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1bef134a5f1b33/Desktop/UCI DA Bootcamp/Crowdfunding/"/>
    </mc:Choice>
  </mc:AlternateContent>
  <xr:revisionPtr revIDLastSave="635" documentId="13_ncr:40009_{11C9D2FE-BDF6-5C46-B9DE-A4DF0C4A6734}" xr6:coauthVersionLast="47" xr6:coauthVersionMax="47" xr10:uidLastSave="{94789253-E00E-4ADA-B2B8-A0CE8154B325}"/>
  <bookViews>
    <workbookView xWindow="13965" yWindow="0" windowWidth="15000" windowHeight="15465" tabRatio="818" firstSheet="2" activeTab="5" xr2:uid="{00000000-000D-0000-FFFF-FFFF00000000}"/>
  </bookViews>
  <sheets>
    <sheet name="Crowdfunding" sheetId="1" r:id="rId1"/>
    <sheet name="category pivot-table " sheetId="4" r:id="rId2"/>
    <sheet name=" subcategory stackedpivot-table" sheetId="3" r:id="rId3"/>
    <sheet name="Outcome pivot-table" sheetId="5" r:id="rId4"/>
    <sheet name="Bonus" sheetId="6" r:id="rId5"/>
    <sheet name="Bonus Statistical Analysis" sheetId="8" r:id="rId6"/>
  </sheets>
  <definedNames>
    <definedName name="_xlnm._FilterDatabase" localSheetId="0" hidden="1">Crowdfunding!$A$1:$T$1001</definedName>
    <definedName name="_xlchart.v1.0" hidden="1">'Bonus Statistical Analysis'!$F$3:$F$8</definedName>
    <definedName name="_xlchart.v1.1" hidden="1">'Bonus Statistical Analysis'!$G$2</definedName>
    <definedName name="_xlchart.v1.10" hidden="1">'Bonus Statistical Analysis'!$F$3:$F$8</definedName>
    <definedName name="_xlchart.v1.11" hidden="1">'Bonus Statistical Analysis'!$G$2</definedName>
    <definedName name="_xlchart.v1.12" hidden="1">'Bonus Statistical Analysis'!$G$3:$G$8</definedName>
    <definedName name="_xlchart.v1.13" hidden="1">'Bonus Statistical Analysis'!$H$2</definedName>
    <definedName name="_xlchart.v1.14" hidden="1">'Bonus Statistical Analysis'!$H$3:$H$8</definedName>
    <definedName name="_xlchart.v1.15" hidden="1">'Bonus Statistical Analysis'!$F$3:$F$8</definedName>
    <definedName name="_xlchart.v1.16" hidden="1">'Bonus Statistical Analysis'!$G$2</definedName>
    <definedName name="_xlchart.v1.17" hidden="1">'Bonus Statistical Analysis'!$G$3:$G$8</definedName>
    <definedName name="_xlchart.v1.18" hidden="1">'Bonus Statistical Analysis'!$H$2</definedName>
    <definedName name="_xlchart.v1.19" hidden="1">'Bonus Statistical Analysis'!$H$3:$H$8</definedName>
    <definedName name="_xlchart.v1.2" hidden="1">'Bonus Statistical Analysis'!$G$3:$G$8</definedName>
    <definedName name="_xlchart.v1.20" hidden="1">'Bonus Statistical Analysis'!$F$3:$F$8</definedName>
    <definedName name="_xlchart.v1.21" hidden="1">'Bonus Statistical Analysis'!$G$2</definedName>
    <definedName name="_xlchart.v1.22" hidden="1">'Bonus Statistical Analysis'!$G$3:$G$8</definedName>
    <definedName name="_xlchart.v1.23" hidden="1">'Bonus Statistical Analysis'!$H$2</definedName>
    <definedName name="_xlchart.v1.24" hidden="1">'Bonus Statistical Analysis'!$H$3:$H$8</definedName>
    <definedName name="_xlchart.v1.3" hidden="1">'Bonus Statistical Analysis'!$H$2</definedName>
    <definedName name="_xlchart.v1.4" hidden="1">'Bonus Statistical Analysis'!$H$3:$H$8</definedName>
    <definedName name="_xlchart.v1.5" hidden="1">'Bonus Statistical Analysis'!$F$3:$F$8</definedName>
    <definedName name="_xlchart.v1.6" hidden="1">'Bonus Statistical Analysis'!$G$2</definedName>
    <definedName name="_xlchart.v1.7" hidden="1">'Bonus Statistical Analysis'!$G$3:$G$8</definedName>
    <definedName name="_xlchart.v1.8" hidden="1">'Bonus Statistical Analysis'!$H$2</definedName>
    <definedName name="_xlchart.v1.9" hidden="1">'Bonus Statistical Analysis'!$H$3:$H$8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4" i="1" l="1"/>
  <c r="F291" i="1"/>
  <c r="F366" i="1"/>
  <c r="F374" i="1"/>
  <c r="F403" i="1"/>
  <c r="F84" i="1"/>
  <c r="F349" i="1"/>
  <c r="F303" i="1"/>
  <c r="F296" i="1"/>
  <c r="F795" i="1"/>
  <c r="F808" i="1"/>
  <c r="F743" i="1"/>
  <c r="F744" i="1"/>
  <c r="F957" i="1"/>
  <c r="F953" i="1"/>
  <c r="F820" i="1"/>
  <c r="F279" i="1"/>
  <c r="F438" i="1"/>
  <c r="F3" i="1"/>
  <c r="F593" i="1"/>
  <c r="F681" i="1"/>
  <c r="F216" i="1"/>
  <c r="F103" i="1"/>
  <c r="F549" i="1"/>
  <c r="F451" i="1"/>
  <c r="F588" i="1"/>
  <c r="F249" i="1"/>
  <c r="F689" i="1"/>
  <c r="F99" i="1"/>
  <c r="F508" i="1"/>
  <c r="F176" i="1"/>
  <c r="F980" i="1"/>
  <c r="F839" i="1"/>
  <c r="F822" i="1"/>
  <c r="F914" i="1"/>
  <c r="F562" i="1"/>
  <c r="F968" i="1"/>
  <c r="F780" i="1"/>
  <c r="F898" i="1"/>
  <c r="F758" i="1"/>
  <c r="F960" i="1"/>
  <c r="F367" i="1"/>
  <c r="F375" i="1"/>
  <c r="F788" i="1"/>
  <c r="F766" i="1"/>
  <c r="F116" i="1"/>
  <c r="F495" i="1"/>
  <c r="F64" i="1"/>
  <c r="F184" i="1"/>
  <c r="F400" i="1"/>
  <c r="F746" i="1"/>
  <c r="F710" i="1"/>
  <c r="F287" i="1"/>
  <c r="F525" i="1"/>
  <c r="F629" i="1"/>
  <c r="F203" i="1"/>
  <c r="F74" i="1"/>
  <c r="F414" i="1"/>
  <c r="F75" i="1"/>
  <c r="F46" i="1"/>
  <c r="F763" i="1"/>
  <c r="F855" i="1"/>
  <c r="F18" i="1"/>
  <c r="F82" i="1"/>
  <c r="F254" i="1"/>
  <c r="F623" i="1"/>
  <c r="F818" i="1"/>
  <c r="F261" i="1"/>
  <c r="F110" i="1"/>
  <c r="F368" i="1"/>
  <c r="F282" i="1"/>
  <c r="F469" i="1"/>
  <c r="F428" i="1"/>
  <c r="F246" i="1"/>
  <c r="F760" i="1"/>
  <c r="F844" i="1"/>
  <c r="F496" i="1"/>
  <c r="F306" i="1"/>
  <c r="F881" i="1"/>
  <c r="F686" i="1"/>
  <c r="F504" i="1"/>
  <c r="F735" i="1"/>
  <c r="F718" i="1"/>
  <c r="F481" i="1"/>
  <c r="F447" i="1"/>
  <c r="F247" i="1"/>
  <c r="F848" i="1"/>
  <c r="F656" i="1"/>
  <c r="F534" i="1"/>
  <c r="F991" i="1"/>
  <c r="F926" i="1"/>
  <c r="F537" i="1"/>
  <c r="F911" i="1"/>
  <c r="F49" i="1"/>
  <c r="F716" i="1"/>
  <c r="F396" i="1"/>
  <c r="F672" i="1"/>
  <c r="F293" i="1"/>
  <c r="F828" i="1"/>
  <c r="F700" i="1"/>
  <c r="F245" i="1"/>
  <c r="F44" i="1"/>
  <c r="F333" i="1"/>
  <c r="F207" i="1"/>
  <c r="F690" i="1"/>
  <c r="F994" i="1"/>
  <c r="F209" i="1"/>
  <c r="F522" i="1"/>
  <c r="F171" i="1"/>
  <c r="F154" i="1"/>
  <c r="F240" i="1"/>
  <c r="F232" i="1"/>
  <c r="F242" i="1"/>
  <c r="F612" i="1"/>
  <c r="F169" i="1"/>
  <c r="F179" i="1"/>
  <c r="F497" i="1"/>
  <c r="F732" i="1"/>
  <c r="F355" i="1"/>
  <c r="F759" i="1"/>
  <c r="F901" i="1"/>
  <c r="F226" i="1"/>
  <c r="F315" i="1"/>
  <c r="F827" i="1"/>
  <c r="F50" i="1"/>
  <c r="F865" i="1"/>
  <c r="F967" i="1"/>
  <c r="F35" i="1"/>
  <c r="F115" i="1"/>
  <c r="F976" i="1"/>
  <c r="F364" i="1"/>
  <c r="F265" i="1"/>
  <c r="F563" i="1"/>
  <c r="F884" i="1"/>
  <c r="F576" i="1"/>
  <c r="F819" i="1"/>
  <c r="F126" i="1"/>
  <c r="F228" i="1"/>
  <c r="F956" i="1"/>
  <c r="F476" i="1"/>
  <c r="F266" i="1"/>
  <c r="F197" i="1"/>
  <c r="F378" i="1"/>
  <c r="F108" i="1"/>
  <c r="F671" i="1"/>
  <c r="F181" i="1"/>
  <c r="F685" i="1"/>
  <c r="F825" i="1"/>
  <c r="F858" i="1"/>
  <c r="F409" i="1"/>
  <c r="F966" i="1"/>
  <c r="F441" i="1"/>
  <c r="F737" i="1"/>
  <c r="F460" i="1"/>
  <c r="F824" i="1"/>
  <c r="F866" i="1"/>
  <c r="F876" i="1"/>
  <c r="F582" i="1"/>
  <c r="F850" i="1"/>
  <c r="F970" i="1"/>
  <c r="F25" i="1"/>
  <c r="F221" i="1"/>
  <c r="F468" i="1"/>
  <c r="F31" i="1"/>
  <c r="F9" i="1"/>
  <c r="F248" i="1"/>
  <c r="F280" i="1"/>
  <c r="F40" i="1"/>
  <c r="F585" i="1"/>
  <c r="F978" i="1"/>
  <c r="F473" i="1"/>
  <c r="F736" i="1"/>
  <c r="F910" i="1"/>
  <c r="F406" i="1"/>
  <c r="F834" i="1"/>
  <c r="F264" i="1"/>
  <c r="F705" i="1"/>
  <c r="F135" i="1"/>
  <c r="F33" i="1"/>
  <c r="F314" i="1"/>
  <c r="F633" i="1"/>
  <c r="F182" i="1"/>
  <c r="F572" i="1"/>
  <c r="F493" i="1"/>
  <c r="F96" i="1"/>
  <c r="F274" i="1"/>
  <c r="F80" i="1"/>
  <c r="F361" i="1"/>
  <c r="F199" i="1"/>
  <c r="F964" i="1"/>
  <c r="F316" i="1"/>
  <c r="F186" i="1"/>
  <c r="F823" i="1"/>
  <c r="F427" i="1"/>
  <c r="F307" i="1"/>
  <c r="F472" i="1"/>
  <c r="F551" i="1"/>
  <c r="F610" i="1"/>
  <c r="F104" i="1"/>
  <c r="F626" i="1"/>
  <c r="F370" i="1"/>
  <c r="F546" i="1"/>
  <c r="F61" i="1"/>
  <c r="F251" i="1"/>
  <c r="F371" i="1"/>
  <c r="F873" i="1"/>
  <c r="F550" i="1"/>
  <c r="F772" i="1"/>
  <c r="F725" i="1"/>
  <c r="F114" i="1"/>
  <c r="F806" i="1"/>
  <c r="F260" i="1"/>
  <c r="F622" i="1"/>
  <c r="F829" i="1"/>
  <c r="F12" i="1"/>
  <c r="F542" i="1"/>
  <c r="F809" i="1"/>
  <c r="F139" i="1"/>
  <c r="F90" i="1"/>
  <c r="F227" i="1"/>
  <c r="F486" i="1"/>
  <c r="F94" i="1"/>
  <c r="F893" i="1"/>
  <c r="F755" i="1"/>
  <c r="F70" i="1"/>
  <c r="F91" i="1"/>
  <c r="F165" i="1"/>
  <c r="F271" i="1"/>
  <c r="F862" i="1"/>
  <c r="F904" i="1"/>
  <c r="F619" i="1"/>
  <c r="F719" i="1"/>
  <c r="F15" i="1"/>
  <c r="F277" i="1"/>
  <c r="F558" i="1"/>
  <c r="F667" i="1"/>
  <c r="F935" i="1"/>
  <c r="F815" i="1"/>
  <c r="F849" i="1"/>
  <c r="F885" i="1"/>
  <c r="F925" i="1"/>
  <c r="F147" i="1"/>
  <c r="F571" i="1"/>
  <c r="F920" i="1"/>
  <c r="F67" i="1"/>
  <c r="F480" i="1"/>
  <c r="F269" i="1"/>
  <c r="F753" i="1"/>
  <c r="F770" i="1"/>
  <c r="F894" i="1"/>
  <c r="F144" i="1"/>
  <c r="F189" i="1"/>
  <c r="F395" i="1"/>
  <c r="F749" i="1"/>
  <c r="F882" i="1"/>
  <c r="F974" i="1"/>
  <c r="F60" i="1"/>
  <c r="F692" i="1"/>
  <c r="F362" i="1"/>
  <c r="F814" i="1"/>
  <c r="F83" i="1"/>
  <c r="F385" i="1"/>
  <c r="F557" i="1"/>
  <c r="F927" i="1"/>
  <c r="F142" i="1"/>
  <c r="F160" i="1"/>
  <c r="F645" i="1"/>
  <c r="F151" i="1"/>
  <c r="F490" i="1"/>
  <c r="F123" i="1"/>
  <c r="F569" i="1"/>
  <c r="F98" i="1"/>
  <c r="F931" i="1"/>
  <c r="F989" i="1"/>
  <c r="F27" i="1"/>
  <c r="F220" i="1"/>
  <c r="F59" i="1"/>
  <c r="F121" i="1"/>
  <c r="F784" i="1"/>
  <c r="F43" i="1"/>
  <c r="F748" i="1"/>
  <c r="F934" i="1"/>
  <c r="F250" i="1"/>
  <c r="F289" i="1"/>
  <c r="F890" i="1"/>
  <c r="F597" i="1"/>
  <c r="F767" i="1"/>
  <c r="F853" i="1"/>
  <c r="F603" i="1"/>
  <c r="F628" i="1"/>
  <c r="F567" i="1"/>
  <c r="F313" i="1"/>
  <c r="F803" i="1"/>
  <c r="F599" i="1"/>
  <c r="F334" i="1"/>
  <c r="F444" i="1"/>
  <c r="F559" i="1"/>
  <c r="F913" i="1"/>
  <c r="F847" i="1"/>
  <c r="F101" i="1"/>
  <c r="F804" i="1"/>
  <c r="F215" i="1"/>
  <c r="F231" i="1"/>
  <c r="F787" i="1"/>
  <c r="F812" i="1"/>
  <c r="F433" i="1"/>
  <c r="F492" i="1"/>
  <c r="F688" i="1"/>
  <c r="F657" i="1"/>
  <c r="F775" i="1"/>
  <c r="F51" i="1"/>
  <c r="F618" i="1"/>
  <c r="F678" i="1"/>
  <c r="F841" i="1"/>
  <c r="F896" i="1"/>
  <c r="F467" i="1"/>
  <c r="F608" i="1"/>
  <c r="F800" i="1"/>
  <c r="F875" i="1"/>
  <c r="F336" i="1"/>
  <c r="F392" i="1"/>
  <c r="F607" i="1"/>
  <c r="F864" i="1"/>
  <c r="F45" i="1"/>
  <c r="F109" i="1"/>
  <c r="F570" i="1"/>
  <c r="F731" i="1"/>
  <c r="F867" i="1"/>
  <c r="F256" i="1"/>
  <c r="F332" i="1"/>
  <c r="F359" i="1"/>
  <c r="F870" i="1"/>
  <c r="F383" i="1"/>
  <c r="F471" i="1"/>
  <c r="F922" i="1"/>
  <c r="F408" i="1"/>
  <c r="F936" i="1"/>
  <c r="F270" i="1"/>
  <c r="F505" i="1"/>
  <c r="F340" i="1"/>
  <c r="F440" i="1"/>
  <c r="F489" i="1"/>
  <c r="F57" i="1"/>
  <c r="F475" i="1"/>
  <c r="F983" i="1"/>
  <c r="F764" i="1"/>
  <c r="F446" i="1"/>
  <c r="F669" i="1"/>
  <c r="F924" i="1"/>
  <c r="F703" i="1"/>
  <c r="F7" i="1"/>
  <c r="F119" i="1"/>
  <c r="F363" i="1"/>
  <c r="F399" i="1"/>
  <c r="F615" i="1"/>
  <c r="F386" i="1"/>
  <c r="F462" i="1"/>
  <c r="F234" i="1"/>
  <c r="F281" i="1"/>
  <c r="F606" i="1"/>
  <c r="F617" i="1"/>
  <c r="F874" i="1"/>
  <c r="F891" i="1"/>
  <c r="F42" i="1"/>
  <c r="F229" i="1"/>
  <c r="F88" i="1"/>
  <c r="F756" i="1"/>
  <c r="F324" i="1"/>
  <c r="F398" i="1"/>
  <c r="F757" i="1"/>
  <c r="F729" i="1"/>
  <c r="F326" i="1"/>
  <c r="F548" i="1"/>
  <c r="F907" i="1"/>
  <c r="F937" i="1"/>
  <c r="F175" i="1"/>
  <c r="F908" i="1"/>
  <c r="F69" i="1"/>
  <c r="F162" i="1"/>
  <c r="F442" i="1"/>
  <c r="F600" i="1"/>
  <c r="F715" i="1"/>
  <c r="F869" i="1"/>
  <c r="F32" i="1"/>
  <c r="F951" i="1"/>
  <c r="F127" i="1"/>
  <c r="F365" i="1"/>
  <c r="F382" i="1"/>
  <c r="F625" i="1"/>
  <c r="F945" i="1"/>
  <c r="F19" i="1"/>
  <c r="F239" i="1"/>
  <c r="F372" i="1"/>
  <c r="F535" i="1"/>
  <c r="F709" i="1"/>
  <c r="F235" i="1"/>
  <c r="F262" i="1"/>
  <c r="F835" i="1"/>
  <c r="F38" i="1"/>
  <c r="F724" i="1"/>
  <c r="F751" i="1"/>
  <c r="F997" i="1"/>
  <c r="F528" i="1"/>
  <c r="F903" i="1"/>
  <c r="F917" i="1"/>
  <c r="F132" i="1"/>
  <c r="F218" i="1"/>
  <c r="F595" i="1"/>
  <c r="F616" i="1"/>
  <c r="F977" i="1"/>
  <c r="F836" i="1"/>
  <c r="F699" i="1"/>
  <c r="F721" i="1"/>
  <c r="F214" i="1"/>
  <c r="F556" i="1"/>
  <c r="F630" i="1"/>
  <c r="F986" i="1"/>
  <c r="F36" i="1"/>
  <c r="F77" i="1"/>
  <c r="F37" i="1"/>
  <c r="F164" i="1"/>
  <c r="F538" i="1"/>
  <c r="F684" i="1"/>
  <c r="F122" i="1"/>
  <c r="F712" i="1"/>
  <c r="F587" i="1"/>
  <c r="F259" i="1"/>
  <c r="F387" i="1"/>
  <c r="F523" i="1"/>
  <c r="F985" i="1"/>
  <c r="F107" i="1"/>
  <c r="F644" i="1"/>
  <c r="F58" i="1"/>
  <c r="F62" i="1"/>
  <c r="F300" i="1"/>
  <c r="F106" i="1"/>
  <c r="F843" i="1"/>
  <c r="F981" i="1"/>
  <c r="F693" i="1"/>
  <c r="F711" i="1"/>
  <c r="F463" i="1"/>
  <c r="F785" i="1"/>
  <c r="F39" i="1"/>
  <c r="F55" i="1"/>
  <c r="F859" i="1"/>
  <c r="F514" i="1"/>
  <c r="F614" i="1"/>
  <c r="F840" i="1"/>
  <c r="F224" i="1"/>
  <c r="F565" i="1"/>
  <c r="F168" i="1"/>
  <c r="F275" i="1"/>
  <c r="F560" i="1"/>
  <c r="F969" i="1"/>
  <c r="F145" i="1"/>
  <c r="F739" i="1"/>
  <c r="F776" i="1"/>
  <c r="F205" i="1"/>
  <c r="F330" i="1"/>
  <c r="F697" i="1"/>
  <c r="F726" i="1"/>
  <c r="F466" i="1"/>
  <c r="F851" i="1"/>
  <c r="F86" i="1"/>
  <c r="F309" i="1"/>
  <c r="F410" i="1"/>
  <c r="F4" i="1"/>
  <c r="F87" i="1"/>
  <c r="F609" i="1"/>
  <c r="F397" i="1"/>
  <c r="F817" i="1"/>
  <c r="F146" i="1"/>
  <c r="F24" i="1"/>
  <c r="F244" i="1"/>
  <c r="F353" i="1"/>
  <c r="F422" i="1"/>
  <c r="F604" i="1"/>
  <c r="F708" i="1"/>
  <c r="F895" i="1"/>
  <c r="F424" i="1"/>
  <c r="F654" i="1"/>
  <c r="F959" i="1"/>
  <c r="F826" i="1"/>
  <c r="F796" i="1"/>
  <c r="F72" i="1"/>
  <c r="F335" i="1"/>
  <c r="F356" i="1"/>
  <c r="F196" i="1"/>
  <c r="F267" i="1"/>
  <c r="F339" i="1"/>
  <c r="F421" i="1"/>
  <c r="F439" i="1"/>
  <c r="F453" i="1"/>
  <c r="F677" i="1"/>
  <c r="F706" i="1"/>
  <c r="F76" i="1"/>
  <c r="F167" i="1"/>
  <c r="F391" i="1"/>
  <c r="F673" i="1"/>
  <c r="F150" i="1"/>
  <c r="F113" i="1"/>
  <c r="F230" i="1"/>
  <c r="F257" i="1"/>
  <c r="F586" i="1"/>
  <c r="F605" i="1"/>
  <c r="F611" i="1"/>
  <c r="F643" i="1"/>
  <c r="F512" i="1"/>
  <c r="F963" i="1"/>
  <c r="F120" i="1"/>
  <c r="F457" i="1"/>
  <c r="F887" i="1"/>
  <c r="F437" i="1"/>
  <c r="F539" i="1"/>
  <c r="F930" i="1"/>
  <c r="F134" i="1"/>
  <c r="F892" i="1"/>
  <c r="F48" i="1"/>
  <c r="F786" i="1"/>
  <c r="F337" i="1"/>
  <c r="F477" i="1"/>
  <c r="F637" i="1"/>
  <c r="F856" i="1"/>
  <c r="F26" i="1"/>
  <c r="F97" i="1"/>
  <c r="F429" i="1"/>
  <c r="F765" i="1"/>
  <c r="F774" i="1"/>
  <c r="F993" i="1"/>
  <c r="F22" i="1"/>
  <c r="F149" i="1"/>
  <c r="F510" i="1"/>
  <c r="F519" i="1"/>
  <c r="F575" i="1"/>
  <c r="F932" i="1"/>
  <c r="F799" i="1"/>
  <c r="F940" i="1"/>
  <c r="F236" i="1"/>
  <c r="F833" i="1"/>
  <c r="F73" i="1"/>
  <c r="F284" i="1"/>
  <c r="F465" i="1"/>
  <c r="F971" i="1"/>
  <c r="F805" i="1"/>
  <c r="F782" i="1"/>
  <c r="F863" i="1"/>
  <c r="F30" i="1"/>
  <c r="F413" i="1"/>
  <c r="F458" i="1"/>
  <c r="F143" i="1"/>
  <c r="F243" i="1"/>
  <c r="F491" i="1"/>
  <c r="F521" i="1"/>
  <c r="F857" i="1"/>
  <c r="F133" i="1"/>
  <c r="F210" i="1"/>
  <c r="F482" i="1"/>
  <c r="F561" i="1"/>
  <c r="F581" i="1"/>
  <c r="F691" i="1"/>
  <c r="F529" i="1"/>
  <c r="F598" i="1"/>
  <c r="F789" i="1"/>
  <c r="F161" i="1"/>
  <c r="F166" i="1"/>
  <c r="F720" i="1"/>
  <c r="F842" i="1"/>
  <c r="F846" i="1"/>
  <c r="F223" i="1"/>
  <c r="F554" i="1"/>
  <c r="F707" i="1"/>
  <c r="F66" i="1"/>
  <c r="F241" i="1"/>
  <c r="F290" i="1"/>
  <c r="F664" i="1"/>
  <c r="F278" i="1"/>
  <c r="F338" i="1"/>
  <c r="F682" i="1"/>
  <c r="F140" i="1"/>
  <c r="F180" i="1"/>
  <c r="F533" i="1"/>
  <c r="F213" i="1"/>
  <c r="F225" i="1"/>
  <c r="F299" i="1"/>
  <c r="F323" i="1"/>
  <c r="F342" i="1"/>
  <c r="F573" i="1"/>
  <c r="F63" i="1"/>
  <c r="F155" i="1"/>
  <c r="F647" i="1"/>
  <c r="F754" i="1"/>
  <c r="F53" i="1"/>
  <c r="F283" i="1"/>
  <c r="F506" i="1"/>
  <c r="F532" i="1"/>
  <c r="F734" i="1"/>
  <c r="F816" i="1"/>
  <c r="F431" i="1"/>
  <c r="F327" i="1"/>
  <c r="F694" i="1"/>
  <c r="F733" i="1"/>
  <c r="F56" i="1"/>
  <c r="F136" i="1"/>
  <c r="F407" i="1"/>
  <c r="F461" i="1"/>
  <c r="F837" i="1"/>
  <c r="F872" i="1"/>
  <c r="F728" i="1"/>
  <c r="F14" i="1"/>
  <c r="F255" i="1"/>
  <c r="F547" i="1"/>
  <c r="F648" i="1"/>
  <c r="F118" i="1"/>
  <c r="F653" i="1"/>
  <c r="F992" i="1"/>
  <c r="F790" i="1"/>
  <c r="F34" i="1"/>
  <c r="F117" i="1"/>
  <c r="F771" i="1"/>
  <c r="F801" i="1"/>
  <c r="F405" i="1"/>
  <c r="F683" i="1"/>
  <c r="F343" i="1"/>
  <c r="F416" i="1"/>
  <c r="F888" i="1"/>
  <c r="F962" i="1"/>
  <c r="F965" i="1"/>
  <c r="F984" i="1"/>
  <c r="F526" i="1"/>
  <c r="F527" i="1"/>
  <c r="F566" i="1"/>
  <c r="F679" i="1"/>
  <c r="F696" i="1"/>
  <c r="F701" i="1"/>
  <c r="F174" i="1"/>
  <c r="F286" i="1"/>
  <c r="F305" i="1"/>
  <c r="F434" i="1"/>
  <c r="F635" i="1"/>
  <c r="F448" i="1"/>
  <c r="F592" i="1"/>
  <c r="F662" i="1"/>
  <c r="F483" i="1"/>
  <c r="F946" i="1"/>
  <c r="F341" i="1"/>
  <c r="F29" i="1"/>
  <c r="F530" i="1"/>
  <c r="F781" i="1"/>
  <c r="F204" i="1"/>
  <c r="F636" i="1"/>
  <c r="F92" i="1"/>
  <c r="F590" i="1"/>
  <c r="F639" i="1"/>
  <c r="F995" i="1"/>
  <c r="F78" i="1"/>
  <c r="F163" i="1"/>
  <c r="F233" i="1"/>
  <c r="F268" i="1"/>
  <c r="F627" i="1"/>
  <c r="F665" i="1"/>
  <c r="F813" i="1"/>
  <c r="F879" i="1"/>
  <c r="F388" i="1"/>
  <c r="F311" i="1"/>
  <c r="F178" i="1"/>
  <c r="F838" i="1"/>
  <c r="F158" i="1"/>
  <c r="F310" i="1"/>
  <c r="F979" i="1"/>
  <c r="F541" i="1"/>
  <c r="F589" i="1"/>
  <c r="F933" i="1"/>
  <c r="F998" i="1"/>
  <c r="F187" i="1"/>
  <c r="F350" i="1"/>
  <c r="F137" i="1"/>
  <c r="F511" i="1"/>
  <c r="F954" i="1"/>
  <c r="F81" i="1"/>
  <c r="F503" i="1"/>
  <c r="F6" i="1"/>
  <c r="F185" i="1"/>
  <c r="F192" i="1"/>
  <c r="F830" i="1"/>
  <c r="F860" i="1"/>
  <c r="F877" i="1"/>
  <c r="F373" i="1"/>
  <c r="F432" i="1"/>
  <c r="F687" i="1"/>
  <c r="F761" i="1"/>
  <c r="F20" i="1"/>
  <c r="F16" i="1"/>
  <c r="F212" i="1"/>
  <c r="F318" i="1"/>
  <c r="F344" i="1"/>
  <c r="F987" i="1"/>
  <c r="F394" i="1"/>
  <c r="F778" i="1"/>
  <c r="F157" i="1"/>
  <c r="F578" i="1"/>
  <c r="F591" i="1"/>
  <c r="F631" i="1"/>
  <c r="F638" i="1"/>
  <c r="F944" i="1"/>
  <c r="F668" i="1"/>
  <c r="F124" i="1"/>
  <c r="F153" i="1"/>
  <c r="F384" i="1"/>
  <c r="F401" i="1"/>
  <c r="F423" i="1"/>
  <c r="F583" i="1"/>
  <c r="F695" i="1"/>
  <c r="F886" i="1"/>
  <c r="F632" i="1"/>
  <c r="F650" i="1"/>
  <c r="F950" i="1"/>
  <c r="F198" i="1"/>
  <c r="F454" i="1"/>
  <c r="F577" i="1"/>
  <c r="F811" i="1"/>
  <c r="F89" i="1"/>
  <c r="F183" i="1"/>
  <c r="F415" i="1"/>
  <c r="F942" i="1"/>
  <c r="F95" i="1"/>
  <c r="F999" i="1"/>
  <c r="F741" i="1"/>
  <c r="F972" i="1"/>
  <c r="F130" i="1"/>
  <c r="F660" i="1"/>
  <c r="F955" i="1"/>
  <c r="F5" i="1"/>
  <c r="F111" i="1"/>
  <c r="F156" i="1"/>
  <c r="F553" i="1"/>
  <c r="F698" i="1"/>
  <c r="F921" i="1"/>
  <c r="F357" i="1"/>
  <c r="F919" i="1"/>
  <c r="F1001" i="1"/>
  <c r="F420" i="1"/>
  <c r="F769" i="1"/>
  <c r="F916" i="1"/>
  <c r="F1000" i="1"/>
  <c r="F455" i="1"/>
  <c r="F517" i="1"/>
  <c r="F674" i="1"/>
  <c r="F641" i="1"/>
  <c r="F298" i="1"/>
  <c r="F377" i="1"/>
  <c r="F419" i="1"/>
  <c r="F798" i="1"/>
  <c r="F574" i="1"/>
  <c r="F201" i="1"/>
  <c r="F253" i="1"/>
  <c r="F292" i="1"/>
  <c r="F345" i="1"/>
  <c r="F435" i="1"/>
  <c r="F479" i="1"/>
  <c r="F663" i="1"/>
  <c r="F704" i="1"/>
  <c r="F159" i="1"/>
  <c r="F351" i="1"/>
  <c r="F485" i="1"/>
  <c r="F11" i="1"/>
  <c r="F584" i="1"/>
  <c r="F900" i="1"/>
  <c r="F990" i="1"/>
  <c r="F996" i="1"/>
  <c r="F783" i="1"/>
  <c r="F41" i="1"/>
  <c r="F129" i="1"/>
  <c r="F301" i="1"/>
  <c r="F807" i="1"/>
  <c r="F821" i="1"/>
  <c r="F831" i="1"/>
  <c r="F854" i="1"/>
  <c r="F915" i="1"/>
  <c r="F939" i="1"/>
  <c r="F450" i="1"/>
  <c r="F727" i="1"/>
  <c r="F773" i="1"/>
  <c r="F21" i="1"/>
  <c r="F620" i="1"/>
  <c r="F779" i="1"/>
  <c r="F941" i="1"/>
  <c r="F28" i="1"/>
  <c r="F13" i="1"/>
  <c r="F47" i="1"/>
  <c r="F93" i="1"/>
  <c r="F501" i="1"/>
  <c r="F646" i="1"/>
  <c r="F651" i="1"/>
  <c r="F17" i="1"/>
  <c r="F79" i="1"/>
  <c r="F661" i="1"/>
  <c r="F195" i="1"/>
  <c r="F328" i="1"/>
  <c r="F411" i="1"/>
  <c r="F430" i="1"/>
  <c r="F929" i="1"/>
  <c r="F68" i="1"/>
  <c r="F219" i="1"/>
  <c r="F418" i="1"/>
  <c r="F456" i="1"/>
  <c r="F555" i="1"/>
  <c r="F568" i="1"/>
  <c r="F675" i="1"/>
  <c r="F868" i="1"/>
  <c r="F518" i="1"/>
  <c r="F634" i="1"/>
  <c r="F237" i="1"/>
  <c r="F346" i="1"/>
  <c r="F658" i="1"/>
  <c r="F23" i="1"/>
  <c r="F470" i="1"/>
  <c r="F649" i="1"/>
  <c r="F381" i="1"/>
  <c r="F404" i="1"/>
  <c r="F426" i="1"/>
  <c r="F509" i="1"/>
  <c r="F982" i="1"/>
  <c r="F988" i="1"/>
  <c r="F208" i="1"/>
  <c r="F321" i="1"/>
  <c r="F515" i="1"/>
  <c r="F128" i="1"/>
  <c r="F329" i="1"/>
  <c r="F389" i="1"/>
  <c r="F474" i="1"/>
  <c r="F883" i="1"/>
  <c r="F85" i="1"/>
  <c r="F193" i="1"/>
  <c r="F540" i="1"/>
  <c r="F722" i="1"/>
  <c r="F358" i="1"/>
  <c r="F791" i="1"/>
  <c r="F880" i="1"/>
  <c r="F297" i="1"/>
  <c r="F861" i="1"/>
  <c r="F918" i="1"/>
  <c r="F412" i="1"/>
  <c r="F445" i="1"/>
  <c r="F750" i="1"/>
  <c r="F354" i="1"/>
  <c r="F676" i="1"/>
  <c r="F54" i="1"/>
  <c r="F100" i="1"/>
  <c r="F317" i="1"/>
  <c r="F348" i="1"/>
  <c r="F499" i="1"/>
  <c r="F762" i="1"/>
  <c r="F794" i="1"/>
  <c r="F738" i="1"/>
  <c r="F666" i="1"/>
  <c r="F188" i="1"/>
  <c r="F190" i="1"/>
  <c r="F276" i="1"/>
  <c r="F304" i="1"/>
  <c r="F524" i="1"/>
  <c r="F947" i="1"/>
  <c r="F792" i="1"/>
  <c r="F170" i="1"/>
  <c r="F263" i="1"/>
  <c r="F464" i="1"/>
  <c r="F487" i="1"/>
  <c r="F768" i="1"/>
  <c r="F845" i="1"/>
  <c r="F478" i="1"/>
  <c r="F742" i="1"/>
  <c r="F747" i="1"/>
  <c r="F810" i="1"/>
  <c r="F889" i="1"/>
  <c r="F621" i="1"/>
  <c r="F899" i="1"/>
  <c r="F973" i="1"/>
  <c r="F272" i="1"/>
  <c r="F459" i="1"/>
  <c r="F949" i="1"/>
  <c r="F177" i="1"/>
  <c r="F793" i="1"/>
  <c r="F105" i="1"/>
  <c r="F443" i="1"/>
  <c r="F878" i="1"/>
  <c r="F71" i="1"/>
  <c r="F191" i="1"/>
  <c r="F449" i="1"/>
  <c r="F494" i="1"/>
  <c r="F325" i="1"/>
  <c r="F500" i="1"/>
  <c r="F513" i="1"/>
  <c r="F543" i="1"/>
  <c r="F717" i="1"/>
  <c r="F871" i="1"/>
  <c r="F258" i="1"/>
  <c r="F331" i="1"/>
  <c r="F516" i="1"/>
  <c r="F975" i="1"/>
  <c r="F8" i="1"/>
  <c r="F141" i="1"/>
  <c r="F211" i="1"/>
  <c r="F912" i="1"/>
  <c r="F194" i="1"/>
  <c r="F312" i="1"/>
  <c r="F670" i="1"/>
  <c r="F713" i="1"/>
  <c r="F909" i="1"/>
  <c r="F10" i="1"/>
  <c r="F579" i="1"/>
  <c r="F125" i="1"/>
  <c r="F285" i="1"/>
  <c r="F319" i="1"/>
  <c r="F369" i="1"/>
  <c r="F958" i="1"/>
  <c r="F680" i="1"/>
  <c r="F730" i="1"/>
  <c r="F928" i="1"/>
  <c r="F148" i="1"/>
  <c r="F288" i="1"/>
  <c r="F436" i="1"/>
  <c r="F580" i="1"/>
  <c r="F642" i="1"/>
  <c r="F295" i="1"/>
  <c r="F320" i="1"/>
  <c r="F484" i="1"/>
  <c r="F545" i="1"/>
  <c r="F112" i="1"/>
  <c r="F347" i="1"/>
  <c r="F536" i="1"/>
  <c r="F613" i="1"/>
  <c r="F380" i="1"/>
  <c r="F488" i="1"/>
  <c r="F507" i="1"/>
  <c r="F797" i="1"/>
  <c r="F376" i="1"/>
  <c r="F564" i="1"/>
  <c r="F594" i="1"/>
  <c r="F745" i="1"/>
  <c r="F943" i="1"/>
  <c r="F65" i="1"/>
  <c r="F360" i="1"/>
  <c r="F906" i="1"/>
  <c r="F390" i="1"/>
  <c r="F173" i="1"/>
  <c r="F238" i="1"/>
  <c r="F417" i="1"/>
  <c r="F425" i="1"/>
  <c r="F531" i="1"/>
  <c r="F640" i="1"/>
  <c r="F200" i="1"/>
  <c r="F294" i="1"/>
  <c r="F322" i="1"/>
  <c r="F379" i="1"/>
  <c r="F777" i="1"/>
  <c r="F948" i="1"/>
  <c r="F222" i="1"/>
  <c r="F308" i="1"/>
  <c r="F659" i="1"/>
  <c r="F393" i="1"/>
  <c r="F520" i="1"/>
  <c r="F596" i="1"/>
  <c r="F897" i="1"/>
  <c r="F302" i="1"/>
  <c r="F352" i="1"/>
  <c r="F602" i="1"/>
  <c r="F952" i="1"/>
  <c r="F961" i="1"/>
  <c r="F552" i="1"/>
  <c r="F723" i="1"/>
  <c r="F217" i="1"/>
  <c r="F452" i="1"/>
  <c r="F601" i="1"/>
  <c r="F131" i="1"/>
  <c r="F138" i="1"/>
  <c r="F172" i="1"/>
  <c r="F206" i="1"/>
  <c r="F252" i="1"/>
  <c r="F544" i="1"/>
  <c r="F624" i="1"/>
  <c r="F702" i="1"/>
  <c r="F52" i="1"/>
  <c r="F202" i="1"/>
  <c r="F402" i="1"/>
  <c r="F652" i="1"/>
  <c r="F740" i="1"/>
  <c r="F902" i="1"/>
  <c r="F938" i="1"/>
  <c r="F905" i="1"/>
  <c r="F102" i="1"/>
  <c r="F152" i="1"/>
  <c r="F498" i="1"/>
  <c r="F752" i="1"/>
  <c r="F802" i="1"/>
  <c r="F832" i="1"/>
  <c r="F852" i="1"/>
  <c r="F923" i="1"/>
  <c r="F273" i="1"/>
  <c r="F2" i="1"/>
  <c r="F502" i="1"/>
  <c r="H3" i="8"/>
  <c r="H8" i="8"/>
  <c r="H5" i="8"/>
  <c r="H6" i="8"/>
  <c r="H7" i="8"/>
  <c r="H4" i="8"/>
  <c r="G8" i="8"/>
  <c r="G7" i="8"/>
  <c r="G6" i="8"/>
  <c r="G5" i="8"/>
  <c r="G4" i="8"/>
  <c r="G3" i="8"/>
  <c r="D8" i="6" l="1"/>
  <c r="D2" i="6"/>
  <c r="D3" i="6"/>
  <c r="D4" i="6"/>
  <c r="D5" i="6"/>
  <c r="D6" i="6"/>
  <c r="D7" i="6"/>
  <c r="D13" i="6"/>
  <c r="C13" i="6"/>
  <c r="D12" i="6"/>
  <c r="C12" i="6"/>
  <c r="D11" i="6"/>
  <c r="C11" i="6"/>
  <c r="D10" i="6"/>
  <c r="C10" i="6"/>
  <c r="D9" i="6"/>
  <c r="C9" i="6"/>
  <c r="C8" i="6"/>
  <c r="C7" i="6"/>
  <c r="C6" i="6"/>
  <c r="C5" i="6"/>
  <c r="C4" i="6"/>
  <c r="C3" i="6"/>
  <c r="C2" i="6"/>
  <c r="B11" i="6"/>
  <c r="B12" i="6"/>
  <c r="B13" i="6"/>
  <c r="B10" i="6"/>
  <c r="B9" i="6"/>
  <c r="B8" i="6"/>
  <c r="B7" i="6"/>
  <c r="B6" i="6"/>
  <c r="B5" i="6"/>
  <c r="B4" i="6"/>
  <c r="B3" i="6"/>
  <c r="E3" i="6" s="1"/>
  <c r="E10" i="6" l="1"/>
  <c r="E11" i="6"/>
  <c r="G11" i="6" s="1"/>
  <c r="G3" i="6"/>
  <c r="E9" i="6"/>
  <c r="G9" i="6" s="1"/>
  <c r="G10" i="6"/>
  <c r="H10" i="6"/>
  <c r="H9" i="6"/>
  <c r="F9" i="6"/>
  <c r="H11" i="6"/>
  <c r="H3" i="6"/>
  <c r="E7" i="6"/>
  <c r="G7" i="6" s="1"/>
  <c r="F11" i="6"/>
  <c r="F3" i="6"/>
  <c r="E6" i="6"/>
  <c r="G6" i="6" s="1"/>
  <c r="F10" i="6"/>
  <c r="E12" i="6"/>
  <c r="G12" i="6" s="1"/>
  <c r="E4" i="6"/>
  <c r="H4" i="6" s="1"/>
  <c r="E8" i="6"/>
  <c r="H8" i="6" s="1"/>
  <c r="E13" i="6"/>
  <c r="G13" i="6" s="1"/>
  <c r="E5" i="6"/>
  <c r="G5" i="6" s="1"/>
  <c r="B2" i="6"/>
  <c r="M3" i="1"/>
  <c r="M2" i="1"/>
  <c r="F6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13" i="6" l="1"/>
  <c r="F12" i="6"/>
  <c r="F4" i="6"/>
  <c r="G4" i="6"/>
  <c r="F7" i="6"/>
  <c r="H12" i="6"/>
  <c r="F6" i="6"/>
  <c r="H6" i="6"/>
  <c r="H5" i="6"/>
  <c r="F5" i="6"/>
  <c r="G8" i="6"/>
  <c r="E2" i="6"/>
  <c r="F2" i="6" s="1"/>
  <c r="H13" i="6"/>
  <c r="H7" i="6"/>
  <c r="F8" i="6"/>
  <c r="H2" i="6" l="1"/>
  <c r="G2" i="6"/>
</calcChain>
</file>

<file path=xl/sharedStrings.xml><?xml version="1.0" encoding="utf-8"?>
<sst xmlns="http://schemas.openxmlformats.org/spreadsheetml/2006/main" count="9079" uniqueCount="2119">
  <si>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</si>
  <si>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</si>
  <si>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</si>
  <si>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</si>
  <si>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</si>
  <si>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</si>
  <si>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</si>
  <si>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</si>
  <si>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</si>
  <si>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</si>
  <si>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</si>
  <si>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</si>
  <si>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</si>
  <si>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</si>
  <si>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</si>
  <si>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</si>
  <si>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</si>
  <si>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</si>
  <si>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</si>
  <si>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</si>
  <si>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</si>
  <si>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</si>
  <si>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</si>
  <si>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</si>
  <si>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</si>
  <si>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</si>
  <si>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</si>
  <si>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</si>
  <si>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</si>
  <si>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</si>
  <si>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</si>
  <si>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</si>
  <si>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</si>
  <si>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</si>
  <si>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</si>
  <si>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</si>
  <si>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</si>
  <si>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</si>
  <si>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</si>
  <si>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</si>
  <si>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</si>
  <si>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</si>
  <si>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</si>
  <si>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</si>
  <si>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</si>
  <si>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</si>
  <si>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</si>
  <si>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</si>
  <si>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</si>
  <si>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</si>
  <si>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</si>
  <si>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</si>
  <si>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</si>
  <si>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</si>
  <si>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</si>
  <si>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</si>
  <si>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</si>
  <si>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</si>
  <si>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</si>
  <si>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</si>
  <si>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</si>
  <si>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</si>
  <si>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</si>
  <si>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</si>
  <si>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</si>
  <si>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</si>
  <si>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</si>
  <si>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</si>
  <si>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</si>
  <si>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</si>
  <si>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</si>
  <si>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</si>
  <si>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</si>
  <si>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</si>
  <si>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</si>
  <si>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</si>
  <si>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</si>
  <si>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</si>
  <si>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</si>
  <si>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</si>
  <si>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</si>
  <si>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</si>
  <si>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</si>
  <si>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</si>
  <si>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</si>
  <si>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</si>
  <si>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</si>
  <si>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</si>
  <si>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</si>
  <si>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</si>
  <si>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</si>
  <si>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</si>
  <si>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</si>
  <si>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</si>
  <si>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</si>
  <si>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</si>
  <si>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</si>
  <si>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</si>
  <si>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</si>
  <si>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</si>
  <si>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</si>
  <si>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</si>
  <si>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</si>
  <si>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</si>
  <si>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</si>
  <si>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</si>
  <si>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</si>
  <si>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</si>
  <si>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</si>
  <si>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</si>
  <si>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</si>
  <si>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</si>
  <si>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</si>
  <si>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</si>
  <si>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</si>
  <si>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</si>
  <si>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</si>
  <si>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</si>
  <si>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</si>
  <si>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</si>
  <si>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</si>
  <si>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</si>
  <si>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</si>
  <si>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</si>
  <si>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</si>
  <si>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</si>
  <si>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</si>
  <si>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</si>
  <si>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</si>
  <si>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</si>
  <si>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</si>
  <si>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</si>
  <si>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</si>
  <si>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</si>
  <si>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</si>
  <si>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</si>
  <si>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</si>
  <si>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</si>
  <si>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</si>
  <si>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</si>
  <si>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</si>
  <si>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</si>
  <si>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</si>
  <si>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</si>
  <si>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</si>
  <si>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</si>
  <si>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</si>
  <si>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</si>
  <si>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</si>
  <si>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</si>
  <si>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</si>
  <si>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</si>
  <si>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</si>
  <si>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</si>
  <si>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</si>
  <si>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</si>
  <si>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</si>
  <si>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</si>
  <si>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</si>
  <si>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</si>
  <si>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</si>
  <si>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</si>
  <si>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</si>
  <si>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</si>
  <si>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</si>
  <si>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</si>
  <si>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</si>
  <si>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</si>
  <si>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</si>
  <si>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</si>
  <si>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</si>
  <si>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</si>
  <si>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</si>
  <si>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</si>
  <si>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</si>
  <si>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</si>
  <si>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</si>
  <si>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</si>
  <si>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</si>
  <si>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</si>
  <si>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</si>
  <si>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</si>
  <si>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</si>
  <si>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</si>
  <si>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</si>
  <si>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</si>
  <si>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</si>
  <si>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</si>
  <si>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</si>
  <si>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</si>
  <si>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</si>
  <si>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</si>
  <si>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</si>
  <si>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</si>
  <si>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</si>
  <si>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</si>
  <si>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</si>
  <si>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</si>
  <si>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</si>
  <si>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</si>
  <si>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</si>
  <si>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</si>
  <si>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</si>
  <si>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</si>
  <si>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</si>
  <si>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</si>
  <si>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</si>
  <si>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</si>
  <si>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</si>
  <si>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</si>
  <si>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</si>
  <si>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</si>
  <si>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</si>
  <si>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</si>
  <si>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</si>
  <si>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</si>
  <si>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</si>
  <si>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</si>
  <si>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</si>
  <si>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</si>
  <si>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</si>
  <si>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</si>
  <si>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</si>
  <si>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</si>
  <si>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</si>
  <si>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</si>
  <si>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</si>
  <si>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</si>
  <si>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</si>
  <si>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</si>
  <si>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</si>
  <si>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</si>
  <si>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</si>
  <si>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</si>
  <si>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</si>
  <si>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</si>
  <si>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</si>
  <si>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</si>
  <si>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</si>
  <si>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</si>
  <si>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</si>
  <si>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</si>
  <si>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</si>
  <si>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</si>
  <si>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</si>
  <si>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</si>
  <si>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</si>
  <si>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</si>
  <si>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</si>
  <si>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</si>
  <si>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</si>
  <si>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</si>
  <si>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</si>
  <si>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</si>
  <si>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</si>
  <si>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</si>
  <si>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</si>
  <si>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</si>
  <si>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</si>
  <si>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</si>
  <si>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</si>
  <si>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</si>
  <si>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</si>
  <si>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</si>
  <si>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</si>
  <si>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</si>
  <si>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</si>
  <si>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</si>
  <si>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</si>
  <si>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</si>
  <si>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</si>
  <si>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</si>
  <si>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</si>
  <si>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</si>
  <si>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</si>
  <si>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</si>
  <si>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</si>
  <si>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</si>
  <si>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</si>
  <si>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</si>
  <si>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</si>
  <si>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</si>
  <si>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</si>
  <si>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</si>
  <si>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</si>
  <si>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</si>
  <si>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</si>
  <si>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</si>
  <si>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</si>
  <si>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</si>
  <si>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</si>
  <si>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</si>
  <si>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</si>
  <si>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</si>
  <si>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</si>
  <si>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</si>
  <si>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</si>
  <si>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</si>
  <si>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</si>
  <si>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</si>
  <si>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</si>
  <si>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</si>
  <si>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</si>
  <si>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</si>
  <si>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</si>
  <si>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</si>
  <si>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</si>
  <si>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</si>
  <si>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</si>
  <si>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</si>
  <si>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</si>
  <si>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</si>
  <si>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</si>
  <si>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</si>
  <si>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</si>
  <si>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</si>
  <si>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</si>
  <si>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</si>
  <si>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</si>
  <si>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</si>
  <si>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</si>
  <si>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</si>
  <si>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</si>
  <si>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</si>
  <si>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</si>
  <si>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</si>
  <si>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</si>
  <si>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</si>
  <si>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</si>
  <si>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</si>
  <si>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</si>
  <si>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</si>
  <si>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</si>
  <si>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</si>
  <si>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</si>
  <si>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</si>
  <si>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</si>
  <si>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</si>
  <si>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</si>
  <si>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</si>
  <si>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</si>
  <si>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</si>
  <si>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</si>
  <si>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</si>
  <si>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</si>
  <si>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</si>
  <si>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</si>
  <si>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</si>
  <si>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</si>
  <si>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</si>
  <si>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</si>
  <si>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</si>
  <si>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</si>
  <si>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</si>
  <si>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</si>
  <si>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</si>
  <si>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</si>
  <si>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</si>
  <si>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</si>
  <si>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</si>
  <si>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</si>
  <si>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</si>
  <si>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</si>
  <si>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</si>
  <si>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</si>
  <si>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</si>
  <si>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</si>
  <si>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</si>
  <si>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</si>
  <si>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</si>
  <si>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</si>
  <si>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</si>
  <si>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</si>
  <si>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</si>
  <si>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</si>
  <si>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</si>
  <si>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</si>
  <si>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</si>
  <si>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</si>
  <si>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</si>
  <si>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</si>
  <si>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</si>
  <si>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</si>
  <si>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</si>
  <si>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</si>
  <si>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</si>
  <si>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</si>
  <si>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</si>
  <si>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</si>
  <si>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</si>
  <si>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</si>
  <si>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</si>
  <si>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</si>
  <si>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</si>
  <si>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</si>
  <si>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</si>
  <si>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</si>
  <si>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</si>
  <si>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</si>
  <si>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</si>
  <si>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</si>
  <si>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</si>
  <si>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</si>
  <si>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</si>
  <si>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</si>
  <si>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</si>
  <si>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</si>
  <si>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</si>
  <si>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</si>
  <si>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</si>
  <si>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</si>
  <si>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</si>
  <si>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</si>
  <si>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</si>
  <si>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</si>
  <si>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</si>
  <si>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</si>
  <si>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</si>
  <si>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</si>
  <si>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</si>
  <si>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</si>
  <si>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</si>
  <si>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</si>
  <si>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</si>
  <si>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</si>
  <si>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</si>
  <si>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</si>
  <si>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</si>
  <si>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</si>
  <si>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</si>
  <si>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</si>
  <si>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</si>
  <si>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</si>
  <si>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</si>
  <si>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</si>
  <si>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</si>
  <si>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</si>
  <si>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</si>
  <si>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</si>
  <si>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</si>
  <si>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</si>
  <si>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</si>
  <si>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</si>
  <si>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</si>
  <si>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</si>
  <si>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</si>
  <si>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</si>
  <si>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</si>
  <si>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</si>
  <si>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</si>
  <si>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</si>
  <si>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</si>
  <si>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</si>
  <si>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</si>
  <si>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</si>
  <si>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</si>
  <si>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</si>
  <si>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</si>
  <si>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</si>
  <si>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</si>
  <si>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</si>
  <si>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</si>
  <si>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</si>
  <si>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</si>
  <si>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</si>
  <si>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</si>
  <si>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</si>
  <si>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</si>
  <si>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</si>
  <si>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</si>
  <si>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</si>
  <si>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</si>
  <si>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</si>
  <si>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</si>
  <si>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</si>
  <si>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</si>
  <si>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</si>
  <si>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</si>
  <si>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</si>
  <si>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</si>
  <si>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</si>
  <si>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</si>
  <si>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</si>
  <si>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</si>
  <si>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</si>
  <si>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</si>
  <si>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</si>
  <si>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</si>
  <si>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</si>
  <si>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</si>
  <si>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</si>
  <si>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</si>
  <si>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</si>
  <si>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</si>
  <si>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</si>
  <si>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</si>
  <si>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</si>
  <si>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</si>
  <si>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</si>
  <si>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</si>
  <si>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</si>
  <si>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</si>
  <si>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</si>
  <si>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</si>
  <si>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</si>
  <si>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</si>
  <si>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</si>
  <si>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</si>
  <si>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</si>
  <si>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</si>
  <si>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</si>
  <si>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</si>
  <si>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</si>
  <si>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</si>
  <si>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</si>
  <si>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</si>
  <si>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</si>
  <si>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</si>
  <si>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</si>
  <si>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</si>
  <si>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</si>
  <si>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</si>
  <si>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</si>
  <si>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</si>
  <si>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</si>
  <si>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</si>
  <si>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</si>
  <si>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</si>
  <si>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</si>
  <si>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</si>
  <si>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</si>
  <si>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</si>
  <si>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</si>
  <si>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</si>
  <si>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</si>
  <si>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</si>
  <si>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</si>
  <si>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</si>
  <si>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</si>
  <si>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</si>
  <si>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</si>
  <si>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</si>
  <si>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</si>
  <si>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</si>
  <si>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</si>
  <si>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</si>
  <si>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</si>
  <si>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</si>
  <si>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</si>
  <si>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</si>
  <si>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</si>
  <si>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</si>
  <si>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</si>
  <si>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</si>
  <si>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</si>
  <si>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</si>
  <si>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</si>
  <si>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</si>
  <si>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</si>
  <si>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</si>
  <si>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</si>
  <si>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</si>
  <si>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</si>
  <si>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</si>
  <si>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</si>
  <si>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</si>
  <si>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</si>
  <si>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</si>
  <si>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</si>
  <si>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</si>
  <si>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</si>
  <si>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</si>
  <si>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</si>
  <si>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</si>
  <si>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</si>
  <si>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</si>
  <si>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</si>
  <si>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</si>
  <si>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</si>
  <si>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</si>
  <si>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</si>
  <si>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</si>
  <si>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</si>
  <si>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</si>
  <si>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</si>
  <si>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</si>
  <si>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</si>
  <si>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</si>
  <si>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</si>
  <si>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</si>
  <si>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</si>
  <si>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</si>
  <si>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</si>
  <si>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</si>
  <si>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</si>
  <si>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</si>
  <si>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</si>
  <si>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</si>
  <si>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</si>
  <si>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</si>
  <si>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</si>
  <si>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</si>
  <si>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</si>
  <si>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</si>
  <si>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</si>
  <si>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</si>
  <si>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</si>
  <si>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</si>
  <si>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</si>
  <si>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</si>
  <si>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</si>
  <si>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</si>
  <si>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</si>
  <si>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</si>
  <si>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</si>
  <si>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</si>
  <si>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</si>
  <si>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</si>
  <si>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</si>
  <si>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</si>
  <si>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</si>
  <si>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</si>
  <si>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</si>
  <si>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</si>
  <si>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</si>
  <si>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</si>
  <si>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</si>
  <si>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</si>
  <si>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</si>
  <si>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</si>
  <si>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</si>
  <si>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</si>
  <si>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</si>
  <si>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</si>
  <si>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</si>
  <si>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</si>
  <si>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</si>
  <si>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</si>
  <si>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</si>
  <si>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</si>
  <si>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</si>
  <si>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</si>
  <si>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</si>
  <si>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</si>
  <si>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</si>
  <si>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</si>
  <si>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</si>
  <si>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</si>
  <si>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</si>
  <si>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</si>
  <si>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</si>
  <si>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</si>
  <si>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</si>
  <si>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</si>
  <si>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</si>
  <si>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</si>
  <si>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</si>
  <si>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</si>
  <si>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</si>
  <si>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</si>
  <si>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</si>
  <si>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</si>
  <si>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</si>
  <si>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</si>
  <si>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</si>
  <si>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</si>
  <si>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</si>
  <si>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</si>
  <si>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</si>
  <si>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</si>
  <si>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</si>
  <si>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</si>
  <si>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</si>
  <si>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</si>
  <si>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</si>
  <si>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</si>
  <si>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</si>
  <si>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</si>
  <si>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</si>
  <si>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</si>
  <si>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</si>
  <si>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</si>
  <si>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</si>
  <si>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</si>
  <si>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</si>
  <si>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</si>
  <si>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</si>
  <si>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</si>
  <si>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</si>
  <si>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</si>
  <si>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</si>
  <si>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</si>
  <si>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</si>
  <si>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</si>
  <si>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</si>
  <si>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</si>
  <si>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</si>
  <si>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</si>
  <si>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</si>
  <si>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</si>
  <si>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</si>
  <si>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</si>
  <si>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</si>
  <si>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</si>
  <si>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</si>
  <si>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</si>
  <si>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</si>
  <si>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</si>
  <si>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</si>
  <si>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</si>
  <si>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</si>
  <si>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</si>
  <si>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</si>
  <si>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</si>
  <si>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</si>
  <si>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</si>
  <si>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</si>
  <si>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</si>
  <si>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</si>
  <si>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</si>
  <si>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</si>
  <si>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</si>
  <si>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</si>
  <si>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</si>
  <si>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</si>
  <si>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</si>
  <si>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</si>
  <si>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</si>
  <si>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</si>
  <si>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</si>
  <si>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</si>
  <si>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</si>
  <si>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</si>
  <si>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</si>
  <si>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</si>
  <si>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</si>
  <si>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</si>
  <si>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</si>
  <si>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</si>
  <si>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</si>
  <si>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</si>
  <si>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</si>
  <si>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</si>
  <si>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</si>
  <si>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</si>
  <si>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</si>
  <si>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</si>
  <si>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</si>
  <si>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</si>
  <si>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</si>
  <si>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</si>
  <si>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</si>
  <si>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</si>
  <si>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</si>
  <si>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</si>
  <si>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</si>
  <si>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</si>
  <si>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</si>
  <si>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</si>
  <si>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</si>
  <si>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</si>
  <si>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</si>
  <si>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</si>
  <si>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</si>
  <si>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</si>
  <si>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</si>
  <si>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</si>
  <si>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</si>
  <si>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</si>
  <si>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</si>
  <si>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</si>
  <si>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</si>
  <si>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</si>
  <si>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</si>
  <si>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</si>
  <si>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</si>
  <si>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</si>
  <si>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</si>
  <si>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</si>
  <si>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</si>
  <si>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</si>
  <si>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</si>
  <si>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</si>
  <si>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</si>
  <si>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</si>
  <si>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</si>
  <si>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</si>
  <si>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</si>
  <si>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</si>
  <si>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</si>
  <si>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</si>
  <si>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</si>
  <si>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</si>
  <si>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</si>
  <si>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</si>
  <si>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</si>
  <si>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</si>
  <si>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</si>
  <si>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</si>
  <si>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</si>
  <si>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</si>
  <si>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</si>
  <si>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</si>
  <si>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</si>
  <si>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</si>
  <si>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</si>
  <si>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</si>
  <si>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</si>
  <si>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</si>
  <si>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</si>
  <si>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</si>
  <si>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</si>
  <si>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</si>
  <si>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</si>
  <si>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</si>
  <si>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</si>
  <si>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</si>
  <si>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</si>
  <si>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</si>
  <si>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</si>
  <si>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</si>
  <si>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</si>
  <si>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</si>
  <si>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</si>
  <si>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</si>
  <si>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</si>
  <si>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</si>
  <si>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</si>
  <si>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</si>
  <si>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</si>
  <si>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</si>
  <si>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</si>
  <si>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</si>
  <si>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</si>
  <si>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</si>
  <si>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</si>
  <si>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</si>
  <si>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</si>
  <si>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</si>
  <si>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</si>
  <si>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</si>
  <si>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</si>
  <si>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</si>
  <si>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</si>
  <si>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</si>
  <si>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</si>
  <si>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</si>
  <si>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</si>
  <si>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</si>
  <si>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</si>
  <si>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</si>
  <si>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</si>
  <si>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</si>
  <si>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</si>
  <si>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</si>
  <si>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</si>
  <si>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</si>
  <si>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</si>
  <si>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</si>
  <si>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</si>
  <si>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</si>
  <si>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</si>
  <si>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</si>
  <si>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</si>
  <si>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</si>
  <si>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</si>
  <si>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</si>
  <si>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</si>
  <si>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</si>
  <si>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</si>
  <si>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</si>
  <si>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</si>
  <si>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</si>
  <si>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</si>
  <si>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</si>
  <si>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</si>
  <si>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</si>
  <si>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</si>
  <si>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</si>
  <si>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</si>
  <si>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</si>
  <si>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</si>
  <si>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</si>
  <si>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</si>
  <si>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</si>
  <si>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</si>
  <si>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</si>
  <si>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</si>
  <si>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</si>
  <si>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</si>
  <si>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</si>
  <si>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</si>
  <si>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</si>
  <si>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</si>
  <si>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</si>
  <si>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</si>
  <si>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</si>
  <si>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</si>
  <si>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</si>
  <si>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</si>
  <si>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</si>
  <si>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</si>
  <si>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</si>
  <si>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</si>
  <si>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</si>
  <si>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</si>
  <si>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</si>
  <si>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</si>
  <si>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</si>
  <si>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</si>
  <si>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</si>
  <si>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</si>
  <si>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</si>
  <si>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</si>
  <si>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</si>
  <si>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</si>
  <si>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</si>
  <si>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</si>
  <si>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</si>
  <si>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</si>
  <si>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</si>
  <si>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</si>
  <si>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</si>
  <si>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</si>
  <si>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</si>
  <si>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</si>
  <si>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</si>
  <si>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</si>
  <si>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</si>
  <si>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</si>
  <si>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</si>
  <si>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</si>
  <si>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</si>
  <si>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</si>
  <si>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</si>
  <si>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</si>
  <si>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</si>
  <si>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</si>
  <si>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</si>
  <si>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</si>
  <si>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</si>
  <si>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</si>
  <si>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</si>
  <si>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</si>
  <si>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</si>
  <si>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</si>
  <si>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</si>
  <si>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</si>
  <si>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</si>
  <si>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</si>
  <si>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</si>
  <si>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</si>
  <si>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</si>
  <si>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</si>
  <si>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</si>
  <si>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</si>
  <si>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</si>
  <si>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</si>
  <si>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</si>
  <si>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</si>
  <si>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</si>
  <si>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</si>
  <si>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</si>
  <si>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</si>
  <si>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</si>
  <si>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</si>
  <si>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</si>
  <si>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</si>
  <si>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</si>
  <si>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</si>
  <si>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</si>
  <si>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</si>
  <si>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</si>
  <si>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</si>
  <si>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</si>
  <si>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</si>
  <si>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</si>
  <si>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</si>
  <si>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</si>
  <si>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</si>
  <si>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</si>
  <si>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</si>
  <si>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</si>
  <si>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</si>
  <si>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</si>
  <si>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</si>
  <si>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</si>
  <si>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</si>
  <si>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</si>
  <si>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</si>
  <si>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</si>
  <si>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</si>
  <si>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</si>
  <si>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</si>
  <si>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</si>
  <si>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</si>
  <si>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</si>
  <si>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</si>
  <si>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</si>
  <si>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</si>
  <si>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</si>
  <si>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</si>
  <si>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</si>
  <si>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</si>
  <si>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</si>
  <si>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</si>
  <si>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</si>
  <si>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</si>
  <si>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</si>
  <si>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</si>
  <si>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</si>
  <si>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</si>
  <si>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</si>
  <si>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</si>
  <si>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</si>
  <si>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</si>
  <si>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</si>
  <si>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</si>
  <si>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</si>
  <si>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</si>
  <si>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</si>
  <si>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</si>
  <si>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</si>
  <si>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</si>
  <si>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</si>
  <si>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</si>
  <si>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</si>
  <si>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</si>
  <si>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</si>
  <si>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</si>
  <si>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</si>
  <si>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</si>
  <si>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</si>
  <si>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</si>
  <si>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</si>
  <si>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</si>
  <si>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</si>
  <si>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</si>
  <si>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</si>
  <si>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</si>
  <si>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</si>
  <si>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</si>
  <si>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</si>
  <si>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</si>
  <si>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</si>
  <si>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</si>
  <si>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</si>
  <si>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</si>
  <si>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</si>
  <si>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</si>
  <si>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</si>
  <si>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</si>
  <si>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</si>
  <si>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</si>
  <si>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</si>
  <si>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</si>
  <si>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</si>
  <si>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</si>
  <si>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</si>
  <si>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</si>
  <si>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</si>
  <si>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</si>
  <si>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</si>
  <si>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</si>
  <si>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</si>
  <si>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</si>
  <si>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</si>
  <si>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</si>
  <si>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</si>
  <si>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</si>
  <si>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</si>
  <si>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</si>
  <si>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</si>
  <si>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</si>
  <si>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</si>
  <si>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</si>
  <si>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</si>
  <si>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</si>
  <si>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</si>
  <si>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</si>
  <si>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</si>
  <si>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</si>
  <si>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</si>
  <si>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</si>
  <si>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</si>
  <si>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</si>
  <si>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</si>
  <si>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</si>
  <si>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</si>
  <si>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</si>
  <si>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</si>
  <si>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</si>
  <si>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</si>
  <si>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</si>
  <si>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</si>
  <si>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</si>
  <si>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</si>
  <si>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</si>
  <si>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</si>
  <si>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</si>
  <si>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</si>
  <si>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</si>
  <si>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</si>
  <si>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</si>
  <si>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</si>
  <si>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</si>
  <si>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</si>
  <si>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</si>
  <si>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</si>
  <si>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</si>
  <si>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</si>
  <si>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</si>
  <si>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</si>
  <si>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</si>
  <si>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</si>
  <si>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</si>
  <si>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</si>
  <si>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</si>
  <si>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</si>
  <si>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</si>
  <si>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</si>
  <si>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</si>
  <si>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</si>
  <si>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</si>
  <si>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</si>
  <si>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</si>
  <si>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</si>
  <si>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</si>
  <si>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</si>
  <si>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</si>
  <si>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</si>
  <si>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</si>
  <si>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</si>
  <si>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</si>
  <si>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</si>
  <si>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</si>
  <si>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</si>
  <si>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</si>
  <si>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</si>
  <si>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</si>
  <si>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</si>
  <si>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</si>
  <si>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</si>
  <si>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</si>
  <si>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</si>
  <si>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</si>
  <si>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</si>
  <si>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</si>
  <si>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</si>
  <si>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</si>
  <si>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</si>
  <si>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</si>
  <si>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</si>
  <si>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</si>
  <si>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</si>
  <si>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</si>
  <si>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</si>
  <si>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</si>
  <si>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</si>
  <si>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</si>
  <si>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</si>
  <si>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</si>
  <si>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</si>
  <si>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</si>
  <si>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</si>
  <si>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</si>
  <si>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</si>
  <si>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</si>
  <si>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</si>
  <si>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</si>
  <si>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</si>
  <si>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</si>
  <si>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</si>
  <si>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</si>
  <si>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</si>
  <si>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</si>
  <si>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</si>
  <si>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</si>
  <si>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</si>
  <si>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</si>
  <si>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</si>
  <si>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</si>
  <si>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</si>
  <si>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</si>
  <si>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</si>
  <si>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</si>
  <si>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</si>
  <si>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</si>
  <si>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</si>
  <si>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</si>
  <si>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</si>
  <si>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</si>
  <si>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</si>
  <si>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</si>
  <si>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</si>
  <si>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</si>
  <si>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</si>
  <si>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</si>
  <si>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</si>
  <si>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</si>
  <si>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</si>
  <si>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</si>
  <si>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</si>
  <si>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</si>
  <si>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</si>
  <si>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</si>
  <si>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</si>
  <si>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</si>
  <si>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</si>
  <si>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</si>
  <si>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</si>
  <si>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</si>
  <si>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</si>
  <si>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</si>
  <si>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</si>
  <si>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</si>
  <si>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</si>
  <si>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</si>
  <si>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</si>
  <si>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</si>
  <si>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</si>
  <si>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</si>
  <si>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</si>
  <si>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</si>
  <si>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</si>
  <si>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</si>
  <si>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</si>
  <si>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</si>
  <si>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</si>
  <si>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</si>
  <si>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</si>
  <si>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</si>
  <si>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</si>
  <si>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</si>
  <si>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</si>
  <si>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</si>
  <si>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</si>
  <si>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</si>
  <si>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</si>
  <si>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</si>
  <si>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</si>
  <si>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</si>
  <si>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</si>
  <si>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</si>
  <si>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</si>
  <si>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</si>
  <si>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</si>
  <si>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</si>
  <si>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</si>
  <si>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</si>
  <si>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</si>
  <si>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</si>
  <si>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</si>
  <si>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</si>
  <si>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</si>
  <si>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</si>
  <si>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</si>
  <si>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</si>
  <si>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</si>
  <si>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</si>
  <si>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</si>
  <si>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</si>
  <si>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</si>
  <si>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</si>
  <si>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</si>
  <si>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</si>
  <si>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</si>
  <si>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</si>
  <si>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</si>
  <si>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</si>
  <si>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</si>
  <si>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</si>
  <si>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</si>
  <si>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</si>
  <si>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</si>
  <si>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</si>
  <si>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</si>
  <si>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</si>
  <si>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</si>
  <si>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</si>
  <si>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</si>
  <si>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</si>
  <si>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</si>
  <si>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</si>
  <si>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</si>
  <si>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</si>
  <si>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</si>
  <si>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</si>
  <si>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</si>
  <si>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</si>
  <si>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</si>
  <si>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</si>
  <si>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</si>
  <si>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</si>
  <si>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</si>
  <si>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</si>
  <si>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</si>
  <si>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</si>
  <si>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</si>
  <si>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</si>
  <si>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</si>
  <si>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</si>
  <si>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</si>
  <si>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</si>
  <si>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</si>
  <si>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</si>
  <si>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</si>
  <si>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</si>
  <si>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</si>
  <si>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</si>
  <si>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</si>
  <si>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</si>
  <si>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</si>
  <si>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</si>
  <si>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</si>
  <si>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</si>
  <si>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</si>
  <si>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</si>
  <si>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</si>
  <si>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</si>
  <si>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</si>
  <si>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</si>
  <si>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</si>
  <si>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</si>
  <si>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</si>
  <si>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</si>
  <si>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</si>
  <si>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</si>
  <si>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</si>
  <si>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</si>
  <si>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</si>
  <si>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</si>
  <si>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</si>
  <si>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</si>
  <si>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</si>
  <si>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</si>
  <si>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</si>
  <si>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</si>
  <si>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</si>
  <si>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</si>
  <si>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</si>
  <si>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</si>
  <si>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</si>
  <si>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</si>
  <si>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</si>
  <si>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</si>
  <si>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</si>
  <si>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</si>
  <si>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</si>
  <si>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</si>
  <si>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</si>
  <si>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</si>
  <si>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</si>
  <si>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</si>
  <si>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</si>
  <si>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</si>
  <si>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</si>
  <si>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</si>
  <si>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</si>
  <si>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</si>
  <si>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</si>
  <si>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</si>
  <si>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</si>
  <si>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</si>
  <si>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</si>
  <si>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</si>
  <si>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</si>
  <si>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</si>
  <si>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</si>
  <si>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</si>
  <si>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</si>
  <si>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</si>
  <si>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</si>
  <si>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</si>
  <si>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</si>
  <si>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</si>
  <si>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</si>
  <si>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</si>
  <si>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</si>
  <si>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</si>
  <si>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</si>
  <si>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</si>
  <si>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</si>
  <si>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</si>
  <si>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</si>
  <si>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</si>
  <si>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</si>
  <si>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</si>
  <si>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</si>
  <si>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</si>
  <si>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</si>
  <si>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</si>
  <si>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</si>
  <si>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</si>
  <si>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</si>
  <si>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</si>
  <si>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</si>
  <si>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</si>
  <si>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</si>
  <si>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</si>
  <si>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</si>
  <si>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</si>
  <si>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</si>
  <si>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</si>
  <si>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</si>
  <si>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</si>
  <si>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</si>
  <si>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</si>
  <si>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</si>
  <si>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</si>
  <si>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</si>
  <si>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</si>
  <si>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</si>
  <si>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</si>
  <si>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</si>
  <si>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</si>
  <si>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</si>
  <si>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</si>
  <si>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</si>
  <si>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</si>
  <si>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</si>
  <si>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</si>
  <si>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</si>
  <si>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</si>
  <si>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</si>
  <si>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</si>
  <si>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</si>
  <si>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</si>
  <si>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</si>
  <si>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</si>
  <si>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</si>
  <si>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</si>
  <si>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</si>
  <si>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</si>
  <si>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</si>
  <si>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</si>
  <si>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</si>
  <si>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</si>
  <si>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</si>
  <si>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</si>
  <si>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</si>
  <si>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</si>
  <si>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</si>
  <si>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</si>
  <si>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</si>
  <si>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</si>
  <si>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</si>
  <si>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</si>
  <si>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</si>
  <si>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</si>
  <si>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</si>
  <si>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</si>
  <si>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</si>
  <si>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</si>
  <si>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</si>
  <si>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</si>
  <si>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</si>
  <si>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</si>
  <si>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</si>
  <si>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</si>
  <si>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</si>
  <si>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</si>
  <si>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</si>
  <si>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</si>
  <si>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</si>
  <si>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</si>
  <si>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</si>
  <si>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</si>
  <si>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</si>
  <si>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</si>
  <si>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</si>
  <si>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</si>
  <si>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</si>
  <si>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</si>
  <si>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</si>
  <si>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</si>
  <si>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</si>
  <si>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</si>
  <si>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</si>
  <si>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</si>
  <si>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</si>
  <si>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</si>
  <si>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</si>
  <si>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</si>
  <si>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</si>
  <si>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</si>
  <si>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</si>
  <si>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</si>
  <si>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</si>
  <si>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</si>
  <si>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</si>
  <si>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</si>
  <si>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</si>
  <si>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</si>
  <si>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</si>
  <si>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</si>
  <si>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</si>
  <si>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</si>
  <si>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</si>
  <si>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</si>
  <si>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</si>
  <si>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</si>
  <si>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</si>
  <si>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</si>
  <si>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</si>
  <si>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</si>
  <si>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</si>
  <si>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</si>
  <si>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</si>
  <si>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</si>
  <si>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</si>
  <si>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</si>
  <si>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</si>
  <si>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</si>
  <si>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</si>
  <si>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</si>
  <si>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</si>
  <si>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</si>
  <si>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</si>
  <si>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</si>
  <si>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</si>
  <si>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</si>
  <si>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</si>
  <si>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</si>
  <si>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</si>
  <si>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</si>
  <si>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</si>
  <si>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</si>
  <si>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</si>
  <si>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</si>
  <si>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</si>
  <si>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</si>
  <si>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</si>
  <si>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</si>
  <si>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</si>
  <si>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</si>
  <si>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</si>
  <si>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</si>
  <si>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</si>
  <si>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</si>
  <si>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</si>
  <si>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</si>
  <si>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</si>
  <si>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</si>
  <si>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</si>
  <si>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</si>
  <si>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</si>
  <si>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</si>
  <si>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</si>
  <si>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</si>
  <si>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</si>
  <si>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</si>
  <si>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</si>
  <si>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</si>
  <si>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</si>
  <si>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</si>
  <si>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</si>
  <si>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</si>
  <si>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</si>
  <si>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</si>
  <si>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</si>
  <si>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</si>
  <si>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</si>
  <si>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</si>
  <si>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</si>
  <si>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</si>
  <si>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</si>
  <si>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</si>
  <si>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</si>
  <si>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</si>
  <si>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</si>
  <si>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</si>
  <si>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</si>
  <si>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</si>
  <si>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</si>
  <si>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</si>
  <si>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</si>
  <si>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</si>
  <si>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</si>
  <si>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</si>
  <si>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</si>
  <si>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</si>
  <si>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</si>
  <si>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</si>
  <si>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</si>
  <si>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</si>
  <si>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</si>
  <si>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</si>
  <si>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</si>
  <si>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</si>
  <si>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</si>
  <si>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</si>
  <si>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</si>
  <si>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</si>
  <si>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</si>
  <si>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</si>
  <si>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</si>
  <si>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</si>
  <si>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</si>
  <si>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</si>
  <si>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</si>
  <si>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</si>
  <si>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</si>
  <si>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</si>
  <si>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</si>
  <si>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</si>
  <si>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</si>
  <si>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</si>
  <si>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</si>
  <si>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</si>
  <si>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</si>
  <si>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</si>
  <si>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</si>
  <si>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</si>
  <si>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</si>
  <si>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</si>
  <si>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</si>
  <si>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</si>
  <si>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</si>
  <si>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</si>
  <si>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</si>
  <si>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</si>
  <si>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</si>
  <si>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</si>
  <si>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</si>
  <si>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</si>
  <si>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</si>
  <si>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</si>
  <si>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</si>
  <si>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</si>
  <si>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</si>
  <si>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</si>
  <si>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</si>
  <si>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</si>
  <si>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</si>
  <si>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</si>
  <si>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</si>
  <si>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</si>
  <si>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</si>
  <si>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</si>
  <si>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</si>
  <si>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</si>
  <si>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</si>
  <si>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</si>
  <si>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</si>
  <si>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</si>
  <si>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</si>
  <si>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</si>
  <si>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</si>
  <si>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</si>
  <si>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</si>
  <si>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</si>
  <si>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</si>
  <si>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</si>
  <si>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</si>
  <si>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</si>
  <si>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</si>
  <si>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</si>
  <si>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</si>
  <si>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</si>
  <si>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</si>
  <si>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</si>
  <si>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</si>
  <si>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</si>
  <si>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</si>
  <si>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</si>
  <si>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</si>
  <si>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</si>
  <si>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</si>
  <si>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</si>
  <si>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</si>
  <si>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</si>
  <si>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</si>
  <si>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</si>
  <si>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</si>
  <si>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</si>
  <si>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</si>
  <si>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</si>
  <si>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</si>
  <si>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</si>
  <si>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</si>
  <si>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</si>
  <si>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</si>
  <si>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</si>
  <si>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</si>
  <si>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</si>
  <si>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</si>
  <si>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</si>
  <si>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</si>
  <si>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</si>
  <si>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</si>
  <si>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</si>
  <si>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</si>
  <si>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</si>
  <si>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</si>
  <si>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</si>
  <si>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</si>
  <si>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</si>
  <si>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</si>
  <si>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</si>
  <si>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</si>
  <si>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</si>
  <si>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</si>
  <si>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</si>
  <si>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</si>
  <si>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</si>
  <si>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</si>
  <si>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</si>
  <si>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</si>
  <si>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</si>
  <si>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</si>
  <si>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</si>
  <si>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</si>
  <si>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</si>
  <si>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</si>
  <si>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</si>
  <si>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</si>
  <si>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</si>
  <si>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</si>
  <si>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</si>
  <si>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</si>
  <si>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</si>
  <si>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</si>
  <si>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</si>
  <si>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</si>
  <si>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</si>
  <si>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</si>
  <si>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</si>
  <si>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</si>
  <si>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</si>
  <si>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</si>
  <si>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</si>
  <si>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</si>
  <si>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</si>
  <si>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</si>
  <si>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</si>
  <si>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</si>
  <si>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</si>
  <si>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</si>
  <si>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</si>
  <si>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</si>
  <si>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</si>
  <si>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</si>
  <si>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</si>
  <si>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</si>
  <si>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</si>
  <si>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</si>
  <si>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</si>
  <si>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</si>
  <si>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</si>
  <si>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</si>
  <si>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</si>
  <si>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</si>
  <si>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</si>
  <si>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</si>
  <si>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</si>
  <si>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</si>
  <si>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</si>
  <si>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</si>
  <si>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</si>
  <si>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</si>
  <si>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</si>
  <si>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</si>
  <si>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</si>
  <si>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</si>
  <si>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</si>
  <si>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</si>
  <si>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</si>
  <si>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</si>
  <si>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</si>
  <si>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</si>
  <si>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</si>
  <si>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</si>
  <si>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</si>
  <si>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</si>
  <si>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</si>
  <si>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</si>
  <si>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</si>
  <si>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</si>
  <si>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</si>
  <si>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</si>
  <si>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</si>
  <si>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</si>
  <si>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</si>
  <si>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</si>
  <si>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</si>
  <si>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</si>
  <si>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</si>
  <si>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</si>
  <si>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</si>
  <si>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</si>
  <si>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</si>
  <si>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</si>
  <si>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</si>
  <si>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</si>
  <si>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</si>
  <si>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</si>
  <si>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</si>
  <si>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</si>
  <si>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</si>
  <si>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</si>
  <si>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</si>
  <si>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</si>
  <si>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</si>
  <si>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</si>
  <si>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</si>
  <si>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</si>
  <si>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</si>
  <si>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</si>
  <si>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</si>
  <si>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</si>
  <si>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</si>
  <si>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</si>
  <si>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</si>
  <si>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</si>
  <si>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</si>
  <si>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</si>
  <si>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</si>
  <si>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</si>
  <si>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</si>
  <si>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</si>
  <si>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</si>
  <si>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</si>
  <si>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</si>
  <si>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</si>
  <si>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</si>
  <si>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</si>
  <si>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</si>
  <si>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</si>
  <si>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</si>
  <si>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</si>
  <si>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</si>
  <si>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</si>
  <si>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</si>
  <si>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</si>
  <si>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</si>
  <si>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</si>
  <si>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</si>
  <si>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</si>
  <si>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</si>
  <si>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</si>
  <si>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</si>
  <si>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</si>
  <si>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</si>
  <si>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</si>
  <si>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</si>
  <si>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</si>
  <si>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</si>
  <si>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</si>
  <si>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</si>
  <si>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</si>
  <si>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</si>
  <si>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</si>
  <si>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</si>
  <si>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</si>
  <si>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</si>
  <si>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</si>
  <si>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</si>
  <si>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</si>
  <si>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</si>
  <si>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</si>
  <si>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</si>
  <si>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</si>
  <si>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</si>
  <si>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</si>
  <si>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</si>
  <si>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</si>
  <si>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</si>
  <si>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</si>
  <si>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</si>
  <si>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</si>
  <si>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</si>
  <si>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</si>
  <si>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</si>
  <si>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</si>
  <si>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</si>
  <si>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</si>
  <si>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</si>
  <si>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</si>
  <si>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</si>
  <si>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</si>
  <si>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</si>
  <si>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</si>
  <si>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</si>
  <si>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</si>
  <si>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</si>
  <si>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</si>
  <si>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</si>
  <si>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</si>
  <si>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</si>
  <si>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</si>
  <si>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</si>
  <si>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</si>
  <si>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</si>
  <si>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</si>
  <si>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</si>
  <si>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</si>
  <si>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</si>
  <si>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</si>
  <si>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</si>
  <si>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</si>
  <si>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</si>
  <si>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</si>
  <si>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</si>
  <si>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</si>
  <si>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</si>
  <si>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</si>
  <si>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</si>
  <si>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</si>
  <si>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</si>
  <si>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</si>
  <si>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</si>
  <si>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</si>
  <si>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</si>
  <si>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</si>
  <si>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</si>
  <si>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</si>
  <si>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</si>
  <si>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</si>
  <si>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</si>
  <si>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</si>
  <si>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</si>
  <si>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</si>
  <si>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</si>
  <si>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</si>
  <si>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</si>
  <si>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</si>
  <si>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</si>
  <si>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</si>
  <si>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</si>
  <si>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</si>
  <si>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</si>
  <si>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</si>
  <si>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</si>
  <si>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</si>
  <si>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</si>
  <si>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</si>
  <si>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</si>
  <si>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</si>
  <si>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</si>
  <si>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</si>
  <si>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</si>
  <si>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</si>
  <si>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</si>
  <si>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</si>
  <si>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</si>
  <si>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</si>
  <si>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</si>
  <si>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</si>
  <si>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</si>
  <si>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</si>
  <si>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</si>
  <si>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</si>
  <si>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</si>
  <si>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</si>
  <si>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</si>
  <si>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</si>
  <si>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</si>
  <si>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</si>
  <si>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</si>
  <si>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</si>
  <si>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</si>
  <si>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</si>
  <si>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</si>
  <si>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</si>
  <si>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</si>
  <si>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</si>
  <si>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</si>
  <si>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</si>
  <si>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</si>
  <si>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</si>
  <si>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</si>
  <si>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</si>
  <si>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</si>
  <si>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</si>
  <si>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</si>
  <si>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</si>
  <si>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</si>
  <si>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</si>
  <si>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</si>
  <si>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</si>
  <si>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</si>
  <si>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</si>
  <si>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</si>
  <si>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</si>
  <si>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</si>
  <si>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</si>
  <si>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</si>
  <si>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</si>
  <si>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</si>
  <si>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</si>
  <si>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</si>
  <si>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</si>
  <si>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</si>
  <si>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</si>
  <si>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</si>
  <si>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</si>
  <si>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</si>
  <si>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</si>
  <si>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</si>
  <si>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</si>
  <si>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</si>
  <si>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</si>
  <si>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</si>
  <si>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</si>
  <si>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</si>
  <si>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</si>
  <si>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</si>
  <si>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</si>
  <si>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</si>
  <si>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</si>
  <si>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</si>
  <si>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</si>
  <si>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</si>
  <si>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</si>
  <si>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</si>
  <si>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</si>
  <si>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</si>
  <si>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</si>
  <si>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</si>
  <si>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</si>
  <si>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</si>
  <si>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</si>
  <si>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</si>
  <si>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</si>
  <si>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</si>
  <si>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</si>
  <si>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</si>
  <si>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</si>
  <si>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</si>
  <si>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</si>
  <si>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</si>
  <si>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</si>
  <si>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</si>
  <si>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</si>
  <si>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</si>
  <si>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</si>
  <si>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</si>
  <si>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</si>
  <si>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</si>
  <si>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</si>
  <si>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</si>
  <si>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</si>
  <si>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</si>
  <si>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</si>
  <si>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</si>
  <si>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</si>
  <si>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</si>
  <si>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</si>
  <si>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</si>
  <si>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</si>
  <si>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</si>
  <si>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</si>
  <si>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</si>
  <si>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</si>
  <si>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</si>
  <si>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</si>
  <si>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</si>
  <si>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</si>
  <si>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</si>
  <si>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</si>
  <si>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</si>
  <si>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</si>
  <si>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</si>
  <si>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</si>
  <si>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</si>
  <si>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</si>
  <si>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</si>
  <si>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</si>
  <si>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</si>
  <si>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</si>
  <si>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</si>
  <si>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</si>
  <si>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</si>
  <si>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</si>
  <si>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</si>
  <si>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</si>
  <si>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</si>
  <si>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</si>
  <si>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</si>
  <si>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</si>
  <si>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</si>
  <si>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</si>
  <si>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</si>
  <si>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</si>
  <si>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</si>
  <si>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</si>
  <si>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</si>
  <si>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</si>
  <si>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</si>
  <si>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</si>
  <si>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</si>
  <si>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</si>
  <si>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</si>
  <si>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</si>
  <si>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</si>
  <si>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</si>
  <si>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</si>
  <si>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</si>
  <si>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</si>
  <si>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</si>
  <si>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</si>
  <si>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</si>
  <si>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</si>
  <si>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</si>
  <si>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</si>
  <si>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</si>
  <si>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</si>
  <si>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</si>
  <si>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</si>
  <si>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</si>
  <si>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</si>
  <si>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sbackers_count</t>
  </si>
  <si>
    <t>fbackers_count</t>
  </si>
  <si>
    <t>Sum</t>
  </si>
  <si>
    <t>Average</t>
  </si>
  <si>
    <t>Running Total</t>
  </si>
  <si>
    <t>Count</t>
  </si>
  <si>
    <t>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</si>
</sst>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42" applyNumberFormat="1" applyFont="1"/>
    <xf numFmtId="0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C00000"/>
        </patternFill>
      </fill>
    </dxf>
    <dxf>
      <fill>
        <gradientFill degree="90">
          <stop position="0">
            <color rgb="FF00B050"/>
          </stop>
          <stop position="1">
            <color rgb="FF92D050"/>
          </stop>
        </gradientFill>
      </fill>
    </dxf>
    <dxf>
      <fill>
        <gradientFill degree="270">
          <stop position="0">
            <color rgb="FF00B0F0"/>
          </stop>
          <stop position="1">
            <color theme="4"/>
          </stop>
        </gradientFill>
      </fill>
    </dxf>
    <dxf>
      <fill>
        <gradientFill degree="270">
          <stop position="0">
            <color rgb="FFFF0000"/>
          </stop>
          <stop position="1">
            <color rgb="FFD2413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D241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pivot-table 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904405160607817E-2"/>
          <c:y val="2.7777777777777776E-2"/>
          <c:w val="0.79561274362190459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pivot-table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pivot-table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pivot-table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2-4896-A04F-37503E2413CE}"/>
            </c:ext>
          </c:extLst>
        </c:ser>
        <c:ser>
          <c:idx val="1"/>
          <c:order val="1"/>
          <c:tx>
            <c:strRef>
              <c:f>'category pivot-table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pivot-table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pivot-table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1-4A3D-B590-08A2F13D97BB}"/>
            </c:ext>
          </c:extLst>
        </c:ser>
        <c:ser>
          <c:idx val="2"/>
          <c:order val="2"/>
          <c:tx>
            <c:strRef>
              <c:f>'category pivot-table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pivot-table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pivot-table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11-4A3D-B590-08A2F13D97BB}"/>
            </c:ext>
          </c:extLst>
        </c:ser>
        <c:ser>
          <c:idx val="3"/>
          <c:order val="3"/>
          <c:tx>
            <c:strRef>
              <c:f>'category pivot-table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pivot-table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pivot-table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11-4A3D-B590-08A2F13D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280736"/>
        <c:axId val="825638864"/>
      </c:barChart>
      <c:catAx>
        <c:axId val="8212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38864"/>
        <c:crosses val="autoZero"/>
        <c:auto val="1"/>
        <c:lblAlgn val="ctr"/>
        <c:lblOffset val="100"/>
        <c:noMultiLvlLbl val="0"/>
      </c:catAx>
      <c:valAx>
        <c:axId val="825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 subcategory stackedpivot-table!PivotTable1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860892388451451E-2"/>
          <c:y val="7.1724628171478552E-2"/>
          <c:w val="0.71467366579177605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subcategory stackedpivot-table'!$B$4:$B$5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 subcategory stackedpivot-table'!$A$6:$A$30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subcategory stackedpivot-table'!$B$6:$B$30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8-494E-9864-A01F67459D41}"/>
            </c:ext>
          </c:extLst>
        </c:ser>
        <c:ser>
          <c:idx val="1"/>
          <c:order val="1"/>
          <c:tx>
            <c:strRef>
              <c:f>' subcategory stackedpivot-table'!$C$4:$C$5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 subcategory stackedpivot-table'!$A$6:$A$30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subcategory stackedpivot-table'!$C$6:$C$30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8-494E-9864-A01F67459D41}"/>
            </c:ext>
          </c:extLst>
        </c:ser>
        <c:ser>
          <c:idx val="2"/>
          <c:order val="2"/>
          <c:tx>
            <c:strRef>
              <c:f>' subcategory stackedpivot-table'!$D$4:$D$5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 subcategory stackedpivot-table'!$A$6:$A$30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subcategory stackedpivot-table'!$D$6:$D$30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8-494E-9864-A01F67459D41}"/>
            </c:ext>
          </c:extLst>
        </c:ser>
        <c:ser>
          <c:idx val="3"/>
          <c:order val="3"/>
          <c:tx>
            <c:strRef>
              <c:f>' subcategory stackedpivot-table'!$E$4:$E$5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 subcategory stackedpivot-table'!$A$6:$A$30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subcategory stackedpivot-table'!$E$6:$E$30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4D0E-9E43-0CB95329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959568"/>
        <c:axId val="1024950416"/>
      </c:barChart>
      <c:catAx>
        <c:axId val="10249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50416"/>
        <c:crosses val="autoZero"/>
        <c:auto val="1"/>
        <c:lblAlgn val="ctr"/>
        <c:lblOffset val="100"/>
        <c:noMultiLvlLbl val="0"/>
      </c:catAx>
      <c:valAx>
        <c:axId val="10249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pivot-table!PivotTable1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pivot-table'!$B$4:$B$5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pivot-table'!$A$6:$A$18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pivot-table'!$B$6:$B$18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8-428B-A55A-544BA233CD3C}"/>
            </c:ext>
          </c:extLst>
        </c:ser>
        <c:ser>
          <c:idx val="1"/>
          <c:order val="1"/>
          <c:tx>
            <c:strRef>
              <c:f>'Outcome pivot-table'!$C$4:$C$5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 pivot-table'!$A$6:$A$18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pivot-table'!$C$6:$C$18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8-428B-A55A-544BA233CD3C}"/>
            </c:ext>
          </c:extLst>
        </c:ser>
        <c:ser>
          <c:idx val="2"/>
          <c:order val="2"/>
          <c:tx>
            <c:strRef>
              <c:f>'Outcome pivot-table'!$D$4:$D$5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pivot-table'!$A$6:$A$18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pivot-table'!$D$6:$D$18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8-428B-A55A-544BA233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63744"/>
        <c:axId val="425880384"/>
      </c:lineChart>
      <c:catAx>
        <c:axId val="4258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384"/>
        <c:crosses val="autoZero"/>
        <c:auto val="1"/>
        <c:lblAlgn val="ctr"/>
        <c:lblOffset val="100"/>
        <c:noMultiLvlLbl val="0"/>
      </c:catAx>
      <c:valAx>
        <c:axId val="425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1C9-9DA0-FCBDAFAA983C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1C9-9DA0-FCBDAFAA983C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1C9-9DA0-FCBDAFAA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99023"/>
        <c:axId val="1399407759"/>
      </c:lineChart>
      <c:catAx>
        <c:axId val="13993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07759"/>
        <c:crosses val="autoZero"/>
        <c:auto val="1"/>
        <c:lblAlgn val="ctr"/>
        <c:lblOffset val="100"/>
        <c:noMultiLvlLbl val="0"/>
      </c:catAx>
      <c:valAx>
        <c:axId val="13994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plotArea>
      <cx:plotAreaRegion>
        <cx:series layoutId="boxWhisker" uniqueId="{97D51B9D-0980-4A12-BB0F-6BA2D011A6A2}">
          <cx:tx>
            <cx:txData>
              <cx:f>_xlchart.v1.11</cx:f>
              <cx:v>successful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C0F8835-4562-48E7-BAB8-EF67610D9E4E}">
          <cx:tx>
            <cx:txData>
              <cx:f>_xlchart.v1.13</cx:f>
              <cx:v>failed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566736</xdr:colOff>
      <xdr:row>2</xdr:row>
      <xdr:rowOff>9525</xdr:rowOff>
    </xdr:from>
    <xdr:to>
      <xdr:col>20</xdr:col>
      <xdr:colOff>57149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AB10F-E5DF-43B1-91AC-488D5298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157160</xdr:colOff>
      <xdr:row>3</xdr:row>
      <xdr:rowOff>28574</xdr:rowOff>
    </xdr:from>
    <xdr:to>
      <xdr:col>26</xdr:col>
      <xdr:colOff>523875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6D12E-9834-475D-ACDF-182DDEAF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190500</xdr:rowOff>
    </xdr:from>
    <xdr:to>
      <xdr:col>12</xdr:col>
      <xdr:colOff>376237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0A109-16DE-4214-8D6C-AB60CA5B8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214311</xdr:colOff>
      <xdr:row>13</xdr:row>
      <xdr:rowOff>200024</xdr:rowOff>
    </xdr:from>
    <xdr:to>
      <xdr:col>7</xdr:col>
      <xdr:colOff>1323975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6D9B4-C31D-464A-9706-8486FD60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10</xdr:row>
      <xdr:rowOff>142875</xdr:rowOff>
    </xdr:from>
    <xdr:to>
      <xdr:col>10</xdr:col>
      <xdr:colOff>328612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B4D158D-BBCF-4563-B882-BEB054DE2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3812" y="2143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a Prayaga" refreshedDate="44636.704870833331" createdVersion="7" refreshedVersion="7" minRefreshableVersion="3" recordCount="1000" xr:uid="{5EF98290-4B11-4106-9B4C-20FA2721E77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a Prayaga" refreshedDate="44636.941598726851" createdVersion="7" refreshedVersion="7" minRefreshableVersion="3" recordCount="1001" xr:uid="{A00EF46C-8489-4B2B-8D4A-2B3ED36494E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02127.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735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71974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250.5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2659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6684.5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554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7484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11327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1626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702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528.5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2842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5196.5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514.5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19433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5570.5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68047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3112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15502.5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74666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19545.5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38290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7542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5346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6033.5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2664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807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9927.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76285.5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7292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5538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44991.5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97542.5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709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296.5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558.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5723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5109.5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2557.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38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6017.5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4106.5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86964.5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5319.5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2289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2169.5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3639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65646.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6978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1.5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73355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1267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6282.5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2756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5938.5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5828.5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222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3171.5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1989.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68798.5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93501.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7350.5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281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1386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7320.5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659.5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60978.5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7377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959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80432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3280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2038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4670.5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2430.5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7388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48838.5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2258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6933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20533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3569.5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19134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7576.5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20498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20969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3250.5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304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62261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6314.5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4342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3119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37683.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26136.5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33243.5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493.5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522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76922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6080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17085.5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7557.5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4678.5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5379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1249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6270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4962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7076.5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3306.5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4506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1569.5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10801.5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37164.5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6498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6284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6971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74343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3204.5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4399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3209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5451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57027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5013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45721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16877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4828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327.5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35195.5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26869.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21564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2405.5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772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84279.5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1961.5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7072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45114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2802.5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1389.5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2381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4665.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9786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230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33197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5809.5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369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5877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29948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784.5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768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5681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13.5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44752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89474.5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90896.5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50854.5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45950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13646.5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1121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2340.5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96521.5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6574.5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2187.5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4645.5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4555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76075.5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56392.5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6841.5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5475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20531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50039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2797.5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263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344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79598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2708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24294.5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43421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82166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568.5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81361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7421.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2725.5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99534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1805.5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5445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68.5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14622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69913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1330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22722.5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281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1637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4380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1538.5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4421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28840.5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2639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553.5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104.5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490.5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1.5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723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3312.5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98955.5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1284.5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284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1776.5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2150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100581.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21010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3282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50362.5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6234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87919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7244.5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3083.5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95268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29422.5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6353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70018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42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61004.5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3380.5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41414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95239.5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91139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5555.5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51847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83910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84174.5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5092.5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2795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2957.5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3031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4165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1840.5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2190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7575.5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5117.5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1584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2454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86706.5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5489.5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5239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2020.5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7492.5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7435.5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3271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660.5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87280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2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1970.5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3161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54748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4296.5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4921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487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420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6805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5446.5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5098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13378.5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2717.5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77.5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85443.5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3058.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4454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73339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1378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4464.5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4575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1007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78621.5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5493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394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4767.5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2728.5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3774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4445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710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7464.5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6307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4604.5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773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4142.5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3305.5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9870.5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6694.5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2806.5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6905.5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4631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4163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363.5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548.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110.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5339.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1695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3444.5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2554.5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1001.5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3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6198.5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12239.5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1420.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5805.5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4049.5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260.5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22066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44181.5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1581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801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6466.5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93543.5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4460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2129.5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625.5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3254.5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649.5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460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1657.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4086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81445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100772.5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1087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5977.5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298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1727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517.5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67133.5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844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31857.5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416.5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20933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6076.5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62325.5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100455.5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34837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58579.5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63366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55135.5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17678.5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49017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16096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2500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41894.5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11745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391.5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399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73153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48440.5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3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8322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505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69832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3814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1163.5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1735.5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214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584.5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067.5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69003.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4817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6973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4234.5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366.5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5923.5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5379.5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972.5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7300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7448.5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92465.5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65293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7246.5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83198.5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11257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752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6203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2612.5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12618.5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1478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2046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4952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2935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194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100789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28998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52311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21609.5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6541.5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51252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2263.5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272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34577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73423.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894.5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729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3930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7268.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6162.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31534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1.5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7035.5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1493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85917.5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78279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13481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36114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6292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6141.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31759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28323.5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4121.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7090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59358.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82451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6485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30223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479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981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72836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3258.5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3066.5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640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7942.5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1073.5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3929.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5266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99772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23892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7664.5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2785.5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4955.5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3230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33273.5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456.5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89916.5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6963.5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080.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7537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51596.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84542.5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888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5437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166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5617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5454.5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882.5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19096.5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22994.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4394.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2.5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94294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1538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51965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901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70815.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77021.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689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60413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2889.5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2084.5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70717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29134.5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73685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48728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4454.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2013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4096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818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5243.5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5335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41.5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30458.5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4506.5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7374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4321.5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29121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2363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82679.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6241.5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4371.5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80734.5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349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24395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39296.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14246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61.5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99685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5889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47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2370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87940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23213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3289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6976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729.5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860.5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1734.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23448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40407.5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4769.5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537.5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23221.5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3493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6422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84701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28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98738.5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60384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4710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17930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6458.5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1647.5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15825.5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2465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27085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3343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316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91287.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719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5715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290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3196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1557.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915.5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6545.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97280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3653.5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291.5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49056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90989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4086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93152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6814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367.5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7418.5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49993.5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2916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3598.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7172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21740.5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989.5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022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3913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83399.5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3479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6376.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91029.5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42302.5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2.5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54188.5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4479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38025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7481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7112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6294.5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6090.5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4046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53671.5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81004.5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44.5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647.5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2596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1591.5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98881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2080.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7554.5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6993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24147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49044.5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1665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2495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389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5055.5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26489.5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3181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791.5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8206.5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3178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76347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195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2286.5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30921.5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52434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6600.5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3392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3504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62942.5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2607.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2955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3164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10248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961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5662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74112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029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75483.5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89138.5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2597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3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606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46158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3222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77147.5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3142.5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3282.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91448.5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5695.5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6079.5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92881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575.5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418.5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970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20964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7329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6183.5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1775.5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49117.5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28202.5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5826.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80406.5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2990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76749.5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7340.5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2932.5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697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5631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1490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28113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3030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93409.5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5590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2837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47241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80428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65097.5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3407.5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4706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2438.5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10013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735.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6755.5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16680.5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42456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91590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45181.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940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31448.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29802.5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1.5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88953.5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6546.5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7133.5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90476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6738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25191.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419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15992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28880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3757.5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29312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4518.5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3905.5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13817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6245.5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1005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6287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2834.5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88320.5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38528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60100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57558.5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1251.5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29234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6130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59692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2271.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9047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7437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72388.5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80347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4106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4195.5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3855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47713.5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7257.5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7124.5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631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3708.5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174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678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2757.5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58572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3867.5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59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48888.5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102127.5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95475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3150.5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2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4591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2396.5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9883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5399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5036.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69965.5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5873.5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6078.5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070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3241.5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637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463.5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5638.5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91910.5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1476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5255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7211.5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4307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5340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1632.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2744.5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39471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6697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5691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49482.5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24375.5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743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372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5259.5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59959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719.5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54371.5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42123.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6970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6697.5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1281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60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786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45.5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804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7140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6817.5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60.5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7190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1062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60984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574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34375.5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6946.5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4316.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2738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6101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60904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3892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5092.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2905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84261.5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57944.5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8401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7293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3152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3286.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4079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61.5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6950.5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27942.5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5619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56258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929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397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87362.5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5176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3426.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489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7412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23331.5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208.5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4406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2792.5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2235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5571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5294.5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52921.5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653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576.5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30926.5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602.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1698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28943.5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273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343.5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6613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4193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526.5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2176.5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258.5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3264.5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37373.5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2386.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6179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3380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602.5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2499.5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4169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945.5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01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532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6290.5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35999.5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68722.5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3864.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149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5952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7141.5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95840.5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3866.5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227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6144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7241.5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9554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7446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54398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7053.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495.5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3108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2484.5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2541.5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723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55025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68726.5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5444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5673.5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39556.5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3090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76378.5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4575.5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7400.5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6005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6573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4289.5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1368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4420.5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69720.5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2566.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5642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5501.5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4612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6314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1268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56484.5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98485.5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12204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4358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819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1406.5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1328.5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254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4740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3322.5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81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7363.5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76893.5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39971.5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4048.5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6532.5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19451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3520.5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98616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4036.5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0577.5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71913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2766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1084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63928.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512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2745.5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97757.5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16058.5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1520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41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5630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1090.5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4785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1160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6232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4815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78659.5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3961.5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008.5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84.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1632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5607.5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77399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123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47606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6371.5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1.5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4452.5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1822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361.5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05.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6595.5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577.5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942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62942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4350.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5255.5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6000.5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244.5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18029.5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1908.5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98901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697.5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1062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4588.5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10570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4965.5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62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6350.5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2042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97290.5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3393.5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796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1669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100081.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068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2007.5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2920.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2513.5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88458.5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5692.5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5072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55.5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42933.5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5094.5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1953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3113.5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2846.5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3136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6041.5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4202.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28748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7709.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487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039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861.5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3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80307.5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52126.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1000.5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78966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3921.5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18264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6282.5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4096.5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3380.5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2366.5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3477.5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5461.5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2555.5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6659.5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35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6856.5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61355.5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4115.5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4321.5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29126.5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719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49602.5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3214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1511.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4250.5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6513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2622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4366.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43629.5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39686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6132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3095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9536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5145.5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59464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161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6960.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2481.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6108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3451.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5666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6677.5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3841.5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37457.5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7629.5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2463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2371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9098.5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31970.5"/>
    <x v="1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x v="7"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A570E-E0FF-4A9C-8920-736C90E5255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85F93-91BC-40FA-B7EB-366655BE575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1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E1966-5E85-44E7-9C85-41E69B619BA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pane ySplit="1" topLeftCell="A2" activePane="bottomLeft" state="frozen"/>
      <selection activeCell="D1" sqref="D1"/>
      <selection pane="bottomLeft" activeCell="G2" sqref="G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11" bestFit="1" customWidth="1"/>
    <col min="8" max="8" width="13.5" bestFit="1" customWidth="1"/>
    <col min="9" max="9" width="16.5" bestFit="1" customWidth="1"/>
    <col min="12" max="12" width="11.125" bestFit="1" customWidth="1"/>
    <col min="13" max="13" width="24.375" style="13" bestFit="1" customWidth="1"/>
    <col min="14" max="14" width="12.25" bestFit="1" customWidth="1"/>
    <col min="15" max="15" width="23" style="13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2" t="s">
        <v>2069</v>
      </c>
      <c r="N1" s="1" t="s">
        <v>9</v>
      </c>
      <c r="O1" s="12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11">
        <f>ROUND(E2/D2*100,0)</f>
        <v>0</v>
      </c>
      <c r="G2" t="s">
        <v>14</v>
      </c>
      <c r="H2">
        <v>0</v>
      </c>
      <c r="I2">
        <f>IF(H2&lt;&gt;0,ROUND(E2/H2,2),0)</f>
        <v>0</v>
      </c>
      <c r="J2" t="s">
        <v>15</v>
      </c>
      <c r="K2" t="s">
        <v>16</v>
      </c>
      <c r="L2">
        <v>1448690400</v>
      </c>
      <c r="M2" s="13">
        <f>(((L2/60)/60)/24)+DATE(70,1,1)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1">
        <f>ROUND(E3/D3*100,0)</f>
        <v>1040</v>
      </c>
      <c r="G3" t="s">
        <v>20</v>
      </c>
      <c r="H3">
        <v>158</v>
      </c>
      <c r="I3">
        <f>IF(H3&lt;&gt;0,ROUND(E3/H3,2),0)</f>
        <v>92.15</v>
      </c>
      <c r="J3" t="s">
        <v>21</v>
      </c>
      <c r="K3" t="s">
        <v>22</v>
      </c>
      <c r="L3">
        <v>1408424400</v>
      </c>
      <c r="M3" s="13">
        <f>(((L3/60)/60)/24)+DATE(1970,1,1)</f>
        <v>41870.208333333336</v>
      </c>
      <c r="N3">
        <v>1408597200</v>
      </c>
      <c r="O3" s="13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1">
        <f>ROUND(E4/D4*100,0)</f>
        <v>131</v>
      </c>
      <c r="G4" t="s">
        <v>20</v>
      </c>
      <c r="H4">
        <v>1425</v>
      </c>
      <c r="I4">
        <f>IF(H4&lt;&gt;0,ROUND(E4/H4,2),0)</f>
        <v>100.02</v>
      </c>
      <c r="J4" t="s">
        <v>26</v>
      </c>
      <c r="K4" t="s">
        <v>27</v>
      </c>
      <c r="L4">
        <v>1384668000</v>
      </c>
      <c r="M4" s="13">
        <f>(((L4/60)/60)/24)+DATE(1970,1,1)</f>
        <v>41595.25</v>
      </c>
      <c r="N4">
        <v>1384840800</v>
      </c>
      <c r="O4" s="13">
        <f>(((N4/60)/60)/24)+DATE(1970,1,1)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1">
        <f>ROUND(E5/D5*100,0)</f>
        <v>59</v>
      </c>
      <c r="G5" t="s">
        <v>14</v>
      </c>
      <c r="H5">
        <v>24</v>
      </c>
      <c r="I5">
        <f>IF(H5&lt;&gt;0,ROUND(E5/H5,2),0)</f>
        <v>103.21</v>
      </c>
      <c r="J5" t="s">
        <v>21</v>
      </c>
      <c r="K5" t="s">
        <v>22</v>
      </c>
      <c r="L5">
        <v>1565499600</v>
      </c>
      <c r="M5" s="13">
        <f>(((L5/60)/60)/24)+DATE(1970,1,1)</f>
        <v>43688.208333333328</v>
      </c>
      <c r="N5">
        <v>1568955600</v>
      </c>
      <c r="O5" s="13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1">
        <f>ROUND(E6/D6*100,0)</f>
        <v>69</v>
      </c>
      <c r="G6" t="s">
        <v>14</v>
      </c>
      <c r="H6">
        <v>53</v>
      </c>
      <c r="I6">
        <f>IF(H6&lt;&gt;0,ROUND(E6/H6,2),0)</f>
        <v>99.34</v>
      </c>
      <c r="J6" t="s">
        <v>21</v>
      </c>
      <c r="K6" t="s">
        <v>22</v>
      </c>
      <c r="L6">
        <v>1547964000</v>
      </c>
      <c r="M6" s="13">
        <f>(((L6/60)/60)/24)+DATE(1970,1,1)</f>
        <v>43485.25</v>
      </c>
      <c r="N6">
        <v>1548309600</v>
      </c>
      <c r="O6" s="13">
        <f>(((N6/60)/60)/24)+DATE(1970,1,1)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1">
        <f>ROUND(E7/D7*100,0)</f>
        <v>174</v>
      </c>
      <c r="G7" t="s">
        <v>20</v>
      </c>
      <c r="H7">
        <v>174</v>
      </c>
      <c r="I7">
        <f>IF(H7&lt;&gt;0,ROUND(E7/H7,2),0)</f>
        <v>75.83</v>
      </c>
      <c r="J7" t="s">
        <v>36</v>
      </c>
      <c r="K7" t="s">
        <v>37</v>
      </c>
      <c r="L7">
        <v>1346130000</v>
      </c>
      <c r="M7" s="13">
        <f>(((L7/60)/60)/24)+DATE(1970,1,1)</f>
        <v>41149.208333333336</v>
      </c>
      <c r="N7">
        <v>1347080400</v>
      </c>
      <c r="O7" s="13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1">
        <f>ROUND(E8/D8*100,0)</f>
        <v>21</v>
      </c>
      <c r="G8" t="s">
        <v>14</v>
      </c>
      <c r="H8">
        <v>18</v>
      </c>
      <c r="I8">
        <f>IF(H8&lt;&gt;0,ROUND(E8/H8,2),0)</f>
        <v>60.56</v>
      </c>
      <c r="J8" t="s">
        <v>40</v>
      </c>
      <c r="K8" t="s">
        <v>41</v>
      </c>
      <c r="L8">
        <v>1505278800</v>
      </c>
      <c r="M8" s="13">
        <f>(((L8/60)/60)/24)+DATE(1970,1,1)</f>
        <v>42991.208333333328</v>
      </c>
      <c r="N8">
        <v>1505365200</v>
      </c>
      <c r="O8" s="13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1">
        <f>ROUND(E9/D9*100,0)</f>
        <v>328</v>
      </c>
      <c r="G9" t="s">
        <v>20</v>
      </c>
      <c r="H9">
        <v>227</v>
      </c>
      <c r="I9">
        <f>IF(H9&lt;&gt;0,ROUND(E9/H9,2),0)</f>
        <v>64.94</v>
      </c>
      <c r="J9" t="s">
        <v>36</v>
      </c>
      <c r="K9" t="s">
        <v>37</v>
      </c>
      <c r="L9">
        <v>1439442000</v>
      </c>
      <c r="M9" s="13">
        <f>(((L9/60)/60)/24)+DATE(1970,1,1)</f>
        <v>42229.208333333328</v>
      </c>
      <c r="N9">
        <v>1439614800</v>
      </c>
      <c r="O9" s="13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1">
        <f>ROUND(E10/D10*100,0)</f>
        <v>20</v>
      </c>
      <c r="G10" t="s">
        <v>47</v>
      </c>
      <c r="H10">
        <v>708</v>
      </c>
      <c r="I10">
        <f>IF(H10&lt;&gt;0,ROUND(E10/H10,2),0)</f>
        <v>31</v>
      </c>
      <c r="J10" t="s">
        <v>36</v>
      </c>
      <c r="K10" t="s">
        <v>37</v>
      </c>
      <c r="L10">
        <v>1281330000</v>
      </c>
      <c r="M10" s="13">
        <f>(((L10/60)/60)/24)+DATE(1970,1,1)</f>
        <v>40399.208333333336</v>
      </c>
      <c r="N10">
        <v>1281502800</v>
      </c>
      <c r="O10" s="13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1">
        <f>ROUND(E11/D11*100,0)</f>
        <v>52</v>
      </c>
      <c r="G11" t="s">
        <v>14</v>
      </c>
      <c r="H11">
        <v>44</v>
      </c>
      <c r="I11">
        <f>IF(H11&lt;&gt;0,ROUND(E11/H11,2),0)</f>
        <v>72.91</v>
      </c>
      <c r="J11" t="s">
        <v>21</v>
      </c>
      <c r="K11" t="s">
        <v>22</v>
      </c>
      <c r="L11">
        <v>1379566800</v>
      </c>
      <c r="M11" s="13">
        <f>(((L11/60)/60)/24)+DATE(1970,1,1)</f>
        <v>41536.208333333336</v>
      </c>
      <c r="N11">
        <v>1383804000</v>
      </c>
      <c r="O11" s="13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1">
        <f>ROUND(E12/D12*100,0)</f>
        <v>266</v>
      </c>
      <c r="G12" t="s">
        <v>20</v>
      </c>
      <c r="H12">
        <v>220</v>
      </c>
      <c r="I12">
        <f>IF(H12&lt;&gt;0,ROUND(E12/H12,2),0)</f>
        <v>62.9</v>
      </c>
      <c r="J12" t="s">
        <v>21</v>
      </c>
      <c r="K12" t="s">
        <v>22</v>
      </c>
      <c r="L12">
        <v>1281762000</v>
      </c>
      <c r="M12" s="13">
        <f>(((L12/60)/60)/24)+DATE(1970,1,1)</f>
        <v>40404.208333333336</v>
      </c>
      <c r="N12">
        <v>1285909200</v>
      </c>
      <c r="O12" s="13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1">
        <f>ROUND(E13/D13*100,0)</f>
        <v>48</v>
      </c>
      <c r="G13" t="s">
        <v>14</v>
      </c>
      <c r="H13">
        <v>27</v>
      </c>
      <c r="I13">
        <f>IF(H13&lt;&gt;0,ROUND(E13/H13,2),0)</f>
        <v>112.22</v>
      </c>
      <c r="J13" t="s">
        <v>21</v>
      </c>
      <c r="K13" t="s">
        <v>22</v>
      </c>
      <c r="L13">
        <v>1285045200</v>
      </c>
      <c r="M13" s="13">
        <f>(((L13/60)/60)/24)+DATE(1970,1,1)</f>
        <v>40442.208333333336</v>
      </c>
      <c r="N13">
        <v>1285563600</v>
      </c>
      <c r="O13" s="13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1">
        <f>ROUND(E14/D14*100,0)</f>
        <v>89</v>
      </c>
      <c r="G14" t="s">
        <v>14</v>
      </c>
      <c r="H14">
        <v>55</v>
      </c>
      <c r="I14">
        <f>IF(H14&lt;&gt;0,ROUND(E14/H14,2),0)</f>
        <v>102.35</v>
      </c>
      <c r="J14" t="s">
        <v>21</v>
      </c>
      <c r="K14" t="s">
        <v>22</v>
      </c>
      <c r="L14">
        <v>1571720400</v>
      </c>
      <c r="M14" s="13">
        <f>(((L14/60)/60)/24)+DATE(1970,1,1)</f>
        <v>43760.208333333328</v>
      </c>
      <c r="N14">
        <v>1572411600</v>
      </c>
      <c r="O14" s="13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1">
        <f>ROUND(E15/D15*100,0)</f>
        <v>245</v>
      </c>
      <c r="G15" t="s">
        <v>20</v>
      </c>
      <c r="H15">
        <v>98</v>
      </c>
      <c r="I15">
        <f>IF(H15&lt;&gt;0,ROUND(E15/H15,2),0)</f>
        <v>105.05</v>
      </c>
      <c r="J15" t="s">
        <v>21</v>
      </c>
      <c r="K15" t="s">
        <v>22</v>
      </c>
      <c r="L15">
        <v>1465621200</v>
      </c>
      <c r="M15" s="13">
        <f>(((L15/60)/60)/24)+DATE(1970,1,1)</f>
        <v>42532.208333333328</v>
      </c>
      <c r="N15">
        <v>1466658000</v>
      </c>
      <c r="O15" s="13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1">
        <f>ROUND(E16/D16*100,0)</f>
        <v>67</v>
      </c>
      <c r="G16" t="s">
        <v>14</v>
      </c>
      <c r="H16">
        <v>200</v>
      </c>
      <c r="I16">
        <f>IF(H16&lt;&gt;0,ROUND(E16/H16,2),0)</f>
        <v>94.15</v>
      </c>
      <c r="J16" t="s">
        <v>21</v>
      </c>
      <c r="K16" t="s">
        <v>22</v>
      </c>
      <c r="L16">
        <v>1331013600</v>
      </c>
      <c r="M16" s="13">
        <f>(((L16/60)/60)/24)+DATE(1970,1,1)</f>
        <v>40974.25</v>
      </c>
      <c r="N16">
        <v>1333342800</v>
      </c>
      <c r="O16" s="13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1">
        <f>ROUND(E17/D17*100,0)</f>
        <v>47</v>
      </c>
      <c r="G17" t="s">
        <v>14</v>
      </c>
      <c r="H17">
        <v>452</v>
      </c>
      <c r="I17">
        <f>IF(H17&lt;&gt;0,ROUND(E17/H17,2),0)</f>
        <v>84.99</v>
      </c>
      <c r="J17" t="s">
        <v>21</v>
      </c>
      <c r="K17" t="s">
        <v>22</v>
      </c>
      <c r="L17">
        <v>1575957600</v>
      </c>
      <c r="M17" s="13">
        <f>(((L17/60)/60)/24)+DATE(1970,1,1)</f>
        <v>43809.25</v>
      </c>
      <c r="N17">
        <v>1576303200</v>
      </c>
      <c r="O17" s="13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1">
        <f>ROUND(E18/D18*100,0)</f>
        <v>649</v>
      </c>
      <c r="G18" t="s">
        <v>20</v>
      </c>
      <c r="H18">
        <v>100</v>
      </c>
      <c r="I18">
        <f>IF(H18&lt;&gt;0,ROUND(E18/H18,2),0)</f>
        <v>110.41</v>
      </c>
      <c r="J18" t="s">
        <v>21</v>
      </c>
      <c r="K18" t="s">
        <v>22</v>
      </c>
      <c r="L18">
        <v>1390370400</v>
      </c>
      <c r="M18" s="13">
        <f>(((L18/60)/60)/24)+DATE(1970,1,1)</f>
        <v>41661.25</v>
      </c>
      <c r="N18">
        <v>1392271200</v>
      </c>
      <c r="O18" s="13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1">
        <f>ROUND(E19/D19*100,0)</f>
        <v>159</v>
      </c>
      <c r="G19" t="s">
        <v>20</v>
      </c>
      <c r="H19">
        <v>1249</v>
      </c>
      <c r="I19">
        <f>IF(H19&lt;&gt;0,ROUND(E19/H19,2),0)</f>
        <v>107.96</v>
      </c>
      <c r="J19" t="s">
        <v>21</v>
      </c>
      <c r="K19" t="s">
        <v>22</v>
      </c>
      <c r="L19">
        <v>1294812000</v>
      </c>
      <c r="M19" s="13">
        <f>(((L19/60)/60)/24)+DATE(1970,1,1)</f>
        <v>40555.25</v>
      </c>
      <c r="N19">
        <v>1294898400</v>
      </c>
      <c r="O19" s="13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1">
        <f>ROUND(E20/D20*100,0)</f>
        <v>67</v>
      </c>
      <c r="G20" t="s">
        <v>74</v>
      </c>
      <c r="H20">
        <v>135</v>
      </c>
      <c r="I20">
        <f>IF(H20&lt;&gt;0,ROUND(E20/H20,2),0)</f>
        <v>45.1</v>
      </c>
      <c r="J20" t="s">
        <v>21</v>
      </c>
      <c r="K20" t="s">
        <v>22</v>
      </c>
      <c r="L20">
        <v>1536382800</v>
      </c>
      <c r="M20" s="13">
        <f>(((L20/60)/60)/24)+DATE(1970,1,1)</f>
        <v>43351.208333333328</v>
      </c>
      <c r="N20">
        <v>1537074000</v>
      </c>
      <c r="O20" s="13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1">
        <f>ROUND(E21/D21*100,0)</f>
        <v>49</v>
      </c>
      <c r="G21" t="s">
        <v>14</v>
      </c>
      <c r="H21">
        <v>674</v>
      </c>
      <c r="I21">
        <f>IF(H21&lt;&gt;0,ROUND(E21/H21,2),0)</f>
        <v>45</v>
      </c>
      <c r="J21" t="s">
        <v>21</v>
      </c>
      <c r="K21" t="s">
        <v>22</v>
      </c>
      <c r="L21">
        <v>1551679200</v>
      </c>
      <c r="M21" s="13">
        <f>(((L21/60)/60)/24)+DATE(1970,1,1)</f>
        <v>43528.25</v>
      </c>
      <c r="N21">
        <v>1553490000</v>
      </c>
      <c r="O21" s="13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1">
        <f>ROUND(E22/D22*100,0)</f>
        <v>112</v>
      </c>
      <c r="G22" t="s">
        <v>20</v>
      </c>
      <c r="H22">
        <v>1396</v>
      </c>
      <c r="I22">
        <f>IF(H22&lt;&gt;0,ROUND(E22/H22,2),0)</f>
        <v>105.97</v>
      </c>
      <c r="J22" t="s">
        <v>21</v>
      </c>
      <c r="K22" t="s">
        <v>22</v>
      </c>
      <c r="L22">
        <v>1406523600</v>
      </c>
      <c r="M22" s="13">
        <f>(((L22/60)/60)/24)+DATE(1970,1,1)</f>
        <v>41848.208333333336</v>
      </c>
      <c r="N22">
        <v>1406523600</v>
      </c>
      <c r="O22" s="13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1">
        <f>ROUND(E23/D23*100,0)</f>
        <v>41</v>
      </c>
      <c r="G23" t="s">
        <v>14</v>
      </c>
      <c r="H23">
        <v>558</v>
      </c>
      <c r="I23">
        <f>IF(H23&lt;&gt;0,ROUND(E23/H23,2),0)</f>
        <v>69.06</v>
      </c>
      <c r="J23" t="s">
        <v>21</v>
      </c>
      <c r="K23" t="s">
        <v>22</v>
      </c>
      <c r="L23">
        <v>1313384400</v>
      </c>
      <c r="M23" s="13">
        <f>(((L23/60)/60)/24)+DATE(1970,1,1)</f>
        <v>40770.208333333336</v>
      </c>
      <c r="N23">
        <v>1316322000</v>
      </c>
      <c r="O23" s="13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1">
        <f>ROUND(E24/D24*100,0)</f>
        <v>128</v>
      </c>
      <c r="G24" t="s">
        <v>20</v>
      </c>
      <c r="H24">
        <v>890</v>
      </c>
      <c r="I24">
        <f>IF(H24&lt;&gt;0,ROUND(E24/H24,2),0)</f>
        <v>85.04</v>
      </c>
      <c r="J24" t="s">
        <v>21</v>
      </c>
      <c r="K24" t="s">
        <v>22</v>
      </c>
      <c r="L24">
        <v>1522731600</v>
      </c>
      <c r="M24" s="13">
        <f>(((L24/60)/60)/24)+DATE(1970,1,1)</f>
        <v>43193.208333333328</v>
      </c>
      <c r="N24">
        <v>1524027600</v>
      </c>
      <c r="O24" s="13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1">
        <f>ROUND(E25/D25*100,0)</f>
        <v>332</v>
      </c>
      <c r="G25" t="s">
        <v>20</v>
      </c>
      <c r="H25">
        <v>142</v>
      </c>
      <c r="I25">
        <f>IF(H25&lt;&gt;0,ROUND(E25/H25,2),0)</f>
        <v>105.23</v>
      </c>
      <c r="J25" t="s">
        <v>40</v>
      </c>
      <c r="K25" t="s">
        <v>41</v>
      </c>
      <c r="L25">
        <v>1550124000</v>
      </c>
      <c r="M25" s="13">
        <f>(((L25/60)/60)/24)+DATE(1970,1,1)</f>
        <v>43510.25</v>
      </c>
      <c r="N25">
        <v>1554699600</v>
      </c>
      <c r="O25" s="13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1">
        <f>ROUND(E26/D26*100,0)</f>
        <v>113</v>
      </c>
      <c r="G26" t="s">
        <v>20</v>
      </c>
      <c r="H26">
        <v>2673</v>
      </c>
      <c r="I26">
        <f>IF(H26&lt;&gt;0,ROUND(E26/H26,2),0)</f>
        <v>39</v>
      </c>
      <c r="J26" t="s">
        <v>21</v>
      </c>
      <c r="K26" t="s">
        <v>22</v>
      </c>
      <c r="L26">
        <v>1403326800</v>
      </c>
      <c r="M26" s="13">
        <f>(((L26/60)/60)/24)+DATE(1970,1,1)</f>
        <v>41811.208333333336</v>
      </c>
      <c r="N26">
        <v>1403499600</v>
      </c>
      <c r="O26" s="13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1">
        <f>ROUND(E27/D27*100,0)</f>
        <v>216</v>
      </c>
      <c r="G27" t="s">
        <v>20</v>
      </c>
      <c r="H27">
        <v>163</v>
      </c>
      <c r="I27">
        <f>IF(H27&lt;&gt;0,ROUND(E27/H27,2),0)</f>
        <v>73.03</v>
      </c>
      <c r="J27" t="s">
        <v>21</v>
      </c>
      <c r="K27" t="s">
        <v>22</v>
      </c>
      <c r="L27">
        <v>1305694800</v>
      </c>
      <c r="M27" s="13">
        <f>(((L27/60)/60)/24)+DATE(1970,1,1)</f>
        <v>40681.208333333336</v>
      </c>
      <c r="N27">
        <v>1307422800</v>
      </c>
      <c r="O27" s="13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1">
        <f>ROUND(E28/D28*100,0)</f>
        <v>48</v>
      </c>
      <c r="G28" t="s">
        <v>74</v>
      </c>
      <c r="H28">
        <v>1480</v>
      </c>
      <c r="I28">
        <f>IF(H28&lt;&gt;0,ROUND(E28/H28,2),0)</f>
        <v>35.01</v>
      </c>
      <c r="J28" t="s">
        <v>21</v>
      </c>
      <c r="K28" t="s">
        <v>22</v>
      </c>
      <c r="L28">
        <v>1533013200</v>
      </c>
      <c r="M28" s="13">
        <f>(((L28/60)/60)/24)+DATE(1970,1,1)</f>
        <v>43312.208333333328</v>
      </c>
      <c r="N28">
        <v>1535346000</v>
      </c>
      <c r="O28" s="13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1">
        <f>ROUND(E29/D29*100,0)</f>
        <v>80</v>
      </c>
      <c r="G29" t="s">
        <v>14</v>
      </c>
      <c r="H29">
        <v>15</v>
      </c>
      <c r="I29">
        <f>IF(H29&lt;&gt;0,ROUND(E29/H29,2),0)</f>
        <v>106.6</v>
      </c>
      <c r="J29" t="s">
        <v>21</v>
      </c>
      <c r="K29" t="s">
        <v>22</v>
      </c>
      <c r="L29">
        <v>1443848400</v>
      </c>
      <c r="M29" s="13">
        <f>(((L29/60)/60)/24)+DATE(1970,1,1)</f>
        <v>42280.208333333328</v>
      </c>
      <c r="N29">
        <v>1444539600</v>
      </c>
      <c r="O29" s="13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1">
        <f>ROUND(E30/D30*100,0)</f>
        <v>105</v>
      </c>
      <c r="G30" t="s">
        <v>20</v>
      </c>
      <c r="H30">
        <v>2220</v>
      </c>
      <c r="I30">
        <f>IF(H30&lt;&gt;0,ROUND(E30/H30,2),0)</f>
        <v>62</v>
      </c>
      <c r="J30" t="s">
        <v>21</v>
      </c>
      <c r="K30" t="s">
        <v>22</v>
      </c>
      <c r="L30">
        <v>1265695200</v>
      </c>
      <c r="M30" s="13">
        <f>(((L30/60)/60)/24)+DATE(1970,1,1)</f>
        <v>40218.25</v>
      </c>
      <c r="N30">
        <v>1267682400</v>
      </c>
      <c r="O30" s="13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1">
        <f>ROUND(E31/D31*100,0)</f>
        <v>329</v>
      </c>
      <c r="G31" t="s">
        <v>20</v>
      </c>
      <c r="H31">
        <v>1606</v>
      </c>
      <c r="I31">
        <f>IF(H31&lt;&gt;0,ROUND(E31/H31,2),0)</f>
        <v>94</v>
      </c>
      <c r="J31" t="s">
        <v>98</v>
      </c>
      <c r="K31" t="s">
        <v>99</v>
      </c>
      <c r="L31">
        <v>1532062800</v>
      </c>
      <c r="M31" s="13">
        <f>(((L31/60)/60)/24)+DATE(1970,1,1)</f>
        <v>43301.208333333328</v>
      </c>
      <c r="N31">
        <v>1535518800</v>
      </c>
      <c r="O31" s="13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1">
        <f>ROUND(E32/D32*100,0)</f>
        <v>161</v>
      </c>
      <c r="G32" t="s">
        <v>20</v>
      </c>
      <c r="H32">
        <v>129</v>
      </c>
      <c r="I32">
        <f>IF(H32&lt;&gt;0,ROUND(E32/H32,2),0)</f>
        <v>112.05</v>
      </c>
      <c r="J32" t="s">
        <v>21</v>
      </c>
      <c r="K32" t="s">
        <v>22</v>
      </c>
      <c r="L32">
        <v>1558674000</v>
      </c>
      <c r="M32" s="13">
        <f>(((L32/60)/60)/24)+DATE(1970,1,1)</f>
        <v>43609.208333333328</v>
      </c>
      <c r="N32">
        <v>1559106000</v>
      </c>
      <c r="O32" s="13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1">
        <f>ROUND(E33/D33*100,0)</f>
        <v>310</v>
      </c>
      <c r="G33" t="s">
        <v>20</v>
      </c>
      <c r="H33">
        <v>226</v>
      </c>
      <c r="I33">
        <f>IF(H33&lt;&gt;0,ROUND(E33/H33,2),0)</f>
        <v>48.01</v>
      </c>
      <c r="J33" t="s">
        <v>40</v>
      </c>
      <c r="K33" t="s">
        <v>41</v>
      </c>
      <c r="L33">
        <v>1451973600</v>
      </c>
      <c r="M33" s="13">
        <f>(((L33/60)/60)/24)+DATE(1970,1,1)</f>
        <v>42374.25</v>
      </c>
      <c r="N33">
        <v>1454392800</v>
      </c>
      <c r="O33" s="13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1">
        <f>ROUND(E34/D34*100,0)</f>
        <v>87</v>
      </c>
      <c r="G34" t="s">
        <v>14</v>
      </c>
      <c r="H34">
        <v>2307</v>
      </c>
      <c r="I34">
        <f>IF(H34&lt;&gt;0,ROUND(E34/H34,2),0)</f>
        <v>38</v>
      </c>
      <c r="J34" t="s">
        <v>107</v>
      </c>
      <c r="K34" t="s">
        <v>108</v>
      </c>
      <c r="L34">
        <v>1515564000</v>
      </c>
      <c r="M34" s="13">
        <f>(((L34/60)/60)/24)+DATE(1970,1,1)</f>
        <v>43110.25</v>
      </c>
      <c r="N34">
        <v>1517896800</v>
      </c>
      <c r="O34" s="13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1">
        <f>ROUND(E35/D35*100,0)</f>
        <v>378</v>
      </c>
      <c r="G35" t="s">
        <v>20</v>
      </c>
      <c r="H35">
        <v>5419</v>
      </c>
      <c r="I35">
        <f>IF(H35&lt;&gt;0,ROUND(E35/H35,2),0)</f>
        <v>35</v>
      </c>
      <c r="J35" t="s">
        <v>21</v>
      </c>
      <c r="K35" t="s">
        <v>22</v>
      </c>
      <c r="L35">
        <v>1412485200</v>
      </c>
      <c r="M35" s="13">
        <f>(((L35/60)/60)/24)+DATE(1970,1,1)</f>
        <v>41917.208333333336</v>
      </c>
      <c r="N35">
        <v>1415685600</v>
      </c>
      <c r="O35" s="13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1">
        <f>ROUND(E36/D36*100,0)</f>
        <v>151</v>
      </c>
      <c r="G36" t="s">
        <v>20</v>
      </c>
      <c r="H36">
        <v>165</v>
      </c>
      <c r="I36">
        <f>IF(H36&lt;&gt;0,ROUND(E36/H36,2),0)</f>
        <v>85</v>
      </c>
      <c r="J36" t="s">
        <v>21</v>
      </c>
      <c r="K36" t="s">
        <v>22</v>
      </c>
      <c r="L36">
        <v>1490245200</v>
      </c>
      <c r="M36" s="13">
        <f>(((L36/60)/60)/24)+DATE(1970,1,1)</f>
        <v>42817.208333333328</v>
      </c>
      <c r="N36">
        <v>1490677200</v>
      </c>
      <c r="O36" s="13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1">
        <f>ROUND(E37/D37*100,0)</f>
        <v>150</v>
      </c>
      <c r="G37" t="s">
        <v>20</v>
      </c>
      <c r="H37">
        <v>1965</v>
      </c>
      <c r="I37">
        <f>IF(H37&lt;&gt;0,ROUND(E37/H37,2),0)</f>
        <v>95.99</v>
      </c>
      <c r="J37" t="s">
        <v>36</v>
      </c>
      <c r="K37" t="s">
        <v>37</v>
      </c>
      <c r="L37">
        <v>1547877600</v>
      </c>
      <c r="M37" s="13">
        <f>(((L37/60)/60)/24)+DATE(1970,1,1)</f>
        <v>43484.25</v>
      </c>
      <c r="N37">
        <v>1551506400</v>
      </c>
      <c r="O37" s="13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1">
        <f>ROUND(E38/D38*100,0)</f>
        <v>157</v>
      </c>
      <c r="G38" t="s">
        <v>20</v>
      </c>
      <c r="H38">
        <v>16</v>
      </c>
      <c r="I38">
        <f>IF(H38&lt;&gt;0,ROUND(E38/H38,2),0)</f>
        <v>68.81</v>
      </c>
      <c r="J38" t="s">
        <v>21</v>
      </c>
      <c r="K38" t="s">
        <v>22</v>
      </c>
      <c r="L38">
        <v>1298700000</v>
      </c>
      <c r="M38" s="13">
        <f>(((L38/60)/60)/24)+DATE(1970,1,1)</f>
        <v>40600.25</v>
      </c>
      <c r="N38">
        <v>1300856400</v>
      </c>
      <c r="O38" s="13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1">
        <f>ROUND(E39/D39*100,0)</f>
        <v>140</v>
      </c>
      <c r="G39" t="s">
        <v>20</v>
      </c>
      <c r="H39">
        <v>107</v>
      </c>
      <c r="I39">
        <f>IF(H39&lt;&gt;0,ROUND(E39/H39,2),0)</f>
        <v>105.97</v>
      </c>
      <c r="J39" t="s">
        <v>21</v>
      </c>
      <c r="K39" t="s">
        <v>22</v>
      </c>
      <c r="L39">
        <v>1570338000</v>
      </c>
      <c r="M39" s="13">
        <f>(((L39/60)/60)/24)+DATE(1970,1,1)</f>
        <v>43744.208333333328</v>
      </c>
      <c r="N39">
        <v>1573192800</v>
      </c>
      <c r="O39" s="13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1">
        <f>ROUND(E40/D40*100,0)</f>
        <v>325</v>
      </c>
      <c r="G40" t="s">
        <v>20</v>
      </c>
      <c r="H40">
        <v>134</v>
      </c>
      <c r="I40">
        <f>IF(H40&lt;&gt;0,ROUND(E40/H40,2),0)</f>
        <v>75.260000000000005</v>
      </c>
      <c r="J40" t="s">
        <v>21</v>
      </c>
      <c r="K40" t="s">
        <v>22</v>
      </c>
      <c r="L40">
        <v>1287378000</v>
      </c>
      <c r="M40" s="13">
        <f>(((L40/60)/60)/24)+DATE(1970,1,1)</f>
        <v>40469.208333333336</v>
      </c>
      <c r="N40">
        <v>1287810000</v>
      </c>
      <c r="O40" s="13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1">
        <f>ROUND(E41/D41*100,0)</f>
        <v>51</v>
      </c>
      <c r="G41" t="s">
        <v>14</v>
      </c>
      <c r="H41">
        <v>88</v>
      </c>
      <c r="I41">
        <f>IF(H41&lt;&gt;0,ROUND(E41/H41,2),0)</f>
        <v>57.13</v>
      </c>
      <c r="J41" t="s">
        <v>36</v>
      </c>
      <c r="K41" t="s">
        <v>37</v>
      </c>
      <c r="L41">
        <v>1361772000</v>
      </c>
      <c r="M41" s="13">
        <f>(((L41/60)/60)/24)+DATE(1970,1,1)</f>
        <v>41330.25</v>
      </c>
      <c r="N41">
        <v>1362978000</v>
      </c>
      <c r="O41" s="13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1">
        <f>ROUND(E42/D42*100,0)</f>
        <v>169</v>
      </c>
      <c r="G42" t="s">
        <v>20</v>
      </c>
      <c r="H42">
        <v>198</v>
      </c>
      <c r="I42">
        <f>IF(H42&lt;&gt;0,ROUND(E42/H42,2),0)</f>
        <v>75.14</v>
      </c>
      <c r="J42" t="s">
        <v>21</v>
      </c>
      <c r="K42" t="s">
        <v>22</v>
      </c>
      <c r="L42">
        <v>1275714000</v>
      </c>
      <c r="M42" s="13">
        <f>(((L42/60)/60)/24)+DATE(1970,1,1)</f>
        <v>40334.208333333336</v>
      </c>
      <c r="N42">
        <v>1277355600</v>
      </c>
      <c r="O42" s="13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1">
        <f>ROUND(E43/D43*100,0)</f>
        <v>213</v>
      </c>
      <c r="G43" t="s">
        <v>20</v>
      </c>
      <c r="H43">
        <v>111</v>
      </c>
      <c r="I43">
        <f>IF(H43&lt;&gt;0,ROUND(E43/H43,2),0)</f>
        <v>107.42</v>
      </c>
      <c r="J43" t="s">
        <v>107</v>
      </c>
      <c r="K43" t="s">
        <v>108</v>
      </c>
      <c r="L43">
        <v>1346734800</v>
      </c>
      <c r="M43" s="13">
        <f>(((L43/60)/60)/24)+DATE(1970,1,1)</f>
        <v>41156.208333333336</v>
      </c>
      <c r="N43">
        <v>1348981200</v>
      </c>
      <c r="O43" s="13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1">
        <f>ROUND(E44/D44*100,0)</f>
        <v>444</v>
      </c>
      <c r="G44" t="s">
        <v>20</v>
      </c>
      <c r="H44">
        <v>222</v>
      </c>
      <c r="I44">
        <f>IF(H44&lt;&gt;0,ROUND(E44/H44,2),0)</f>
        <v>36</v>
      </c>
      <c r="J44" t="s">
        <v>21</v>
      </c>
      <c r="K44" t="s">
        <v>22</v>
      </c>
      <c r="L44">
        <v>1309755600</v>
      </c>
      <c r="M44" s="13">
        <f>(((L44/60)/60)/24)+DATE(1970,1,1)</f>
        <v>40728.208333333336</v>
      </c>
      <c r="N44">
        <v>1310533200</v>
      </c>
      <c r="O44" s="13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1">
        <f>ROUND(E45/D45*100,0)</f>
        <v>186</v>
      </c>
      <c r="G45" t="s">
        <v>20</v>
      </c>
      <c r="H45">
        <v>6212</v>
      </c>
      <c r="I45">
        <f>IF(H45&lt;&gt;0,ROUND(E45/H45,2),0)</f>
        <v>27</v>
      </c>
      <c r="J45" t="s">
        <v>21</v>
      </c>
      <c r="K45" t="s">
        <v>22</v>
      </c>
      <c r="L45">
        <v>1406178000</v>
      </c>
      <c r="M45" s="13">
        <f>(((L45/60)/60)/24)+DATE(1970,1,1)</f>
        <v>41844.208333333336</v>
      </c>
      <c r="N45">
        <v>1407560400</v>
      </c>
      <c r="O45" s="13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1">
        <f>ROUND(E46/D46*100,0)</f>
        <v>659</v>
      </c>
      <c r="G46" t="s">
        <v>20</v>
      </c>
      <c r="H46">
        <v>98</v>
      </c>
      <c r="I46">
        <f>IF(H46&lt;&gt;0,ROUND(E46/H46,2),0)</f>
        <v>107.56</v>
      </c>
      <c r="J46" t="s">
        <v>36</v>
      </c>
      <c r="K46" t="s">
        <v>37</v>
      </c>
      <c r="L46">
        <v>1552798800</v>
      </c>
      <c r="M46" s="13">
        <f>(((L46/60)/60)/24)+DATE(1970,1,1)</f>
        <v>43541.208333333328</v>
      </c>
      <c r="N46">
        <v>1552885200</v>
      </c>
      <c r="O46" s="13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1">
        <f>ROUND(E47/D47*100,0)</f>
        <v>48</v>
      </c>
      <c r="G47" t="s">
        <v>14</v>
      </c>
      <c r="H47">
        <v>48</v>
      </c>
      <c r="I47">
        <f>IF(H47&lt;&gt;0,ROUND(E47/H47,2),0)</f>
        <v>94.38</v>
      </c>
      <c r="J47" t="s">
        <v>21</v>
      </c>
      <c r="K47" t="s">
        <v>22</v>
      </c>
      <c r="L47">
        <v>1478062800</v>
      </c>
      <c r="M47" s="13">
        <f>(((L47/60)/60)/24)+DATE(1970,1,1)</f>
        <v>42676.208333333328</v>
      </c>
      <c r="N47">
        <v>1479362400</v>
      </c>
      <c r="O47" s="13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1">
        <f>ROUND(E48/D48*100,0)</f>
        <v>115</v>
      </c>
      <c r="G48" t="s">
        <v>20</v>
      </c>
      <c r="H48">
        <v>92</v>
      </c>
      <c r="I48">
        <f>IF(H48&lt;&gt;0,ROUND(E48/H48,2),0)</f>
        <v>46.16</v>
      </c>
      <c r="J48" t="s">
        <v>21</v>
      </c>
      <c r="K48" t="s">
        <v>22</v>
      </c>
      <c r="L48">
        <v>1278565200</v>
      </c>
      <c r="M48" s="13">
        <f>(((L48/60)/60)/24)+DATE(1970,1,1)</f>
        <v>40367.208333333336</v>
      </c>
      <c r="N48">
        <v>1280552400</v>
      </c>
      <c r="O48" s="13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1">
        <f>ROUND(E49/D49*100,0)</f>
        <v>475</v>
      </c>
      <c r="G49" t="s">
        <v>20</v>
      </c>
      <c r="H49">
        <v>149</v>
      </c>
      <c r="I49">
        <f>IF(H49&lt;&gt;0,ROUND(E49/H49,2),0)</f>
        <v>47.85</v>
      </c>
      <c r="J49" t="s">
        <v>21</v>
      </c>
      <c r="K49" t="s">
        <v>22</v>
      </c>
      <c r="L49">
        <v>1396069200</v>
      </c>
      <c r="M49" s="13">
        <f>(((L49/60)/60)/24)+DATE(1970,1,1)</f>
        <v>41727.208333333336</v>
      </c>
      <c r="N49">
        <v>1398661200</v>
      </c>
      <c r="O49" s="13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1">
        <f>ROUND(E50/D50*100,0)</f>
        <v>387</v>
      </c>
      <c r="G50" t="s">
        <v>20</v>
      </c>
      <c r="H50">
        <v>2431</v>
      </c>
      <c r="I50">
        <f>IF(H50&lt;&gt;0,ROUND(E50/H50,2),0)</f>
        <v>53.01</v>
      </c>
      <c r="J50" t="s">
        <v>21</v>
      </c>
      <c r="K50" t="s">
        <v>22</v>
      </c>
      <c r="L50">
        <v>1435208400</v>
      </c>
      <c r="M50" s="13">
        <f>(((L50/60)/60)/24)+DATE(1970,1,1)</f>
        <v>42180.208333333328</v>
      </c>
      <c r="N50">
        <v>1436245200</v>
      </c>
      <c r="O50" s="13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1">
        <f>ROUND(E51/D51*100,0)</f>
        <v>190</v>
      </c>
      <c r="G51" t="s">
        <v>20</v>
      </c>
      <c r="H51">
        <v>303</v>
      </c>
      <c r="I51">
        <f>IF(H51&lt;&gt;0,ROUND(E51/H51,2),0)</f>
        <v>45.06</v>
      </c>
      <c r="J51" t="s">
        <v>21</v>
      </c>
      <c r="K51" t="s">
        <v>22</v>
      </c>
      <c r="L51">
        <v>1571547600</v>
      </c>
      <c r="M51" s="13">
        <f>(((L51/60)/60)/24)+DATE(1970,1,1)</f>
        <v>43758.208333333328</v>
      </c>
      <c r="N51">
        <v>1575439200</v>
      </c>
      <c r="O51" s="13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1">
        <f>ROUND(E52/D52*100,0)</f>
        <v>2</v>
      </c>
      <c r="G52" t="s">
        <v>14</v>
      </c>
      <c r="H52">
        <v>1</v>
      </c>
      <c r="I52">
        <f>IF(H52&lt;&gt;0,ROUND(E52/H52,2),0)</f>
        <v>2</v>
      </c>
      <c r="J52" t="s">
        <v>107</v>
      </c>
      <c r="K52" t="s">
        <v>108</v>
      </c>
      <c r="L52">
        <v>1375333200</v>
      </c>
      <c r="M52" s="13">
        <f>(((L52/60)/60)/24)+DATE(1970,1,1)</f>
        <v>41487.208333333336</v>
      </c>
      <c r="N52">
        <v>1377752400</v>
      </c>
      <c r="O52" s="13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1">
        <f>ROUND(E53/D53*100,0)</f>
        <v>92</v>
      </c>
      <c r="G53" t="s">
        <v>14</v>
      </c>
      <c r="H53">
        <v>1467</v>
      </c>
      <c r="I53">
        <f>IF(H53&lt;&gt;0,ROUND(E53/H53,2),0)</f>
        <v>99.01</v>
      </c>
      <c r="J53" t="s">
        <v>40</v>
      </c>
      <c r="K53" t="s">
        <v>41</v>
      </c>
      <c r="L53">
        <v>1332824400</v>
      </c>
      <c r="M53" s="13">
        <f>(((L53/60)/60)/24)+DATE(1970,1,1)</f>
        <v>40995.208333333336</v>
      </c>
      <c r="N53">
        <v>1334206800</v>
      </c>
      <c r="O53" s="13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1">
        <f>ROUND(E54/D54*100,0)</f>
        <v>34</v>
      </c>
      <c r="G54" t="s">
        <v>14</v>
      </c>
      <c r="H54">
        <v>75</v>
      </c>
      <c r="I54">
        <f>IF(H54&lt;&gt;0,ROUND(E54/H54,2),0)</f>
        <v>32.79</v>
      </c>
      <c r="J54" t="s">
        <v>21</v>
      </c>
      <c r="K54" t="s">
        <v>22</v>
      </c>
      <c r="L54">
        <v>1284526800</v>
      </c>
      <c r="M54" s="13">
        <f>(((L54/60)/60)/24)+DATE(1970,1,1)</f>
        <v>40436.208333333336</v>
      </c>
      <c r="N54">
        <v>1284872400</v>
      </c>
      <c r="O54" s="13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1">
        <f>ROUND(E55/D55*100,0)</f>
        <v>140</v>
      </c>
      <c r="G55" t="s">
        <v>20</v>
      </c>
      <c r="H55">
        <v>209</v>
      </c>
      <c r="I55">
        <f>IF(H55&lt;&gt;0,ROUND(E55/H55,2),0)</f>
        <v>59.12</v>
      </c>
      <c r="J55" t="s">
        <v>21</v>
      </c>
      <c r="K55" t="s">
        <v>22</v>
      </c>
      <c r="L55">
        <v>1400562000</v>
      </c>
      <c r="M55" s="13">
        <f>(((L55/60)/60)/24)+DATE(1970,1,1)</f>
        <v>41779.208333333336</v>
      </c>
      <c r="N55">
        <v>1403931600</v>
      </c>
      <c r="O55" s="13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1">
        <f>ROUND(E56/D56*100,0)</f>
        <v>90</v>
      </c>
      <c r="G56" t="s">
        <v>14</v>
      </c>
      <c r="H56">
        <v>120</v>
      </c>
      <c r="I56">
        <f>IF(H56&lt;&gt;0,ROUND(E56/H56,2),0)</f>
        <v>44.93</v>
      </c>
      <c r="J56" t="s">
        <v>21</v>
      </c>
      <c r="K56" t="s">
        <v>22</v>
      </c>
      <c r="L56">
        <v>1520748000</v>
      </c>
      <c r="M56" s="13">
        <f>(((L56/60)/60)/24)+DATE(1970,1,1)</f>
        <v>43170.25</v>
      </c>
      <c r="N56">
        <v>1521262800</v>
      </c>
      <c r="O56" s="13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1">
        <f>ROUND(E57/D57*100,0)</f>
        <v>178</v>
      </c>
      <c r="G57" t="s">
        <v>20</v>
      </c>
      <c r="H57">
        <v>131</v>
      </c>
      <c r="I57">
        <f>IF(H57&lt;&gt;0,ROUND(E57/H57,2),0)</f>
        <v>89.66</v>
      </c>
      <c r="J57" t="s">
        <v>21</v>
      </c>
      <c r="K57" t="s">
        <v>22</v>
      </c>
      <c r="L57">
        <v>1532926800</v>
      </c>
      <c r="M57" s="13">
        <f>(((L57/60)/60)/24)+DATE(1970,1,1)</f>
        <v>43311.208333333328</v>
      </c>
      <c r="N57">
        <v>1533358800</v>
      </c>
      <c r="O57" s="13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1">
        <f>ROUND(E58/D58*100,0)</f>
        <v>144</v>
      </c>
      <c r="G58" t="s">
        <v>20</v>
      </c>
      <c r="H58">
        <v>164</v>
      </c>
      <c r="I58">
        <f>IF(H58&lt;&gt;0,ROUND(E58/H58,2),0)</f>
        <v>70.08</v>
      </c>
      <c r="J58" t="s">
        <v>21</v>
      </c>
      <c r="K58" t="s">
        <v>22</v>
      </c>
      <c r="L58">
        <v>1420869600</v>
      </c>
      <c r="M58" s="13">
        <f>(((L58/60)/60)/24)+DATE(1970,1,1)</f>
        <v>42014.25</v>
      </c>
      <c r="N58">
        <v>1421474400</v>
      </c>
      <c r="O58" s="13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1">
        <f>ROUND(E59/D59*100,0)</f>
        <v>215</v>
      </c>
      <c r="G59" t="s">
        <v>20</v>
      </c>
      <c r="H59">
        <v>201</v>
      </c>
      <c r="I59">
        <f>IF(H59&lt;&gt;0,ROUND(E59/H59,2),0)</f>
        <v>31.06</v>
      </c>
      <c r="J59" t="s">
        <v>21</v>
      </c>
      <c r="K59" t="s">
        <v>22</v>
      </c>
      <c r="L59">
        <v>1504242000</v>
      </c>
      <c r="M59" s="13">
        <f>(((L59/60)/60)/24)+DATE(1970,1,1)</f>
        <v>42979.208333333328</v>
      </c>
      <c r="N59">
        <v>1505278800</v>
      </c>
      <c r="O59" s="13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1">
        <f>ROUND(E60/D60*100,0)</f>
        <v>227</v>
      </c>
      <c r="G60" t="s">
        <v>20</v>
      </c>
      <c r="H60">
        <v>211</v>
      </c>
      <c r="I60">
        <f>IF(H60&lt;&gt;0,ROUND(E60/H60,2),0)</f>
        <v>29.06</v>
      </c>
      <c r="J60" t="s">
        <v>21</v>
      </c>
      <c r="K60" t="s">
        <v>22</v>
      </c>
      <c r="L60">
        <v>1442811600</v>
      </c>
      <c r="M60" s="13">
        <f>(((L60/60)/60)/24)+DATE(1970,1,1)</f>
        <v>42268.208333333328</v>
      </c>
      <c r="N60">
        <v>1443934800</v>
      </c>
      <c r="O60" s="13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1">
        <f>ROUND(E61/D61*100,0)</f>
        <v>275</v>
      </c>
      <c r="G61" t="s">
        <v>20</v>
      </c>
      <c r="H61">
        <v>128</v>
      </c>
      <c r="I61">
        <f>IF(H61&lt;&gt;0,ROUND(E61/H61,2),0)</f>
        <v>30.09</v>
      </c>
      <c r="J61" t="s">
        <v>21</v>
      </c>
      <c r="K61" t="s">
        <v>22</v>
      </c>
      <c r="L61">
        <v>1497243600</v>
      </c>
      <c r="M61" s="13">
        <f>(((L61/60)/60)/24)+DATE(1970,1,1)</f>
        <v>42898.208333333328</v>
      </c>
      <c r="N61">
        <v>1498539600</v>
      </c>
      <c r="O61" s="13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1">
        <f>ROUND(E62/D62*100,0)</f>
        <v>144</v>
      </c>
      <c r="G62" t="s">
        <v>20</v>
      </c>
      <c r="H62">
        <v>1600</v>
      </c>
      <c r="I62">
        <f>IF(H62&lt;&gt;0,ROUND(E62/H62,2),0)</f>
        <v>85</v>
      </c>
      <c r="J62" t="s">
        <v>15</v>
      </c>
      <c r="K62" t="s">
        <v>16</v>
      </c>
      <c r="L62">
        <v>1342501200</v>
      </c>
      <c r="M62" s="13">
        <f>(((L62/60)/60)/24)+DATE(1970,1,1)</f>
        <v>41107.208333333336</v>
      </c>
      <c r="N62">
        <v>1342760400</v>
      </c>
      <c r="O62" s="13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1">
        <f>ROUND(E63/D63*100,0)</f>
        <v>93</v>
      </c>
      <c r="G63" t="s">
        <v>14</v>
      </c>
      <c r="H63">
        <v>2253</v>
      </c>
      <c r="I63">
        <f>IF(H63&lt;&gt;0,ROUND(E63/H63,2),0)</f>
        <v>82</v>
      </c>
      <c r="J63" t="s">
        <v>15</v>
      </c>
      <c r="K63" t="s">
        <v>16</v>
      </c>
      <c r="L63">
        <v>1298268000</v>
      </c>
      <c r="M63" s="13">
        <f>(((L63/60)/60)/24)+DATE(1970,1,1)</f>
        <v>40595.25</v>
      </c>
      <c r="N63">
        <v>1301720400</v>
      </c>
      <c r="O63" s="13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1">
        <f>ROUND(E64/D64*100,0)</f>
        <v>723</v>
      </c>
      <c r="G64" t="s">
        <v>20</v>
      </c>
      <c r="H64">
        <v>249</v>
      </c>
      <c r="I64">
        <f>IF(H64&lt;&gt;0,ROUND(E64/H64,2),0)</f>
        <v>58.04</v>
      </c>
      <c r="J64" t="s">
        <v>21</v>
      </c>
      <c r="K64" t="s">
        <v>22</v>
      </c>
      <c r="L64">
        <v>1433480400</v>
      </c>
      <c r="M64" s="13">
        <f>(((L64/60)/60)/24)+DATE(1970,1,1)</f>
        <v>42160.208333333328</v>
      </c>
      <c r="N64">
        <v>1433566800</v>
      </c>
      <c r="O64" s="13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1">
        <f>ROUND(E65/D65*100,0)</f>
        <v>12</v>
      </c>
      <c r="G65" t="s">
        <v>14</v>
      </c>
      <c r="H65">
        <v>5</v>
      </c>
      <c r="I65">
        <f>IF(H65&lt;&gt;0,ROUND(E65/H65,2),0)</f>
        <v>111.4</v>
      </c>
      <c r="J65" t="s">
        <v>21</v>
      </c>
      <c r="K65" t="s">
        <v>22</v>
      </c>
      <c r="L65">
        <v>1493355600</v>
      </c>
      <c r="M65" s="13">
        <f>(((L65/60)/60)/24)+DATE(1970,1,1)</f>
        <v>42853.208333333328</v>
      </c>
      <c r="N65">
        <v>1493874000</v>
      </c>
      <c r="O65" s="13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1">
        <f>ROUND(E66/D66*100,0)</f>
        <v>98</v>
      </c>
      <c r="G66" t="s">
        <v>14</v>
      </c>
      <c r="H66">
        <v>38</v>
      </c>
      <c r="I66">
        <f>IF(H66&lt;&gt;0,ROUND(E66/H66,2),0)</f>
        <v>71.95</v>
      </c>
      <c r="J66" t="s">
        <v>21</v>
      </c>
      <c r="K66" t="s">
        <v>22</v>
      </c>
      <c r="L66">
        <v>1530507600</v>
      </c>
      <c r="M66" s="13">
        <f>(((L66/60)/60)/24)+DATE(1970,1,1)</f>
        <v>43283.208333333328</v>
      </c>
      <c r="N66">
        <v>1531803600</v>
      </c>
      <c r="O66" s="13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1">
        <f>ROUND(E67/D67*100,0)</f>
        <v>236</v>
      </c>
      <c r="G67" t="s">
        <v>20</v>
      </c>
      <c r="H67">
        <v>236</v>
      </c>
      <c r="I67">
        <f>IF(H67&lt;&gt;0,ROUND(E67/H67,2),0)</f>
        <v>61.04</v>
      </c>
      <c r="J67" t="s">
        <v>21</v>
      </c>
      <c r="K67" t="s">
        <v>22</v>
      </c>
      <c r="L67">
        <v>1296108000</v>
      </c>
      <c r="M67" s="13">
        <f>(((L67/60)/60)/24)+DATE(1970,1,1)</f>
        <v>40570.25</v>
      </c>
      <c r="N67">
        <v>1296712800</v>
      </c>
      <c r="O67" s="13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1">
        <f>ROUND(E68/D68*100,0)</f>
        <v>45</v>
      </c>
      <c r="G68" t="s">
        <v>14</v>
      </c>
      <c r="H68">
        <v>12</v>
      </c>
      <c r="I68">
        <f>IF(H68&lt;&gt;0,ROUND(E68/H68,2),0)</f>
        <v>108.92</v>
      </c>
      <c r="J68" t="s">
        <v>21</v>
      </c>
      <c r="K68" t="s">
        <v>22</v>
      </c>
      <c r="L68">
        <v>1428469200</v>
      </c>
      <c r="M68" s="13">
        <f>(((L68/60)/60)/24)+DATE(1970,1,1)</f>
        <v>42102.208333333328</v>
      </c>
      <c r="N68">
        <v>1428901200</v>
      </c>
      <c r="O68" s="13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1">
        <f>ROUND(E69/D69*100,0)</f>
        <v>162</v>
      </c>
      <c r="G69" t="s">
        <v>20</v>
      </c>
      <c r="H69">
        <v>4065</v>
      </c>
      <c r="I69">
        <f>IF(H69&lt;&gt;0,ROUND(E69/H69,2),0)</f>
        <v>29</v>
      </c>
      <c r="J69" t="s">
        <v>40</v>
      </c>
      <c r="K69" t="s">
        <v>41</v>
      </c>
      <c r="L69">
        <v>1264399200</v>
      </c>
      <c r="M69" s="13">
        <f>(((L69/60)/60)/24)+DATE(1970,1,1)</f>
        <v>40203.25</v>
      </c>
      <c r="N69">
        <v>1264831200</v>
      </c>
      <c r="O69" s="13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1">
        <f>ROUND(E70/D70*100,0)</f>
        <v>255</v>
      </c>
      <c r="G70" t="s">
        <v>20</v>
      </c>
      <c r="H70">
        <v>246</v>
      </c>
      <c r="I70">
        <f>IF(H70&lt;&gt;0,ROUND(E70/H70,2),0)</f>
        <v>58.98</v>
      </c>
      <c r="J70" t="s">
        <v>107</v>
      </c>
      <c r="K70" t="s">
        <v>108</v>
      </c>
      <c r="L70">
        <v>1501131600</v>
      </c>
      <c r="M70" s="13">
        <f>(((L70/60)/60)/24)+DATE(1970,1,1)</f>
        <v>42943.208333333328</v>
      </c>
      <c r="N70">
        <v>1505192400</v>
      </c>
      <c r="O70" s="13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1">
        <f>ROUND(E71/D71*100,0)</f>
        <v>24</v>
      </c>
      <c r="G71" t="s">
        <v>74</v>
      </c>
      <c r="H71">
        <v>17</v>
      </c>
      <c r="I71">
        <f>IF(H71&lt;&gt;0,ROUND(E71/H71,2),0)</f>
        <v>111.82</v>
      </c>
      <c r="J71" t="s">
        <v>21</v>
      </c>
      <c r="K71" t="s">
        <v>22</v>
      </c>
      <c r="L71">
        <v>1292738400</v>
      </c>
      <c r="M71" s="13">
        <f>(((L71/60)/60)/24)+DATE(1970,1,1)</f>
        <v>40531.25</v>
      </c>
      <c r="N71">
        <v>1295676000</v>
      </c>
      <c r="O71" s="13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1">
        <f>ROUND(E72/D72*100,0)</f>
        <v>124</v>
      </c>
      <c r="G72" t="s">
        <v>20</v>
      </c>
      <c r="H72">
        <v>2475</v>
      </c>
      <c r="I72">
        <f>IF(H72&lt;&gt;0,ROUND(E72/H72,2),0)</f>
        <v>64</v>
      </c>
      <c r="J72" t="s">
        <v>107</v>
      </c>
      <c r="K72" t="s">
        <v>108</v>
      </c>
      <c r="L72">
        <v>1288674000</v>
      </c>
      <c r="M72" s="13">
        <f>(((L72/60)/60)/24)+DATE(1970,1,1)</f>
        <v>40484.208333333336</v>
      </c>
      <c r="N72">
        <v>1292911200</v>
      </c>
      <c r="O72" s="13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1">
        <f>ROUND(E73/D73*100,0)</f>
        <v>108</v>
      </c>
      <c r="G73" t="s">
        <v>20</v>
      </c>
      <c r="H73">
        <v>76</v>
      </c>
      <c r="I73">
        <f>IF(H73&lt;&gt;0,ROUND(E73/H73,2),0)</f>
        <v>85.32</v>
      </c>
      <c r="J73" t="s">
        <v>21</v>
      </c>
      <c r="K73" t="s">
        <v>22</v>
      </c>
      <c r="L73">
        <v>1575093600</v>
      </c>
      <c r="M73" s="13">
        <f>(((L73/60)/60)/24)+DATE(1970,1,1)</f>
        <v>43799.25</v>
      </c>
      <c r="N73">
        <v>1575439200</v>
      </c>
      <c r="O73" s="13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1">
        <f>ROUND(E74/D74*100,0)</f>
        <v>670</v>
      </c>
      <c r="G74" t="s">
        <v>20</v>
      </c>
      <c r="H74">
        <v>54</v>
      </c>
      <c r="I74">
        <f>IF(H74&lt;&gt;0,ROUND(E74/H74,2),0)</f>
        <v>74.48</v>
      </c>
      <c r="J74" t="s">
        <v>21</v>
      </c>
      <c r="K74" t="s">
        <v>22</v>
      </c>
      <c r="L74">
        <v>1435726800</v>
      </c>
      <c r="M74" s="13">
        <f>(((L74/60)/60)/24)+DATE(1970,1,1)</f>
        <v>42186.208333333328</v>
      </c>
      <c r="N74">
        <v>1438837200</v>
      </c>
      <c r="O74" s="13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1">
        <f>ROUND(E75/D75*100,0)</f>
        <v>661</v>
      </c>
      <c r="G75" t="s">
        <v>20</v>
      </c>
      <c r="H75">
        <v>88</v>
      </c>
      <c r="I75">
        <f>IF(H75&lt;&gt;0,ROUND(E75/H75,2),0)</f>
        <v>105.15</v>
      </c>
      <c r="J75" t="s">
        <v>21</v>
      </c>
      <c r="K75" t="s">
        <v>22</v>
      </c>
      <c r="L75">
        <v>1480226400</v>
      </c>
      <c r="M75" s="13">
        <f>(((L75/60)/60)/24)+DATE(1970,1,1)</f>
        <v>42701.25</v>
      </c>
      <c r="N75">
        <v>1480485600</v>
      </c>
      <c r="O75" s="13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1">
        <f>ROUND(E76/D76*100,0)</f>
        <v>122</v>
      </c>
      <c r="G76" t="s">
        <v>20</v>
      </c>
      <c r="H76">
        <v>85</v>
      </c>
      <c r="I76">
        <f>IF(H76&lt;&gt;0,ROUND(E76/H76,2),0)</f>
        <v>56.19</v>
      </c>
      <c r="J76" t="s">
        <v>40</v>
      </c>
      <c r="K76" t="s">
        <v>41</v>
      </c>
      <c r="L76">
        <v>1459054800</v>
      </c>
      <c r="M76" s="13">
        <f>(((L76/60)/60)/24)+DATE(1970,1,1)</f>
        <v>42456.208333333328</v>
      </c>
      <c r="N76">
        <v>1459141200</v>
      </c>
      <c r="O76" s="13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1">
        <f>ROUND(E77/D77*100,0)</f>
        <v>151</v>
      </c>
      <c r="G77" t="s">
        <v>20</v>
      </c>
      <c r="H77">
        <v>170</v>
      </c>
      <c r="I77">
        <f>IF(H77&lt;&gt;0,ROUND(E77/H77,2),0)</f>
        <v>85.92</v>
      </c>
      <c r="J77" t="s">
        <v>21</v>
      </c>
      <c r="K77" t="s">
        <v>22</v>
      </c>
      <c r="L77">
        <v>1531630800</v>
      </c>
      <c r="M77" s="13">
        <f>(((L77/60)/60)/24)+DATE(1970,1,1)</f>
        <v>43296.208333333328</v>
      </c>
      <c r="N77">
        <v>1532322000</v>
      </c>
      <c r="O77" s="13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1">
        <f>ROUND(E78/D78*100,0)</f>
        <v>78</v>
      </c>
      <c r="G78" t="s">
        <v>14</v>
      </c>
      <c r="H78">
        <v>1684</v>
      </c>
      <c r="I78">
        <f>IF(H78&lt;&gt;0,ROUND(E78/H78,2),0)</f>
        <v>57</v>
      </c>
      <c r="J78" t="s">
        <v>21</v>
      </c>
      <c r="K78" t="s">
        <v>22</v>
      </c>
      <c r="L78">
        <v>1421992800</v>
      </c>
      <c r="M78" s="13">
        <f>(((L78/60)/60)/24)+DATE(1970,1,1)</f>
        <v>42027.25</v>
      </c>
      <c r="N78">
        <v>1426222800</v>
      </c>
      <c r="O78" s="13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1">
        <f>ROUND(E79/D79*100,0)</f>
        <v>47</v>
      </c>
      <c r="G79" t="s">
        <v>14</v>
      </c>
      <c r="H79">
        <v>56</v>
      </c>
      <c r="I79">
        <f>IF(H79&lt;&gt;0,ROUND(E79/H79,2),0)</f>
        <v>79.64</v>
      </c>
      <c r="J79" t="s">
        <v>21</v>
      </c>
      <c r="K79" t="s">
        <v>22</v>
      </c>
      <c r="L79">
        <v>1285563600</v>
      </c>
      <c r="M79" s="13">
        <f>(((L79/60)/60)/24)+DATE(1970,1,1)</f>
        <v>40448.208333333336</v>
      </c>
      <c r="N79">
        <v>1286773200</v>
      </c>
      <c r="O79" s="13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1">
        <f>ROUND(E80/D80*100,0)</f>
        <v>301</v>
      </c>
      <c r="G80" t="s">
        <v>20</v>
      </c>
      <c r="H80">
        <v>330</v>
      </c>
      <c r="I80">
        <f>IF(H80&lt;&gt;0,ROUND(E80/H80,2),0)</f>
        <v>41.02</v>
      </c>
      <c r="J80" t="s">
        <v>21</v>
      </c>
      <c r="K80" t="s">
        <v>22</v>
      </c>
      <c r="L80">
        <v>1523854800</v>
      </c>
      <c r="M80" s="13">
        <f>(((L80/60)/60)/24)+DATE(1970,1,1)</f>
        <v>43206.208333333328</v>
      </c>
      <c r="N80">
        <v>1523941200</v>
      </c>
      <c r="O80" s="13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1">
        <f>ROUND(E81/D81*100,0)</f>
        <v>70</v>
      </c>
      <c r="G81" t="s">
        <v>14</v>
      </c>
      <c r="H81">
        <v>838</v>
      </c>
      <c r="I81">
        <f>IF(H81&lt;&gt;0,ROUND(E81/H81,2),0)</f>
        <v>48</v>
      </c>
      <c r="J81" t="s">
        <v>21</v>
      </c>
      <c r="K81" t="s">
        <v>22</v>
      </c>
      <c r="L81">
        <v>1529125200</v>
      </c>
      <c r="M81" s="13">
        <f>(((L81/60)/60)/24)+DATE(1970,1,1)</f>
        <v>43267.208333333328</v>
      </c>
      <c r="N81">
        <v>1529557200</v>
      </c>
      <c r="O81" s="13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1">
        <f>ROUND(E82/D82*100,0)</f>
        <v>637</v>
      </c>
      <c r="G82" t="s">
        <v>20</v>
      </c>
      <c r="H82">
        <v>127</v>
      </c>
      <c r="I82">
        <f>IF(H82&lt;&gt;0,ROUND(E82/H82,2),0)</f>
        <v>55.21</v>
      </c>
      <c r="J82" t="s">
        <v>21</v>
      </c>
      <c r="K82" t="s">
        <v>22</v>
      </c>
      <c r="L82">
        <v>1503982800</v>
      </c>
      <c r="M82" s="13">
        <f>(((L82/60)/60)/24)+DATE(1970,1,1)</f>
        <v>42976.208333333328</v>
      </c>
      <c r="N82">
        <v>1506574800</v>
      </c>
      <c r="O82" s="13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1">
        <f>ROUND(E83/D83*100,0)</f>
        <v>225</v>
      </c>
      <c r="G83" t="s">
        <v>20</v>
      </c>
      <c r="H83">
        <v>411</v>
      </c>
      <c r="I83">
        <f>IF(H83&lt;&gt;0,ROUND(E83/H83,2),0)</f>
        <v>92.11</v>
      </c>
      <c r="J83" t="s">
        <v>21</v>
      </c>
      <c r="K83" t="s">
        <v>22</v>
      </c>
      <c r="L83">
        <v>1511416800</v>
      </c>
      <c r="M83" s="13">
        <f>(((L83/60)/60)/24)+DATE(1970,1,1)</f>
        <v>43062.25</v>
      </c>
      <c r="N83">
        <v>1513576800</v>
      </c>
      <c r="O83" s="13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1">
        <f>ROUND(E84/D84*100,0)</f>
        <v>1497</v>
      </c>
      <c r="G84" t="s">
        <v>20</v>
      </c>
      <c r="H84">
        <v>180</v>
      </c>
      <c r="I84">
        <f>IF(H84&lt;&gt;0,ROUND(E84/H84,2),0)</f>
        <v>83.18</v>
      </c>
      <c r="J84" t="s">
        <v>40</v>
      </c>
      <c r="K84" t="s">
        <v>41</v>
      </c>
      <c r="L84">
        <v>1547704800</v>
      </c>
      <c r="M84" s="13">
        <f>(((L84/60)/60)/24)+DATE(1970,1,1)</f>
        <v>43482.25</v>
      </c>
      <c r="N84">
        <v>1548309600</v>
      </c>
      <c r="O84" s="13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1">
        <f>ROUND(E85/D85*100,0)</f>
        <v>38</v>
      </c>
      <c r="G85" t="s">
        <v>14</v>
      </c>
      <c r="H85">
        <v>1000</v>
      </c>
      <c r="I85">
        <f>IF(H85&lt;&gt;0,ROUND(E85/H85,2),0)</f>
        <v>40</v>
      </c>
      <c r="J85" t="s">
        <v>21</v>
      </c>
      <c r="K85" t="s">
        <v>22</v>
      </c>
      <c r="L85">
        <v>1469682000</v>
      </c>
      <c r="M85" s="13">
        <f>(((L85/60)/60)/24)+DATE(1970,1,1)</f>
        <v>42579.208333333328</v>
      </c>
      <c r="N85">
        <v>1471582800</v>
      </c>
      <c r="O85" s="13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1">
        <f>ROUND(E86/D86*100,0)</f>
        <v>132</v>
      </c>
      <c r="G86" t="s">
        <v>20</v>
      </c>
      <c r="H86">
        <v>374</v>
      </c>
      <c r="I86">
        <f>IF(H86&lt;&gt;0,ROUND(E86/H86,2),0)</f>
        <v>111.13</v>
      </c>
      <c r="J86" t="s">
        <v>21</v>
      </c>
      <c r="K86" t="s">
        <v>22</v>
      </c>
      <c r="L86">
        <v>1343451600</v>
      </c>
      <c r="M86" s="13">
        <f>(((L86/60)/60)/24)+DATE(1970,1,1)</f>
        <v>41118.208333333336</v>
      </c>
      <c r="N86">
        <v>1344315600</v>
      </c>
      <c r="O86" s="13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1">
        <f>ROUND(E87/D87*100,0)</f>
        <v>131</v>
      </c>
      <c r="G87" t="s">
        <v>20</v>
      </c>
      <c r="H87">
        <v>71</v>
      </c>
      <c r="I87">
        <f>IF(H87&lt;&gt;0,ROUND(E87/H87,2),0)</f>
        <v>90.56</v>
      </c>
      <c r="J87" t="s">
        <v>26</v>
      </c>
      <c r="K87" t="s">
        <v>27</v>
      </c>
      <c r="L87">
        <v>1315717200</v>
      </c>
      <c r="M87" s="13">
        <f>(((L87/60)/60)/24)+DATE(1970,1,1)</f>
        <v>40797.208333333336</v>
      </c>
      <c r="N87">
        <v>1316408400</v>
      </c>
      <c r="O87" s="13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1">
        <f>ROUND(E88/D88*100,0)</f>
        <v>168</v>
      </c>
      <c r="G88" t="s">
        <v>20</v>
      </c>
      <c r="H88">
        <v>203</v>
      </c>
      <c r="I88">
        <f>IF(H88&lt;&gt;0,ROUND(E88/H88,2),0)</f>
        <v>61.11</v>
      </c>
      <c r="J88" t="s">
        <v>21</v>
      </c>
      <c r="K88" t="s">
        <v>22</v>
      </c>
      <c r="L88">
        <v>1430715600</v>
      </c>
      <c r="M88" s="13">
        <f>(((L88/60)/60)/24)+DATE(1970,1,1)</f>
        <v>42128.208333333328</v>
      </c>
      <c r="N88">
        <v>1431838800</v>
      </c>
      <c r="O88" s="13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1">
        <f>ROUND(E89/D89*100,0)</f>
        <v>62</v>
      </c>
      <c r="G89" t="s">
        <v>14</v>
      </c>
      <c r="H89">
        <v>1482</v>
      </c>
      <c r="I89">
        <f>IF(H89&lt;&gt;0,ROUND(E89/H89,2),0)</f>
        <v>83.02</v>
      </c>
      <c r="J89" t="s">
        <v>26</v>
      </c>
      <c r="K89" t="s">
        <v>27</v>
      </c>
      <c r="L89">
        <v>1299564000</v>
      </c>
      <c r="M89" s="13">
        <f>(((L89/60)/60)/24)+DATE(1970,1,1)</f>
        <v>40610.25</v>
      </c>
      <c r="N89">
        <v>1300510800</v>
      </c>
      <c r="O89" s="13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1">
        <f>ROUND(E90/D90*100,0)</f>
        <v>261</v>
      </c>
      <c r="G90" t="s">
        <v>20</v>
      </c>
      <c r="H90">
        <v>113</v>
      </c>
      <c r="I90">
        <f>IF(H90&lt;&gt;0,ROUND(E90/H90,2),0)</f>
        <v>110.76</v>
      </c>
      <c r="J90" t="s">
        <v>21</v>
      </c>
      <c r="K90" t="s">
        <v>22</v>
      </c>
      <c r="L90">
        <v>1429160400</v>
      </c>
      <c r="M90" s="13">
        <f>(((L90/60)/60)/24)+DATE(1970,1,1)</f>
        <v>42110.208333333328</v>
      </c>
      <c r="N90">
        <v>1431061200</v>
      </c>
      <c r="O90" s="13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1">
        <f>ROUND(E91/D91*100,0)</f>
        <v>253</v>
      </c>
      <c r="G91" t="s">
        <v>20</v>
      </c>
      <c r="H91">
        <v>96</v>
      </c>
      <c r="I91">
        <f>IF(H91&lt;&gt;0,ROUND(E91/H91,2),0)</f>
        <v>89.46</v>
      </c>
      <c r="J91" t="s">
        <v>21</v>
      </c>
      <c r="K91" t="s">
        <v>22</v>
      </c>
      <c r="L91">
        <v>1271307600</v>
      </c>
      <c r="M91" s="13">
        <f>(((L91/60)/60)/24)+DATE(1970,1,1)</f>
        <v>40283.208333333336</v>
      </c>
      <c r="N91">
        <v>1271480400</v>
      </c>
      <c r="O91" s="13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1">
        <f>ROUND(E92/D92*100,0)</f>
        <v>79</v>
      </c>
      <c r="G92" t="s">
        <v>14</v>
      </c>
      <c r="H92">
        <v>106</v>
      </c>
      <c r="I92">
        <f>IF(H92&lt;&gt;0,ROUND(E92/H92,2),0)</f>
        <v>57.85</v>
      </c>
      <c r="J92" t="s">
        <v>21</v>
      </c>
      <c r="K92" t="s">
        <v>22</v>
      </c>
      <c r="L92">
        <v>1456380000</v>
      </c>
      <c r="M92" s="13">
        <f>(((L92/60)/60)/24)+DATE(1970,1,1)</f>
        <v>42425.25</v>
      </c>
      <c r="N92">
        <v>1456380000</v>
      </c>
      <c r="O92" s="13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1">
        <f>ROUND(E93/D93*100,0)</f>
        <v>48</v>
      </c>
      <c r="G93" t="s">
        <v>14</v>
      </c>
      <c r="H93">
        <v>679</v>
      </c>
      <c r="I93">
        <f>IF(H93&lt;&gt;0,ROUND(E93/H93,2),0)</f>
        <v>110</v>
      </c>
      <c r="J93" t="s">
        <v>107</v>
      </c>
      <c r="K93" t="s">
        <v>108</v>
      </c>
      <c r="L93">
        <v>1470459600</v>
      </c>
      <c r="M93" s="13">
        <f>(((L93/60)/60)/24)+DATE(1970,1,1)</f>
        <v>42588.208333333328</v>
      </c>
      <c r="N93">
        <v>1472878800</v>
      </c>
      <c r="O93" s="13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1">
        <f>ROUND(E94/D94*100,0)</f>
        <v>259</v>
      </c>
      <c r="G94" t="s">
        <v>20</v>
      </c>
      <c r="H94">
        <v>498</v>
      </c>
      <c r="I94">
        <f>IF(H94&lt;&gt;0,ROUND(E94/H94,2),0)</f>
        <v>103.97</v>
      </c>
      <c r="J94" t="s">
        <v>98</v>
      </c>
      <c r="K94" t="s">
        <v>99</v>
      </c>
      <c r="L94">
        <v>1277269200</v>
      </c>
      <c r="M94" s="13">
        <f>(((L94/60)/60)/24)+DATE(1970,1,1)</f>
        <v>40352.208333333336</v>
      </c>
      <c r="N94">
        <v>1277355600</v>
      </c>
      <c r="O94" s="13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1">
        <f>ROUND(E95/D95*100,0)</f>
        <v>61</v>
      </c>
      <c r="G95" t="s">
        <v>74</v>
      </c>
      <c r="H95">
        <v>610</v>
      </c>
      <c r="I95">
        <f>IF(H95&lt;&gt;0,ROUND(E95/H95,2),0)</f>
        <v>108</v>
      </c>
      <c r="J95" t="s">
        <v>21</v>
      </c>
      <c r="K95" t="s">
        <v>22</v>
      </c>
      <c r="L95">
        <v>1350709200</v>
      </c>
      <c r="M95" s="13">
        <f>(((L95/60)/60)/24)+DATE(1970,1,1)</f>
        <v>41202.208333333336</v>
      </c>
      <c r="N95">
        <v>1351054800</v>
      </c>
      <c r="O95" s="13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1">
        <f>ROUND(E96/D96*100,0)</f>
        <v>304</v>
      </c>
      <c r="G96" t="s">
        <v>20</v>
      </c>
      <c r="H96">
        <v>180</v>
      </c>
      <c r="I96">
        <f>IF(H96&lt;&gt;0,ROUND(E96/H96,2),0)</f>
        <v>48.93</v>
      </c>
      <c r="J96" t="s">
        <v>40</v>
      </c>
      <c r="K96" t="s">
        <v>41</v>
      </c>
      <c r="L96">
        <v>1554613200</v>
      </c>
      <c r="M96" s="13">
        <f>(((L96/60)/60)/24)+DATE(1970,1,1)</f>
        <v>43562.208333333328</v>
      </c>
      <c r="N96">
        <v>1555563600</v>
      </c>
      <c r="O96" s="13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1">
        <f>ROUND(E97/D97*100,0)</f>
        <v>113</v>
      </c>
      <c r="G97" t="s">
        <v>20</v>
      </c>
      <c r="H97">
        <v>27</v>
      </c>
      <c r="I97">
        <f>IF(H97&lt;&gt;0,ROUND(E97/H97,2),0)</f>
        <v>37.67</v>
      </c>
      <c r="J97" t="s">
        <v>21</v>
      </c>
      <c r="K97" t="s">
        <v>22</v>
      </c>
      <c r="L97">
        <v>1571029200</v>
      </c>
      <c r="M97" s="13">
        <f>(((L97/60)/60)/24)+DATE(1970,1,1)</f>
        <v>43752.208333333328</v>
      </c>
      <c r="N97">
        <v>1571634000</v>
      </c>
      <c r="O97" s="13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1">
        <f>ROUND(E98/D98*100,0)</f>
        <v>217</v>
      </c>
      <c r="G98" t="s">
        <v>20</v>
      </c>
      <c r="H98">
        <v>2331</v>
      </c>
      <c r="I98">
        <f>IF(H98&lt;&gt;0,ROUND(E98/H98,2),0)</f>
        <v>65</v>
      </c>
      <c r="J98" t="s">
        <v>21</v>
      </c>
      <c r="K98" t="s">
        <v>22</v>
      </c>
      <c r="L98">
        <v>1299736800</v>
      </c>
      <c r="M98" s="13">
        <f>(((L98/60)/60)/24)+DATE(1970,1,1)</f>
        <v>40612.25</v>
      </c>
      <c r="N98">
        <v>1300856400</v>
      </c>
      <c r="O98" s="13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1">
        <f>ROUND(E99/D99*100,0)</f>
        <v>927</v>
      </c>
      <c r="G99" t="s">
        <v>20</v>
      </c>
      <c r="H99">
        <v>113</v>
      </c>
      <c r="I99">
        <f>IF(H99&lt;&gt;0,ROUND(E99/H99,2),0)</f>
        <v>106.61</v>
      </c>
      <c r="J99" t="s">
        <v>21</v>
      </c>
      <c r="K99" t="s">
        <v>22</v>
      </c>
      <c r="L99">
        <v>1435208400</v>
      </c>
      <c r="M99" s="13">
        <f>(((L99/60)/60)/24)+DATE(1970,1,1)</f>
        <v>42180.208333333328</v>
      </c>
      <c r="N99">
        <v>1439874000</v>
      </c>
      <c r="O99" s="13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1">
        <f>ROUND(E100/D100*100,0)</f>
        <v>34</v>
      </c>
      <c r="G100" t="s">
        <v>14</v>
      </c>
      <c r="H100">
        <v>1220</v>
      </c>
      <c r="I100">
        <f>IF(H100&lt;&gt;0,ROUND(E100/H100,2),0)</f>
        <v>27.01</v>
      </c>
      <c r="J100" t="s">
        <v>26</v>
      </c>
      <c r="K100" t="s">
        <v>27</v>
      </c>
      <c r="L100">
        <v>1437973200</v>
      </c>
      <c r="M100" s="13">
        <f>(((L100/60)/60)/24)+DATE(1970,1,1)</f>
        <v>42212.208333333328</v>
      </c>
      <c r="N100">
        <v>1438318800</v>
      </c>
      <c r="O100" s="13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1">
        <f>ROUND(E101/D101*100,0)</f>
        <v>197</v>
      </c>
      <c r="G101" t="s">
        <v>20</v>
      </c>
      <c r="H101">
        <v>164</v>
      </c>
      <c r="I101">
        <f>IF(H101&lt;&gt;0,ROUND(E101/H101,2),0)</f>
        <v>91.16</v>
      </c>
      <c r="J101" t="s">
        <v>21</v>
      </c>
      <c r="K101" t="s">
        <v>22</v>
      </c>
      <c r="L101">
        <v>1416895200</v>
      </c>
      <c r="M101" s="13">
        <f>(((L101/60)/60)/24)+DATE(1970,1,1)</f>
        <v>41968.25</v>
      </c>
      <c r="N101">
        <v>1419400800</v>
      </c>
      <c r="O101" s="13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1">
        <f>ROUND(E102/D102*100,0)</f>
        <v>1</v>
      </c>
      <c r="G102" t="s">
        <v>14</v>
      </c>
      <c r="H102">
        <v>1</v>
      </c>
      <c r="I102">
        <f>IF(H102&lt;&gt;0,ROUND(E102/H102,2),0)</f>
        <v>1</v>
      </c>
      <c r="J102" t="s">
        <v>21</v>
      </c>
      <c r="K102" t="s">
        <v>22</v>
      </c>
      <c r="L102">
        <v>1319000400</v>
      </c>
      <c r="M102" s="13">
        <f>(((L102/60)/60)/24)+DATE(1970,1,1)</f>
        <v>40835.208333333336</v>
      </c>
      <c r="N102">
        <v>1320555600</v>
      </c>
      <c r="O102" s="13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1">
        <f>ROUND(E103/D103*100,0)</f>
        <v>1021</v>
      </c>
      <c r="G103" t="s">
        <v>20</v>
      </c>
      <c r="H103">
        <v>164</v>
      </c>
      <c r="I103">
        <f>IF(H103&lt;&gt;0,ROUND(E103/H103,2),0)</f>
        <v>56.05</v>
      </c>
      <c r="J103" t="s">
        <v>21</v>
      </c>
      <c r="K103" t="s">
        <v>22</v>
      </c>
      <c r="L103">
        <v>1424498400</v>
      </c>
      <c r="M103" s="13">
        <f>(((L103/60)/60)/24)+DATE(1970,1,1)</f>
        <v>42056.25</v>
      </c>
      <c r="N103">
        <v>1425103200</v>
      </c>
      <c r="O103" s="13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1">
        <f>ROUND(E104/D104*100,0)</f>
        <v>282</v>
      </c>
      <c r="G104" t="s">
        <v>20</v>
      </c>
      <c r="H104">
        <v>336</v>
      </c>
      <c r="I104">
        <f>IF(H104&lt;&gt;0,ROUND(E104/H104,2),0)</f>
        <v>31.02</v>
      </c>
      <c r="J104" t="s">
        <v>21</v>
      </c>
      <c r="K104" t="s">
        <v>22</v>
      </c>
      <c r="L104">
        <v>1526274000</v>
      </c>
      <c r="M104" s="13">
        <f>(((L104/60)/60)/24)+DATE(1970,1,1)</f>
        <v>43234.208333333328</v>
      </c>
      <c r="N104">
        <v>1526878800</v>
      </c>
      <c r="O104" s="13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1">
        <f>ROUND(E105/D105*100,0)</f>
        <v>25</v>
      </c>
      <c r="G105" t="s">
        <v>14</v>
      </c>
      <c r="H105">
        <v>37</v>
      </c>
      <c r="I105">
        <f>IF(H105&lt;&gt;0,ROUND(E105/H105,2),0)</f>
        <v>66.510000000000005</v>
      </c>
      <c r="J105" t="s">
        <v>107</v>
      </c>
      <c r="K105" t="s">
        <v>108</v>
      </c>
      <c r="L105">
        <v>1287896400</v>
      </c>
      <c r="M105" s="13">
        <f>(((L105/60)/60)/24)+DATE(1970,1,1)</f>
        <v>40475.208333333336</v>
      </c>
      <c r="N105">
        <v>1288674000</v>
      </c>
      <c r="O105" s="13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1">
        <f>ROUND(E106/D106*100,0)</f>
        <v>143</v>
      </c>
      <c r="G106" t="s">
        <v>20</v>
      </c>
      <c r="H106">
        <v>1917</v>
      </c>
      <c r="I106">
        <f>IF(H106&lt;&gt;0,ROUND(E106/H106,2),0)</f>
        <v>89.01</v>
      </c>
      <c r="J106" t="s">
        <v>21</v>
      </c>
      <c r="K106" t="s">
        <v>22</v>
      </c>
      <c r="L106">
        <v>1495515600</v>
      </c>
      <c r="M106" s="13">
        <f>(((L106/60)/60)/24)+DATE(1970,1,1)</f>
        <v>42878.208333333328</v>
      </c>
      <c r="N106">
        <v>1495602000</v>
      </c>
      <c r="O106" s="13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1">
        <f>ROUND(E107/D107*100,0)</f>
        <v>145</v>
      </c>
      <c r="G107" t="s">
        <v>20</v>
      </c>
      <c r="H107">
        <v>95</v>
      </c>
      <c r="I107">
        <f>IF(H107&lt;&gt;0,ROUND(E107/H107,2),0)</f>
        <v>103.46</v>
      </c>
      <c r="J107" t="s">
        <v>21</v>
      </c>
      <c r="K107" t="s">
        <v>22</v>
      </c>
      <c r="L107">
        <v>1364878800</v>
      </c>
      <c r="M107" s="13">
        <f>(((L107/60)/60)/24)+DATE(1970,1,1)</f>
        <v>41366.208333333336</v>
      </c>
      <c r="N107">
        <v>1366434000</v>
      </c>
      <c r="O107" s="13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1">
        <f>ROUND(E108/D108*100,0)</f>
        <v>359</v>
      </c>
      <c r="G108" t="s">
        <v>20</v>
      </c>
      <c r="H108">
        <v>147</v>
      </c>
      <c r="I108">
        <f>IF(H108&lt;&gt;0,ROUND(E108/H108,2),0)</f>
        <v>95.28</v>
      </c>
      <c r="J108" t="s">
        <v>21</v>
      </c>
      <c r="K108" t="s">
        <v>22</v>
      </c>
      <c r="L108">
        <v>1567918800</v>
      </c>
      <c r="M108" s="13">
        <f>(((L108/60)/60)/24)+DATE(1970,1,1)</f>
        <v>43716.208333333328</v>
      </c>
      <c r="N108">
        <v>1568350800</v>
      </c>
      <c r="O108" s="13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1">
        <f>ROUND(E109/D109*100,0)</f>
        <v>186</v>
      </c>
      <c r="G109" t="s">
        <v>20</v>
      </c>
      <c r="H109">
        <v>86</v>
      </c>
      <c r="I109">
        <f>IF(H109&lt;&gt;0,ROUND(E109/H109,2),0)</f>
        <v>75.900000000000006</v>
      </c>
      <c r="J109" t="s">
        <v>21</v>
      </c>
      <c r="K109" t="s">
        <v>22</v>
      </c>
      <c r="L109">
        <v>1524459600</v>
      </c>
      <c r="M109" s="13">
        <f>(((L109/60)/60)/24)+DATE(1970,1,1)</f>
        <v>43213.208333333328</v>
      </c>
      <c r="N109">
        <v>1525928400</v>
      </c>
      <c r="O109" s="13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1">
        <f>ROUND(E110/D110*100,0)</f>
        <v>595</v>
      </c>
      <c r="G110" t="s">
        <v>20</v>
      </c>
      <c r="H110">
        <v>83</v>
      </c>
      <c r="I110">
        <f>IF(H110&lt;&gt;0,ROUND(E110/H110,2),0)</f>
        <v>107.58</v>
      </c>
      <c r="J110" t="s">
        <v>21</v>
      </c>
      <c r="K110" t="s">
        <v>22</v>
      </c>
      <c r="L110">
        <v>1333688400</v>
      </c>
      <c r="M110" s="13">
        <f>(((L110/60)/60)/24)+DATE(1970,1,1)</f>
        <v>41005.208333333336</v>
      </c>
      <c r="N110">
        <v>1336885200</v>
      </c>
      <c r="O110" s="13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1">
        <f>ROUND(E111/D111*100,0)</f>
        <v>59</v>
      </c>
      <c r="G111" t="s">
        <v>14</v>
      </c>
      <c r="H111">
        <v>60</v>
      </c>
      <c r="I111">
        <f>IF(H111&lt;&gt;0,ROUND(E111/H111,2),0)</f>
        <v>51.32</v>
      </c>
      <c r="J111" t="s">
        <v>21</v>
      </c>
      <c r="K111" t="s">
        <v>22</v>
      </c>
      <c r="L111">
        <v>1389506400</v>
      </c>
      <c r="M111" s="13">
        <f>(((L111/60)/60)/24)+DATE(1970,1,1)</f>
        <v>41651.25</v>
      </c>
      <c r="N111">
        <v>1389679200</v>
      </c>
      <c r="O111" s="13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1">
        <f>ROUND(E112/D112*100,0)</f>
        <v>15</v>
      </c>
      <c r="G112" t="s">
        <v>14</v>
      </c>
      <c r="H112">
        <v>296</v>
      </c>
      <c r="I112">
        <f>IF(H112&lt;&gt;0,ROUND(E112/H112,2),0)</f>
        <v>71.98</v>
      </c>
      <c r="J112" t="s">
        <v>21</v>
      </c>
      <c r="K112" t="s">
        <v>22</v>
      </c>
      <c r="L112">
        <v>1536642000</v>
      </c>
      <c r="M112" s="13">
        <f>(((L112/60)/60)/24)+DATE(1970,1,1)</f>
        <v>43354.208333333328</v>
      </c>
      <c r="N112">
        <v>1538283600</v>
      </c>
      <c r="O112" s="13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1">
        <f>ROUND(E113/D113*100,0)</f>
        <v>120</v>
      </c>
      <c r="G113" t="s">
        <v>20</v>
      </c>
      <c r="H113">
        <v>676</v>
      </c>
      <c r="I113">
        <f>IF(H113&lt;&gt;0,ROUND(E113/H113,2),0)</f>
        <v>108.95</v>
      </c>
      <c r="J113" t="s">
        <v>21</v>
      </c>
      <c r="K113" t="s">
        <v>22</v>
      </c>
      <c r="L113">
        <v>1348290000</v>
      </c>
      <c r="M113" s="13">
        <f>(((L113/60)/60)/24)+DATE(1970,1,1)</f>
        <v>41174.208333333336</v>
      </c>
      <c r="N113">
        <v>1348808400</v>
      </c>
      <c r="O113" s="13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1">
        <f>ROUND(E114/D114*100,0)</f>
        <v>269</v>
      </c>
      <c r="G114" t="s">
        <v>20</v>
      </c>
      <c r="H114">
        <v>361</v>
      </c>
      <c r="I114">
        <f>IF(H114&lt;&gt;0,ROUND(E114/H114,2),0)</f>
        <v>35</v>
      </c>
      <c r="J114" t="s">
        <v>26</v>
      </c>
      <c r="K114" t="s">
        <v>27</v>
      </c>
      <c r="L114">
        <v>1408856400</v>
      </c>
      <c r="M114" s="13">
        <f>(((L114/60)/60)/24)+DATE(1970,1,1)</f>
        <v>41875.208333333336</v>
      </c>
      <c r="N114">
        <v>1410152400</v>
      </c>
      <c r="O114" s="13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1">
        <f>ROUND(E115/D115*100,0)</f>
        <v>377</v>
      </c>
      <c r="G115" t="s">
        <v>20</v>
      </c>
      <c r="H115">
        <v>131</v>
      </c>
      <c r="I115">
        <f>IF(H115&lt;&gt;0,ROUND(E115/H115,2),0)</f>
        <v>94.94</v>
      </c>
      <c r="J115" t="s">
        <v>21</v>
      </c>
      <c r="K115" t="s">
        <v>22</v>
      </c>
      <c r="L115">
        <v>1505192400</v>
      </c>
      <c r="M115" s="13">
        <f>(((L115/60)/60)/24)+DATE(1970,1,1)</f>
        <v>42990.208333333328</v>
      </c>
      <c r="N115">
        <v>1505797200</v>
      </c>
      <c r="O115" s="13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1">
        <f>ROUND(E116/D116*100,0)</f>
        <v>727</v>
      </c>
      <c r="G116" t="s">
        <v>20</v>
      </c>
      <c r="H116">
        <v>126</v>
      </c>
      <c r="I116">
        <f>IF(H116&lt;&gt;0,ROUND(E116/H116,2),0)</f>
        <v>109.65</v>
      </c>
      <c r="J116" t="s">
        <v>21</v>
      </c>
      <c r="K116" t="s">
        <v>22</v>
      </c>
      <c r="L116">
        <v>1554786000</v>
      </c>
      <c r="M116" s="13">
        <f>(((L116/60)/60)/24)+DATE(1970,1,1)</f>
        <v>43564.208333333328</v>
      </c>
      <c r="N116">
        <v>1554872400</v>
      </c>
      <c r="O116" s="13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1">
        <f>ROUND(E117/D117*100,0)</f>
        <v>87</v>
      </c>
      <c r="G117" t="s">
        <v>14</v>
      </c>
      <c r="H117">
        <v>3304</v>
      </c>
      <c r="I117">
        <f>IF(H117&lt;&gt;0,ROUND(E117/H117,2),0)</f>
        <v>44</v>
      </c>
      <c r="J117" t="s">
        <v>107</v>
      </c>
      <c r="K117" t="s">
        <v>108</v>
      </c>
      <c r="L117">
        <v>1510898400</v>
      </c>
      <c r="M117" s="13">
        <f>(((L117/60)/60)/24)+DATE(1970,1,1)</f>
        <v>43056.25</v>
      </c>
      <c r="N117">
        <v>1513922400</v>
      </c>
      <c r="O117" s="13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1">
        <f>ROUND(E118/D118*100,0)</f>
        <v>88</v>
      </c>
      <c r="G118" t="s">
        <v>14</v>
      </c>
      <c r="H118">
        <v>73</v>
      </c>
      <c r="I118">
        <f>IF(H118&lt;&gt;0,ROUND(E118/H118,2),0)</f>
        <v>86.79</v>
      </c>
      <c r="J118" t="s">
        <v>21</v>
      </c>
      <c r="K118" t="s">
        <v>22</v>
      </c>
      <c r="L118">
        <v>1442552400</v>
      </c>
      <c r="M118" s="13">
        <f>(((L118/60)/60)/24)+DATE(1970,1,1)</f>
        <v>42265.208333333328</v>
      </c>
      <c r="N118">
        <v>1442638800</v>
      </c>
      <c r="O118" s="13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1">
        <f>ROUND(E119/D119*100,0)</f>
        <v>174</v>
      </c>
      <c r="G119" t="s">
        <v>20</v>
      </c>
      <c r="H119">
        <v>275</v>
      </c>
      <c r="I119">
        <f>IF(H119&lt;&gt;0,ROUND(E119/H119,2),0)</f>
        <v>30.99</v>
      </c>
      <c r="J119" t="s">
        <v>21</v>
      </c>
      <c r="K119" t="s">
        <v>22</v>
      </c>
      <c r="L119">
        <v>1316667600</v>
      </c>
      <c r="M119" s="13">
        <f>(((L119/60)/60)/24)+DATE(1970,1,1)</f>
        <v>40808.208333333336</v>
      </c>
      <c r="N119">
        <v>1317186000</v>
      </c>
      <c r="O119" s="13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1">
        <f>ROUND(E120/D120*100,0)</f>
        <v>118</v>
      </c>
      <c r="G120" t="s">
        <v>20</v>
      </c>
      <c r="H120">
        <v>67</v>
      </c>
      <c r="I120">
        <f>IF(H120&lt;&gt;0,ROUND(E120/H120,2),0)</f>
        <v>94.79</v>
      </c>
      <c r="J120" t="s">
        <v>21</v>
      </c>
      <c r="K120" t="s">
        <v>22</v>
      </c>
      <c r="L120">
        <v>1390716000</v>
      </c>
      <c r="M120" s="13">
        <f>(((L120/60)/60)/24)+DATE(1970,1,1)</f>
        <v>41665.25</v>
      </c>
      <c r="N120">
        <v>1391234400</v>
      </c>
      <c r="O120" s="13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1">
        <f>ROUND(E121/D121*100,0)</f>
        <v>215</v>
      </c>
      <c r="G121" t="s">
        <v>20</v>
      </c>
      <c r="H121">
        <v>154</v>
      </c>
      <c r="I121">
        <f>IF(H121&lt;&gt;0,ROUND(E121/H121,2),0)</f>
        <v>69.790000000000006</v>
      </c>
      <c r="J121" t="s">
        <v>21</v>
      </c>
      <c r="K121" t="s">
        <v>22</v>
      </c>
      <c r="L121">
        <v>1402894800</v>
      </c>
      <c r="M121" s="13">
        <f>(((L121/60)/60)/24)+DATE(1970,1,1)</f>
        <v>41806.208333333336</v>
      </c>
      <c r="N121">
        <v>1404363600</v>
      </c>
      <c r="O121" s="13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1">
        <f>ROUND(E122/D122*100,0)</f>
        <v>149</v>
      </c>
      <c r="G122" t="s">
        <v>20</v>
      </c>
      <c r="H122">
        <v>1782</v>
      </c>
      <c r="I122">
        <f>IF(H122&lt;&gt;0,ROUND(E122/H122,2),0)</f>
        <v>63</v>
      </c>
      <c r="J122" t="s">
        <v>21</v>
      </c>
      <c r="K122" t="s">
        <v>22</v>
      </c>
      <c r="L122">
        <v>1429246800</v>
      </c>
      <c r="M122" s="13">
        <f>(((L122/60)/60)/24)+DATE(1970,1,1)</f>
        <v>42111.208333333328</v>
      </c>
      <c r="N122">
        <v>1429592400</v>
      </c>
      <c r="O122" s="13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1">
        <f>ROUND(E123/D123*100,0)</f>
        <v>219</v>
      </c>
      <c r="G123" t="s">
        <v>20</v>
      </c>
      <c r="H123">
        <v>903</v>
      </c>
      <c r="I123">
        <f>IF(H123&lt;&gt;0,ROUND(E123/H123,2),0)</f>
        <v>110.03</v>
      </c>
      <c r="J123" t="s">
        <v>21</v>
      </c>
      <c r="K123" t="s">
        <v>22</v>
      </c>
      <c r="L123">
        <v>1412485200</v>
      </c>
      <c r="M123" s="13">
        <f>(((L123/60)/60)/24)+DATE(1970,1,1)</f>
        <v>41917.208333333336</v>
      </c>
      <c r="N123">
        <v>1413608400</v>
      </c>
      <c r="O123" s="13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1">
        <f>ROUND(E124/D124*100,0)</f>
        <v>64</v>
      </c>
      <c r="G124" t="s">
        <v>14</v>
      </c>
      <c r="H124">
        <v>3387</v>
      </c>
      <c r="I124">
        <f>IF(H124&lt;&gt;0,ROUND(E124/H124,2),0)</f>
        <v>26</v>
      </c>
      <c r="J124" t="s">
        <v>21</v>
      </c>
      <c r="K124" t="s">
        <v>22</v>
      </c>
      <c r="L124">
        <v>1417068000</v>
      </c>
      <c r="M124" s="13">
        <f>(((L124/60)/60)/24)+DATE(1970,1,1)</f>
        <v>41970.25</v>
      </c>
      <c r="N124">
        <v>1419400800</v>
      </c>
      <c r="O124" s="13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1">
        <f>ROUND(E125/D125*100,0)</f>
        <v>19</v>
      </c>
      <c r="G125" t="s">
        <v>14</v>
      </c>
      <c r="H125">
        <v>662</v>
      </c>
      <c r="I125">
        <f>IF(H125&lt;&gt;0,ROUND(E125/H125,2),0)</f>
        <v>49.99</v>
      </c>
      <c r="J125" t="s">
        <v>15</v>
      </c>
      <c r="K125" t="s">
        <v>16</v>
      </c>
      <c r="L125">
        <v>1448344800</v>
      </c>
      <c r="M125" s="13">
        <f>(((L125/60)/60)/24)+DATE(1970,1,1)</f>
        <v>42332.25</v>
      </c>
      <c r="N125">
        <v>1448604000</v>
      </c>
      <c r="O125" s="13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1">
        <f>ROUND(E126/D126*100,0)</f>
        <v>368</v>
      </c>
      <c r="G126" t="s">
        <v>20</v>
      </c>
      <c r="H126">
        <v>94</v>
      </c>
      <c r="I126">
        <f>IF(H126&lt;&gt;0,ROUND(E126/H126,2),0)</f>
        <v>101.72</v>
      </c>
      <c r="J126" t="s">
        <v>107</v>
      </c>
      <c r="K126" t="s">
        <v>108</v>
      </c>
      <c r="L126">
        <v>1557723600</v>
      </c>
      <c r="M126" s="13">
        <f>(((L126/60)/60)/24)+DATE(1970,1,1)</f>
        <v>43598.208333333328</v>
      </c>
      <c r="N126">
        <v>1562302800</v>
      </c>
      <c r="O126" s="13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1">
        <f>ROUND(E127/D127*100,0)</f>
        <v>160</v>
      </c>
      <c r="G127" t="s">
        <v>20</v>
      </c>
      <c r="H127">
        <v>180</v>
      </c>
      <c r="I127">
        <f>IF(H127&lt;&gt;0,ROUND(E127/H127,2),0)</f>
        <v>47.08</v>
      </c>
      <c r="J127" t="s">
        <v>21</v>
      </c>
      <c r="K127" t="s">
        <v>22</v>
      </c>
      <c r="L127">
        <v>1537333200</v>
      </c>
      <c r="M127" s="13">
        <f>(((L127/60)/60)/24)+DATE(1970,1,1)</f>
        <v>43362.208333333328</v>
      </c>
      <c r="N127">
        <v>1537678800</v>
      </c>
      <c r="O127" s="13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1">
        <f>ROUND(E128/D128*100,0)</f>
        <v>39</v>
      </c>
      <c r="G128" t="s">
        <v>14</v>
      </c>
      <c r="H128">
        <v>774</v>
      </c>
      <c r="I128">
        <f>IF(H128&lt;&gt;0,ROUND(E128/H128,2),0)</f>
        <v>89.94</v>
      </c>
      <c r="J128" t="s">
        <v>21</v>
      </c>
      <c r="K128" t="s">
        <v>22</v>
      </c>
      <c r="L128">
        <v>1471150800</v>
      </c>
      <c r="M128" s="13">
        <f>(((L128/60)/60)/24)+DATE(1970,1,1)</f>
        <v>42596.208333333328</v>
      </c>
      <c r="N128">
        <v>1473570000</v>
      </c>
      <c r="O128" s="13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1">
        <f>ROUND(E129/D129*100,0)</f>
        <v>51</v>
      </c>
      <c r="G129" t="s">
        <v>14</v>
      </c>
      <c r="H129">
        <v>672</v>
      </c>
      <c r="I129">
        <f>IF(H129&lt;&gt;0,ROUND(E129/H129,2),0)</f>
        <v>78.97</v>
      </c>
      <c r="J129" t="s">
        <v>15</v>
      </c>
      <c r="K129" t="s">
        <v>16</v>
      </c>
      <c r="L129">
        <v>1273640400</v>
      </c>
      <c r="M129" s="13">
        <f>(((L129/60)/60)/24)+DATE(1970,1,1)</f>
        <v>40310.208333333336</v>
      </c>
      <c r="N129">
        <v>1273899600</v>
      </c>
      <c r="O129" s="13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1">
        <f>ROUND(E130/D130*100,0)</f>
        <v>60</v>
      </c>
      <c r="G130" t="s">
        <v>74</v>
      </c>
      <c r="H130">
        <v>532</v>
      </c>
      <c r="I130">
        <f>IF(H130&lt;&gt;0,ROUND(E130/H130,2),0)</f>
        <v>80.069999999999993</v>
      </c>
      <c r="J130" t="s">
        <v>21</v>
      </c>
      <c r="K130" t="s">
        <v>22</v>
      </c>
      <c r="L130">
        <v>1282885200</v>
      </c>
      <c r="M130" s="13">
        <f>(((L130/60)/60)/24)+DATE(1970,1,1)</f>
        <v>40417.208333333336</v>
      </c>
      <c r="N130">
        <v>1284008400</v>
      </c>
      <c r="O130" s="13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1">
        <f>ROUND(E131/D131*100,0)</f>
        <v>3</v>
      </c>
      <c r="G131" t="s">
        <v>74</v>
      </c>
      <c r="H131">
        <v>55</v>
      </c>
      <c r="I131">
        <f>IF(H131&lt;&gt;0,ROUND(E131/H131,2),0)</f>
        <v>86.47</v>
      </c>
      <c r="J131" t="s">
        <v>26</v>
      </c>
      <c r="K131" t="s">
        <v>27</v>
      </c>
      <c r="L131">
        <v>1422943200</v>
      </c>
      <c r="M131" s="13">
        <f>(((L131/60)/60)/24)+DATE(1970,1,1)</f>
        <v>42038.25</v>
      </c>
      <c r="N131">
        <v>1425103200</v>
      </c>
      <c r="O131" s="13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1">
        <f>ROUND(E132/D132*100,0)</f>
        <v>155</v>
      </c>
      <c r="G132" t="s">
        <v>20</v>
      </c>
      <c r="H132">
        <v>533</v>
      </c>
      <c r="I132">
        <f>IF(H132&lt;&gt;0,ROUND(E132/H132,2),0)</f>
        <v>28</v>
      </c>
      <c r="J132" t="s">
        <v>36</v>
      </c>
      <c r="K132" t="s">
        <v>37</v>
      </c>
      <c r="L132">
        <v>1319605200</v>
      </c>
      <c r="M132" s="13">
        <f>(((L132/60)/60)/24)+DATE(1970,1,1)</f>
        <v>40842.208333333336</v>
      </c>
      <c r="N132">
        <v>1320991200</v>
      </c>
      <c r="O132" s="13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1">
        <f>ROUND(E133/D133*100,0)</f>
        <v>101</v>
      </c>
      <c r="G133" t="s">
        <v>20</v>
      </c>
      <c r="H133">
        <v>2443</v>
      </c>
      <c r="I133">
        <f>IF(H133&lt;&gt;0,ROUND(E133/H133,2),0)</f>
        <v>68</v>
      </c>
      <c r="J133" t="s">
        <v>40</v>
      </c>
      <c r="K133" t="s">
        <v>41</v>
      </c>
      <c r="L133">
        <v>1385704800</v>
      </c>
      <c r="M133" s="13">
        <f>(((L133/60)/60)/24)+DATE(1970,1,1)</f>
        <v>41607.25</v>
      </c>
      <c r="N133">
        <v>1386828000</v>
      </c>
      <c r="O133" s="13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1">
        <f>ROUND(E134/D134*100,0)</f>
        <v>116</v>
      </c>
      <c r="G134" t="s">
        <v>20</v>
      </c>
      <c r="H134">
        <v>89</v>
      </c>
      <c r="I134">
        <f>IF(H134&lt;&gt;0,ROUND(E134/H134,2),0)</f>
        <v>43.08</v>
      </c>
      <c r="J134" t="s">
        <v>21</v>
      </c>
      <c r="K134" t="s">
        <v>22</v>
      </c>
      <c r="L134">
        <v>1515736800</v>
      </c>
      <c r="M134" s="13">
        <f>(((L134/60)/60)/24)+DATE(1970,1,1)</f>
        <v>43112.25</v>
      </c>
      <c r="N134">
        <v>1517119200</v>
      </c>
      <c r="O134" s="13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1">
        <f>ROUND(E135/D135*100,0)</f>
        <v>311</v>
      </c>
      <c r="G135" t="s">
        <v>20</v>
      </c>
      <c r="H135">
        <v>159</v>
      </c>
      <c r="I135">
        <f>IF(H135&lt;&gt;0,ROUND(E135/H135,2),0)</f>
        <v>87.96</v>
      </c>
      <c r="J135" t="s">
        <v>21</v>
      </c>
      <c r="K135" t="s">
        <v>22</v>
      </c>
      <c r="L135">
        <v>1313125200</v>
      </c>
      <c r="M135" s="13">
        <f>(((L135/60)/60)/24)+DATE(1970,1,1)</f>
        <v>40767.208333333336</v>
      </c>
      <c r="N135">
        <v>1315026000</v>
      </c>
      <c r="O135" s="13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1">
        <f>ROUND(E136/D136*100,0)</f>
        <v>90</v>
      </c>
      <c r="G136" t="s">
        <v>14</v>
      </c>
      <c r="H136">
        <v>940</v>
      </c>
      <c r="I136">
        <f>IF(H136&lt;&gt;0,ROUND(E136/H136,2),0)</f>
        <v>94.99</v>
      </c>
      <c r="J136" t="s">
        <v>98</v>
      </c>
      <c r="K136" t="s">
        <v>99</v>
      </c>
      <c r="L136">
        <v>1308459600</v>
      </c>
      <c r="M136" s="13">
        <f>(((L136/60)/60)/24)+DATE(1970,1,1)</f>
        <v>40713.208333333336</v>
      </c>
      <c r="N136">
        <v>1312693200</v>
      </c>
      <c r="O136" s="13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1">
        <f>ROUND(E137/D137*100,0)</f>
        <v>71</v>
      </c>
      <c r="G137" t="s">
        <v>14</v>
      </c>
      <c r="H137">
        <v>117</v>
      </c>
      <c r="I137">
        <f>IF(H137&lt;&gt;0,ROUND(E137/H137,2),0)</f>
        <v>46.91</v>
      </c>
      <c r="J137" t="s">
        <v>21</v>
      </c>
      <c r="K137" t="s">
        <v>22</v>
      </c>
      <c r="L137">
        <v>1362636000</v>
      </c>
      <c r="M137" s="13">
        <f>(((L137/60)/60)/24)+DATE(1970,1,1)</f>
        <v>41340.25</v>
      </c>
      <c r="N137">
        <v>1363064400</v>
      </c>
      <c r="O137" s="13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1">
        <f>ROUND(E138/D138*100,0)</f>
        <v>3</v>
      </c>
      <c r="G138" t="s">
        <v>74</v>
      </c>
      <c r="H138">
        <v>58</v>
      </c>
      <c r="I138">
        <f>IF(H138&lt;&gt;0,ROUND(E138/H138,2),0)</f>
        <v>46.91</v>
      </c>
      <c r="J138" t="s">
        <v>21</v>
      </c>
      <c r="K138" t="s">
        <v>22</v>
      </c>
      <c r="L138">
        <v>1402117200</v>
      </c>
      <c r="M138" s="13">
        <f>(((L138/60)/60)/24)+DATE(1970,1,1)</f>
        <v>41797.208333333336</v>
      </c>
      <c r="N138">
        <v>1403154000</v>
      </c>
      <c r="O138" s="13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1">
        <f>ROUND(E139/D139*100,0)</f>
        <v>262</v>
      </c>
      <c r="G139" t="s">
        <v>20</v>
      </c>
      <c r="H139">
        <v>50</v>
      </c>
      <c r="I139">
        <f>IF(H139&lt;&gt;0,ROUND(E139/H139,2),0)</f>
        <v>94.24</v>
      </c>
      <c r="J139" t="s">
        <v>21</v>
      </c>
      <c r="K139" t="s">
        <v>22</v>
      </c>
      <c r="L139">
        <v>1286341200</v>
      </c>
      <c r="M139" s="13">
        <f>(((L139/60)/60)/24)+DATE(1970,1,1)</f>
        <v>40457.208333333336</v>
      </c>
      <c r="N139">
        <v>1286859600</v>
      </c>
      <c r="O139" s="13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1">
        <f>ROUND(E140/D140*100,0)</f>
        <v>96</v>
      </c>
      <c r="G140" t="s">
        <v>14</v>
      </c>
      <c r="H140">
        <v>115</v>
      </c>
      <c r="I140">
        <f>IF(H140&lt;&gt;0,ROUND(E140/H140,2),0)</f>
        <v>80.14</v>
      </c>
      <c r="J140" t="s">
        <v>21</v>
      </c>
      <c r="K140" t="s">
        <v>22</v>
      </c>
      <c r="L140">
        <v>1348808400</v>
      </c>
      <c r="M140" s="13">
        <f>(((L140/60)/60)/24)+DATE(1970,1,1)</f>
        <v>41180.208333333336</v>
      </c>
      <c r="N140">
        <v>1349326800</v>
      </c>
      <c r="O140" s="13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1">
        <f>ROUND(E141/D141*100,0)</f>
        <v>21</v>
      </c>
      <c r="G141" t="s">
        <v>14</v>
      </c>
      <c r="H141">
        <v>326</v>
      </c>
      <c r="I141">
        <f>IF(H141&lt;&gt;0,ROUND(E141/H141,2),0)</f>
        <v>59.04</v>
      </c>
      <c r="J141" t="s">
        <v>21</v>
      </c>
      <c r="K141" t="s">
        <v>22</v>
      </c>
      <c r="L141">
        <v>1429592400</v>
      </c>
      <c r="M141" s="13">
        <f>(((L141/60)/60)/24)+DATE(1970,1,1)</f>
        <v>42115.208333333328</v>
      </c>
      <c r="N141">
        <v>1430974800</v>
      </c>
      <c r="O141" s="13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1">
        <f>ROUND(E142/D142*100,0)</f>
        <v>223</v>
      </c>
      <c r="G142" t="s">
        <v>20</v>
      </c>
      <c r="H142">
        <v>186</v>
      </c>
      <c r="I142">
        <f>IF(H142&lt;&gt;0,ROUND(E142/H142,2),0)</f>
        <v>65.989999999999995</v>
      </c>
      <c r="J142" t="s">
        <v>21</v>
      </c>
      <c r="K142" t="s">
        <v>22</v>
      </c>
      <c r="L142">
        <v>1519538400</v>
      </c>
      <c r="M142" s="13">
        <f>(((L142/60)/60)/24)+DATE(1970,1,1)</f>
        <v>43156.25</v>
      </c>
      <c r="N142">
        <v>1519970400</v>
      </c>
      <c r="O142" s="13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1">
        <f>ROUND(E143/D143*100,0)</f>
        <v>102</v>
      </c>
      <c r="G143" t="s">
        <v>20</v>
      </c>
      <c r="H143">
        <v>1071</v>
      </c>
      <c r="I143">
        <f>IF(H143&lt;&gt;0,ROUND(E143/H143,2),0)</f>
        <v>60.99</v>
      </c>
      <c r="J143" t="s">
        <v>21</v>
      </c>
      <c r="K143" t="s">
        <v>22</v>
      </c>
      <c r="L143">
        <v>1434085200</v>
      </c>
      <c r="M143" s="13">
        <f>(((L143/60)/60)/24)+DATE(1970,1,1)</f>
        <v>42167.208333333328</v>
      </c>
      <c r="N143">
        <v>1434603600</v>
      </c>
      <c r="O143" s="13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1">
        <f>ROUND(E144/D144*100,0)</f>
        <v>230</v>
      </c>
      <c r="G144" t="s">
        <v>20</v>
      </c>
      <c r="H144">
        <v>117</v>
      </c>
      <c r="I144">
        <f>IF(H144&lt;&gt;0,ROUND(E144/H144,2),0)</f>
        <v>98.31</v>
      </c>
      <c r="J144" t="s">
        <v>21</v>
      </c>
      <c r="K144" t="s">
        <v>22</v>
      </c>
      <c r="L144">
        <v>1333688400</v>
      </c>
      <c r="M144" s="13">
        <f>(((L144/60)/60)/24)+DATE(1970,1,1)</f>
        <v>41005.208333333336</v>
      </c>
      <c r="N144">
        <v>1337230800</v>
      </c>
      <c r="O144" s="13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1">
        <f>ROUND(E145/D145*100,0)</f>
        <v>136</v>
      </c>
      <c r="G145" t="s">
        <v>20</v>
      </c>
      <c r="H145">
        <v>70</v>
      </c>
      <c r="I145">
        <f>IF(H145&lt;&gt;0,ROUND(E145/H145,2),0)</f>
        <v>104.6</v>
      </c>
      <c r="J145" t="s">
        <v>21</v>
      </c>
      <c r="K145" t="s">
        <v>22</v>
      </c>
      <c r="L145">
        <v>1277701200</v>
      </c>
      <c r="M145" s="13">
        <f>(((L145/60)/60)/24)+DATE(1970,1,1)</f>
        <v>40357.208333333336</v>
      </c>
      <c r="N145">
        <v>1279429200</v>
      </c>
      <c r="O145" s="13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1">
        <f>ROUND(E146/D146*100,0)</f>
        <v>129</v>
      </c>
      <c r="G146" t="s">
        <v>20</v>
      </c>
      <c r="H146">
        <v>135</v>
      </c>
      <c r="I146">
        <f>IF(H146&lt;&gt;0,ROUND(E146/H146,2),0)</f>
        <v>86.07</v>
      </c>
      <c r="J146" t="s">
        <v>21</v>
      </c>
      <c r="K146" t="s">
        <v>22</v>
      </c>
      <c r="L146">
        <v>1560747600</v>
      </c>
      <c r="M146" s="13">
        <f>(((L146/60)/60)/24)+DATE(1970,1,1)</f>
        <v>43633.208333333328</v>
      </c>
      <c r="N146">
        <v>1561438800</v>
      </c>
      <c r="O146" s="13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1">
        <f>ROUND(E147/D147*100,0)</f>
        <v>237</v>
      </c>
      <c r="G147" t="s">
        <v>20</v>
      </c>
      <c r="H147">
        <v>768</v>
      </c>
      <c r="I147">
        <f>IF(H147&lt;&gt;0,ROUND(E147/H147,2),0)</f>
        <v>76.989999999999995</v>
      </c>
      <c r="J147" t="s">
        <v>98</v>
      </c>
      <c r="K147" t="s">
        <v>99</v>
      </c>
      <c r="L147">
        <v>1410066000</v>
      </c>
      <c r="M147" s="13">
        <f>(((L147/60)/60)/24)+DATE(1970,1,1)</f>
        <v>41889.208333333336</v>
      </c>
      <c r="N147">
        <v>1410498000</v>
      </c>
      <c r="O147" s="13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1">
        <f>ROUND(E148/D148*100,0)</f>
        <v>17</v>
      </c>
      <c r="G148" t="s">
        <v>74</v>
      </c>
      <c r="H148">
        <v>51</v>
      </c>
      <c r="I148">
        <f>IF(H148&lt;&gt;0,ROUND(E148/H148,2),0)</f>
        <v>29.76</v>
      </c>
      <c r="J148" t="s">
        <v>21</v>
      </c>
      <c r="K148" t="s">
        <v>22</v>
      </c>
      <c r="L148">
        <v>1320732000</v>
      </c>
      <c r="M148" s="13">
        <f>(((L148/60)/60)/24)+DATE(1970,1,1)</f>
        <v>40855.25</v>
      </c>
      <c r="N148">
        <v>1322460000</v>
      </c>
      <c r="O148" s="13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1">
        <f>ROUND(E149/D149*100,0)</f>
        <v>112</v>
      </c>
      <c r="G149" t="s">
        <v>20</v>
      </c>
      <c r="H149">
        <v>199</v>
      </c>
      <c r="I149">
        <f>IF(H149&lt;&gt;0,ROUND(E149/H149,2),0)</f>
        <v>46.92</v>
      </c>
      <c r="J149" t="s">
        <v>21</v>
      </c>
      <c r="K149" t="s">
        <v>22</v>
      </c>
      <c r="L149">
        <v>1465794000</v>
      </c>
      <c r="M149" s="13">
        <f>(((L149/60)/60)/24)+DATE(1970,1,1)</f>
        <v>42534.208333333328</v>
      </c>
      <c r="N149">
        <v>1466312400</v>
      </c>
      <c r="O149" s="13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1">
        <f>ROUND(E150/D150*100,0)</f>
        <v>121</v>
      </c>
      <c r="G150" t="s">
        <v>20</v>
      </c>
      <c r="H150">
        <v>107</v>
      </c>
      <c r="I150">
        <f>IF(H150&lt;&gt;0,ROUND(E150/H150,2),0)</f>
        <v>105.19</v>
      </c>
      <c r="J150" t="s">
        <v>21</v>
      </c>
      <c r="K150" t="s">
        <v>22</v>
      </c>
      <c r="L150">
        <v>1500958800</v>
      </c>
      <c r="M150" s="13">
        <f>(((L150/60)/60)/24)+DATE(1970,1,1)</f>
        <v>42941.208333333328</v>
      </c>
      <c r="N150">
        <v>1501736400</v>
      </c>
      <c r="O150" s="13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1">
        <f>ROUND(E151/D151*100,0)</f>
        <v>220</v>
      </c>
      <c r="G151" t="s">
        <v>20</v>
      </c>
      <c r="H151">
        <v>195</v>
      </c>
      <c r="I151">
        <f>IF(H151&lt;&gt;0,ROUND(E151/H151,2),0)</f>
        <v>69.91</v>
      </c>
      <c r="J151" t="s">
        <v>21</v>
      </c>
      <c r="K151" t="s">
        <v>22</v>
      </c>
      <c r="L151">
        <v>1357020000</v>
      </c>
      <c r="M151" s="13">
        <f>(((L151/60)/60)/24)+DATE(1970,1,1)</f>
        <v>41275.25</v>
      </c>
      <c r="N151">
        <v>1361512800</v>
      </c>
      <c r="O151" s="13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1">
        <f>ROUND(E152/D152*100,0)</f>
        <v>1</v>
      </c>
      <c r="G152" t="s">
        <v>14</v>
      </c>
      <c r="H152">
        <v>1</v>
      </c>
      <c r="I152">
        <f>IF(H152&lt;&gt;0,ROUND(E152/H152,2),0)</f>
        <v>1</v>
      </c>
      <c r="J152" t="s">
        <v>21</v>
      </c>
      <c r="K152" t="s">
        <v>22</v>
      </c>
      <c r="L152">
        <v>1544940000</v>
      </c>
      <c r="M152" s="13">
        <f>(((L152/60)/60)/24)+DATE(1970,1,1)</f>
        <v>43450.25</v>
      </c>
      <c r="N152">
        <v>1545026400</v>
      </c>
      <c r="O152" s="13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1">
        <f>ROUND(E153/D153*100,0)</f>
        <v>64</v>
      </c>
      <c r="G153" t="s">
        <v>14</v>
      </c>
      <c r="H153">
        <v>1467</v>
      </c>
      <c r="I153">
        <f>IF(H153&lt;&gt;0,ROUND(E153/H153,2),0)</f>
        <v>60.01</v>
      </c>
      <c r="J153" t="s">
        <v>21</v>
      </c>
      <c r="K153" t="s">
        <v>22</v>
      </c>
      <c r="L153">
        <v>1402290000</v>
      </c>
      <c r="M153" s="13">
        <f>(((L153/60)/60)/24)+DATE(1970,1,1)</f>
        <v>41799.208333333336</v>
      </c>
      <c r="N153">
        <v>1406696400</v>
      </c>
      <c r="O153" s="13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1">
        <f>ROUND(E154/D154*100,0)</f>
        <v>423</v>
      </c>
      <c r="G154" t="s">
        <v>20</v>
      </c>
      <c r="H154">
        <v>3376</v>
      </c>
      <c r="I154">
        <f>IF(H154&lt;&gt;0,ROUND(E154/H154,2),0)</f>
        <v>52.01</v>
      </c>
      <c r="J154" t="s">
        <v>21</v>
      </c>
      <c r="K154" t="s">
        <v>22</v>
      </c>
      <c r="L154">
        <v>1487311200</v>
      </c>
      <c r="M154" s="13">
        <f>(((L154/60)/60)/24)+DATE(1970,1,1)</f>
        <v>42783.25</v>
      </c>
      <c r="N154">
        <v>1487916000</v>
      </c>
      <c r="O154" s="13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1">
        <f>ROUND(E155/D155*100,0)</f>
        <v>93</v>
      </c>
      <c r="G155" t="s">
        <v>14</v>
      </c>
      <c r="H155">
        <v>5681</v>
      </c>
      <c r="I155">
        <f>IF(H155&lt;&gt;0,ROUND(E155/H155,2),0)</f>
        <v>31</v>
      </c>
      <c r="J155" t="s">
        <v>21</v>
      </c>
      <c r="K155" t="s">
        <v>22</v>
      </c>
      <c r="L155">
        <v>1350622800</v>
      </c>
      <c r="M155" s="13">
        <f>(((L155/60)/60)/24)+DATE(1970,1,1)</f>
        <v>41201.208333333336</v>
      </c>
      <c r="N155">
        <v>1351141200</v>
      </c>
      <c r="O155" s="13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1">
        <f>ROUND(E156/D156*100,0)</f>
        <v>59</v>
      </c>
      <c r="G156" t="s">
        <v>14</v>
      </c>
      <c r="H156">
        <v>1059</v>
      </c>
      <c r="I156">
        <f>IF(H156&lt;&gt;0,ROUND(E156/H156,2),0)</f>
        <v>95.04</v>
      </c>
      <c r="J156" t="s">
        <v>21</v>
      </c>
      <c r="K156" t="s">
        <v>22</v>
      </c>
      <c r="L156">
        <v>1463029200</v>
      </c>
      <c r="M156" s="13">
        <f>(((L156/60)/60)/24)+DATE(1970,1,1)</f>
        <v>42502.208333333328</v>
      </c>
      <c r="N156">
        <v>1465016400</v>
      </c>
      <c r="O156" s="13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1">
        <f>ROUND(E157/D157*100,0)</f>
        <v>65</v>
      </c>
      <c r="G157" t="s">
        <v>14</v>
      </c>
      <c r="H157">
        <v>1194</v>
      </c>
      <c r="I157">
        <f>IF(H157&lt;&gt;0,ROUND(E157/H157,2),0)</f>
        <v>75.97</v>
      </c>
      <c r="J157" t="s">
        <v>21</v>
      </c>
      <c r="K157" t="s">
        <v>22</v>
      </c>
      <c r="L157">
        <v>1269493200</v>
      </c>
      <c r="M157" s="13">
        <f>(((L157/60)/60)/24)+DATE(1970,1,1)</f>
        <v>40262.208333333336</v>
      </c>
      <c r="N157">
        <v>1270789200</v>
      </c>
      <c r="O157" s="13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1">
        <f>ROUND(E158/D158*100,0)</f>
        <v>74</v>
      </c>
      <c r="G158" t="s">
        <v>74</v>
      </c>
      <c r="H158">
        <v>379</v>
      </c>
      <c r="I158">
        <f>IF(H158&lt;&gt;0,ROUND(E158/H158,2),0)</f>
        <v>71.010000000000005</v>
      </c>
      <c r="J158" t="s">
        <v>26</v>
      </c>
      <c r="K158" t="s">
        <v>27</v>
      </c>
      <c r="L158">
        <v>1570251600</v>
      </c>
      <c r="M158" s="13">
        <f>(((L158/60)/60)/24)+DATE(1970,1,1)</f>
        <v>43743.208333333328</v>
      </c>
      <c r="N158">
        <v>1572325200</v>
      </c>
      <c r="O158" s="13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1">
        <f>ROUND(E159/D159*100,0)</f>
        <v>53</v>
      </c>
      <c r="G159" t="s">
        <v>14</v>
      </c>
      <c r="H159">
        <v>30</v>
      </c>
      <c r="I159">
        <f>IF(H159&lt;&gt;0,ROUND(E159/H159,2),0)</f>
        <v>73.73</v>
      </c>
      <c r="J159" t="s">
        <v>26</v>
      </c>
      <c r="K159" t="s">
        <v>27</v>
      </c>
      <c r="L159">
        <v>1388383200</v>
      </c>
      <c r="M159" s="13">
        <f>(((L159/60)/60)/24)+DATE(1970,1,1)</f>
        <v>41638.25</v>
      </c>
      <c r="N159">
        <v>1389420000</v>
      </c>
      <c r="O159" s="13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1">
        <f>ROUND(E160/D160*100,0)</f>
        <v>221</v>
      </c>
      <c r="G160" t="s">
        <v>20</v>
      </c>
      <c r="H160">
        <v>41</v>
      </c>
      <c r="I160">
        <f>IF(H160&lt;&gt;0,ROUND(E160/H160,2),0)</f>
        <v>113.17</v>
      </c>
      <c r="J160" t="s">
        <v>21</v>
      </c>
      <c r="K160" t="s">
        <v>22</v>
      </c>
      <c r="L160">
        <v>1449554400</v>
      </c>
      <c r="M160" s="13">
        <f>(((L160/60)/60)/24)+DATE(1970,1,1)</f>
        <v>42346.25</v>
      </c>
      <c r="N160">
        <v>1449640800</v>
      </c>
      <c r="O160" s="13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1">
        <f>ROUND(E161/D161*100,0)</f>
        <v>100</v>
      </c>
      <c r="G161" t="s">
        <v>20</v>
      </c>
      <c r="H161">
        <v>1821</v>
      </c>
      <c r="I161">
        <f>IF(H161&lt;&gt;0,ROUND(E161/H161,2),0)</f>
        <v>105.01</v>
      </c>
      <c r="J161" t="s">
        <v>21</v>
      </c>
      <c r="K161" t="s">
        <v>22</v>
      </c>
      <c r="L161">
        <v>1553662800</v>
      </c>
      <c r="M161" s="13">
        <f>(((L161/60)/60)/24)+DATE(1970,1,1)</f>
        <v>43551.208333333328</v>
      </c>
      <c r="N161">
        <v>1555218000</v>
      </c>
      <c r="O161" s="13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1">
        <f>ROUND(E162/D162*100,0)</f>
        <v>162</v>
      </c>
      <c r="G162" t="s">
        <v>20</v>
      </c>
      <c r="H162">
        <v>164</v>
      </c>
      <c r="I162">
        <f>IF(H162&lt;&gt;0,ROUND(E162/H162,2),0)</f>
        <v>79.180000000000007</v>
      </c>
      <c r="J162" t="s">
        <v>21</v>
      </c>
      <c r="K162" t="s">
        <v>22</v>
      </c>
      <c r="L162">
        <v>1556341200</v>
      </c>
      <c r="M162" s="13">
        <f>(((L162/60)/60)/24)+DATE(1970,1,1)</f>
        <v>43582.208333333328</v>
      </c>
      <c r="N162">
        <v>1557723600</v>
      </c>
      <c r="O162" s="13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1">
        <f>ROUND(E163/D163*100,0)</f>
        <v>78</v>
      </c>
      <c r="G163" t="s">
        <v>14</v>
      </c>
      <c r="H163">
        <v>75</v>
      </c>
      <c r="I163">
        <f>IF(H163&lt;&gt;0,ROUND(E163/H163,2),0)</f>
        <v>57.33</v>
      </c>
      <c r="J163" t="s">
        <v>21</v>
      </c>
      <c r="K163" t="s">
        <v>22</v>
      </c>
      <c r="L163">
        <v>1442984400</v>
      </c>
      <c r="M163" s="13">
        <f>(((L163/60)/60)/24)+DATE(1970,1,1)</f>
        <v>42270.208333333328</v>
      </c>
      <c r="N163">
        <v>1443502800</v>
      </c>
      <c r="O163" s="13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1">
        <f>ROUND(E164/D164*100,0)</f>
        <v>150</v>
      </c>
      <c r="G164" t="s">
        <v>20</v>
      </c>
      <c r="H164">
        <v>157</v>
      </c>
      <c r="I164">
        <f>IF(H164&lt;&gt;0,ROUND(E164/H164,2),0)</f>
        <v>58.18</v>
      </c>
      <c r="J164" t="s">
        <v>98</v>
      </c>
      <c r="K164" t="s">
        <v>99</v>
      </c>
      <c r="L164">
        <v>1544248800</v>
      </c>
      <c r="M164" s="13">
        <f>(((L164/60)/60)/24)+DATE(1970,1,1)</f>
        <v>43442.25</v>
      </c>
      <c r="N164">
        <v>1546840800</v>
      </c>
      <c r="O164" s="13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1">
        <f>ROUND(E165/D165*100,0)</f>
        <v>253</v>
      </c>
      <c r="G165" t="s">
        <v>20</v>
      </c>
      <c r="H165">
        <v>246</v>
      </c>
      <c r="I165">
        <f>IF(H165&lt;&gt;0,ROUND(E165/H165,2),0)</f>
        <v>36.03</v>
      </c>
      <c r="J165" t="s">
        <v>21</v>
      </c>
      <c r="K165" t="s">
        <v>22</v>
      </c>
      <c r="L165">
        <v>1508475600</v>
      </c>
      <c r="M165" s="13">
        <f>(((L165/60)/60)/24)+DATE(1970,1,1)</f>
        <v>43028.208333333328</v>
      </c>
      <c r="N165">
        <v>1512712800</v>
      </c>
      <c r="O165" s="13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1">
        <f>ROUND(E166/D166*100,0)</f>
        <v>100</v>
      </c>
      <c r="G166" t="s">
        <v>20</v>
      </c>
      <c r="H166">
        <v>1396</v>
      </c>
      <c r="I166">
        <f>IF(H166&lt;&gt;0,ROUND(E166/H166,2),0)</f>
        <v>107.99</v>
      </c>
      <c r="J166" t="s">
        <v>21</v>
      </c>
      <c r="K166" t="s">
        <v>22</v>
      </c>
      <c r="L166">
        <v>1507438800</v>
      </c>
      <c r="M166" s="13">
        <f>(((L166/60)/60)/24)+DATE(1970,1,1)</f>
        <v>43016.208333333328</v>
      </c>
      <c r="N166">
        <v>1507525200</v>
      </c>
      <c r="O166" s="13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1">
        <f>ROUND(E167/D167*100,0)</f>
        <v>122</v>
      </c>
      <c r="G167" t="s">
        <v>20</v>
      </c>
      <c r="H167">
        <v>2506</v>
      </c>
      <c r="I167">
        <f>IF(H167&lt;&gt;0,ROUND(E167/H167,2),0)</f>
        <v>44.01</v>
      </c>
      <c r="J167" t="s">
        <v>21</v>
      </c>
      <c r="K167" t="s">
        <v>22</v>
      </c>
      <c r="L167">
        <v>1501563600</v>
      </c>
      <c r="M167" s="13">
        <f>(((L167/60)/60)/24)+DATE(1970,1,1)</f>
        <v>42948.208333333328</v>
      </c>
      <c r="N167">
        <v>1504328400</v>
      </c>
      <c r="O167" s="13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1">
        <f>ROUND(E168/D168*100,0)</f>
        <v>137</v>
      </c>
      <c r="G168" t="s">
        <v>20</v>
      </c>
      <c r="H168">
        <v>244</v>
      </c>
      <c r="I168">
        <f>IF(H168&lt;&gt;0,ROUND(E168/H168,2),0)</f>
        <v>55.08</v>
      </c>
      <c r="J168" t="s">
        <v>21</v>
      </c>
      <c r="K168" t="s">
        <v>22</v>
      </c>
      <c r="L168">
        <v>1292997600</v>
      </c>
      <c r="M168" s="13">
        <f>(((L168/60)/60)/24)+DATE(1970,1,1)</f>
        <v>40534.25</v>
      </c>
      <c r="N168">
        <v>1293343200</v>
      </c>
      <c r="O168" s="13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1">
        <f>ROUND(E169/D169*100,0)</f>
        <v>416</v>
      </c>
      <c r="G169" t="s">
        <v>20</v>
      </c>
      <c r="H169">
        <v>146</v>
      </c>
      <c r="I169">
        <f>IF(H169&lt;&gt;0,ROUND(E169/H169,2),0)</f>
        <v>74</v>
      </c>
      <c r="J169" t="s">
        <v>26</v>
      </c>
      <c r="K169" t="s">
        <v>27</v>
      </c>
      <c r="L169">
        <v>1370840400</v>
      </c>
      <c r="M169" s="13">
        <f>(((L169/60)/60)/24)+DATE(1970,1,1)</f>
        <v>41435.208333333336</v>
      </c>
      <c r="N169">
        <v>1371704400</v>
      </c>
      <c r="O169" s="13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1">
        <f>ROUND(E170/D170*100,0)</f>
        <v>31</v>
      </c>
      <c r="G170" t="s">
        <v>14</v>
      </c>
      <c r="H170">
        <v>955</v>
      </c>
      <c r="I170">
        <f>IF(H170&lt;&gt;0,ROUND(E170/H170,2),0)</f>
        <v>42</v>
      </c>
      <c r="J170" t="s">
        <v>36</v>
      </c>
      <c r="K170" t="s">
        <v>37</v>
      </c>
      <c r="L170">
        <v>1550815200</v>
      </c>
      <c r="M170" s="13">
        <f>(((L170/60)/60)/24)+DATE(1970,1,1)</f>
        <v>43518.25</v>
      </c>
      <c r="N170">
        <v>1552798800</v>
      </c>
      <c r="O170" s="13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1">
        <f>ROUND(E171/D171*100,0)</f>
        <v>424</v>
      </c>
      <c r="G171" t="s">
        <v>20</v>
      </c>
      <c r="H171">
        <v>1267</v>
      </c>
      <c r="I171">
        <f>IF(H171&lt;&gt;0,ROUND(E171/H171,2),0)</f>
        <v>77.989999999999995</v>
      </c>
      <c r="J171" t="s">
        <v>21</v>
      </c>
      <c r="K171" t="s">
        <v>22</v>
      </c>
      <c r="L171">
        <v>1339909200</v>
      </c>
      <c r="M171" s="13">
        <f>(((L171/60)/60)/24)+DATE(1970,1,1)</f>
        <v>41077.208333333336</v>
      </c>
      <c r="N171">
        <v>1342328400</v>
      </c>
      <c r="O171" s="13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1">
        <f>ROUND(E172/D172*100,0)</f>
        <v>3</v>
      </c>
      <c r="G172" t="s">
        <v>14</v>
      </c>
      <c r="H172">
        <v>67</v>
      </c>
      <c r="I172">
        <f>IF(H172&lt;&gt;0,ROUND(E172/H172,2),0)</f>
        <v>82.51</v>
      </c>
      <c r="J172" t="s">
        <v>21</v>
      </c>
      <c r="K172" t="s">
        <v>22</v>
      </c>
      <c r="L172">
        <v>1501736400</v>
      </c>
      <c r="M172" s="13">
        <f>(((L172/60)/60)/24)+DATE(1970,1,1)</f>
        <v>42950.208333333328</v>
      </c>
      <c r="N172">
        <v>1502341200</v>
      </c>
      <c r="O172" s="13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1">
        <f>ROUND(E173/D173*100,0)</f>
        <v>11</v>
      </c>
      <c r="G173" t="s">
        <v>14</v>
      </c>
      <c r="H173">
        <v>5</v>
      </c>
      <c r="I173">
        <f>IF(H173&lt;&gt;0,ROUND(E173/H173,2),0)</f>
        <v>104.2</v>
      </c>
      <c r="J173" t="s">
        <v>21</v>
      </c>
      <c r="K173" t="s">
        <v>22</v>
      </c>
      <c r="L173">
        <v>1395291600</v>
      </c>
      <c r="M173" s="13">
        <f>(((L173/60)/60)/24)+DATE(1970,1,1)</f>
        <v>41718.208333333336</v>
      </c>
      <c r="N173">
        <v>1397192400</v>
      </c>
      <c r="O173" s="13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1">
        <f>ROUND(E174/D174*100,0)</f>
        <v>83</v>
      </c>
      <c r="G174" t="s">
        <v>14</v>
      </c>
      <c r="H174">
        <v>26</v>
      </c>
      <c r="I174">
        <f>IF(H174&lt;&gt;0,ROUND(E174/H174,2),0)</f>
        <v>25.5</v>
      </c>
      <c r="J174" t="s">
        <v>21</v>
      </c>
      <c r="K174" t="s">
        <v>22</v>
      </c>
      <c r="L174">
        <v>1405746000</v>
      </c>
      <c r="M174" s="13">
        <f>(((L174/60)/60)/24)+DATE(1970,1,1)</f>
        <v>41839.208333333336</v>
      </c>
      <c r="N174">
        <v>1407042000</v>
      </c>
      <c r="O174" s="13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1">
        <f>ROUND(E175/D175*100,0)</f>
        <v>163</v>
      </c>
      <c r="G175" t="s">
        <v>20</v>
      </c>
      <c r="H175">
        <v>1561</v>
      </c>
      <c r="I175">
        <f>IF(H175&lt;&gt;0,ROUND(E175/H175,2),0)</f>
        <v>100.98</v>
      </c>
      <c r="J175" t="s">
        <v>21</v>
      </c>
      <c r="K175" t="s">
        <v>22</v>
      </c>
      <c r="L175">
        <v>1368853200</v>
      </c>
      <c r="M175" s="13">
        <f>(((L175/60)/60)/24)+DATE(1970,1,1)</f>
        <v>41412.208333333336</v>
      </c>
      <c r="N175">
        <v>1369371600</v>
      </c>
      <c r="O175" s="13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1">
        <f>ROUND(E176/D176*100,0)</f>
        <v>895</v>
      </c>
      <c r="G176" t="s">
        <v>20</v>
      </c>
      <c r="H176">
        <v>48</v>
      </c>
      <c r="I176">
        <f>IF(H176&lt;&gt;0,ROUND(E176/H176,2),0)</f>
        <v>111.83</v>
      </c>
      <c r="J176" t="s">
        <v>21</v>
      </c>
      <c r="K176" t="s">
        <v>22</v>
      </c>
      <c r="L176">
        <v>1444021200</v>
      </c>
      <c r="M176" s="13">
        <f>(((L176/60)/60)/24)+DATE(1970,1,1)</f>
        <v>42282.208333333328</v>
      </c>
      <c r="N176">
        <v>1444107600</v>
      </c>
      <c r="O176" s="13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1">
        <f>ROUND(E177/D177*100,0)</f>
        <v>26</v>
      </c>
      <c r="G177" t="s">
        <v>14</v>
      </c>
      <c r="H177">
        <v>1130</v>
      </c>
      <c r="I177">
        <f>IF(H177&lt;&gt;0,ROUND(E177/H177,2),0)</f>
        <v>42</v>
      </c>
      <c r="J177" t="s">
        <v>21</v>
      </c>
      <c r="K177" t="s">
        <v>22</v>
      </c>
      <c r="L177">
        <v>1472619600</v>
      </c>
      <c r="M177" s="13">
        <f>(((L177/60)/60)/24)+DATE(1970,1,1)</f>
        <v>42613.208333333328</v>
      </c>
      <c r="N177">
        <v>1474261200</v>
      </c>
      <c r="O177" s="13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1">
        <f>ROUND(E178/D178*100,0)</f>
        <v>75</v>
      </c>
      <c r="G178" t="s">
        <v>14</v>
      </c>
      <c r="H178">
        <v>782</v>
      </c>
      <c r="I178">
        <f>IF(H178&lt;&gt;0,ROUND(E178/H178,2),0)</f>
        <v>110.05</v>
      </c>
      <c r="J178" t="s">
        <v>21</v>
      </c>
      <c r="K178" t="s">
        <v>22</v>
      </c>
      <c r="L178">
        <v>1472878800</v>
      </c>
      <c r="M178" s="13">
        <f>(((L178/60)/60)/24)+DATE(1970,1,1)</f>
        <v>42616.208333333328</v>
      </c>
      <c r="N178">
        <v>1473656400</v>
      </c>
      <c r="O178" s="13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1">
        <f>ROUND(E179/D179*100,0)</f>
        <v>416</v>
      </c>
      <c r="G179" t="s">
        <v>20</v>
      </c>
      <c r="H179">
        <v>2739</v>
      </c>
      <c r="I179">
        <f>IF(H179&lt;&gt;0,ROUND(E179/H179,2),0)</f>
        <v>59</v>
      </c>
      <c r="J179" t="s">
        <v>21</v>
      </c>
      <c r="K179" t="s">
        <v>22</v>
      </c>
      <c r="L179">
        <v>1289800800</v>
      </c>
      <c r="M179" s="13">
        <f>(((L179/60)/60)/24)+DATE(1970,1,1)</f>
        <v>40497.25</v>
      </c>
      <c r="N179">
        <v>1291960800</v>
      </c>
      <c r="O179" s="13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1">
        <f>ROUND(E180/D180*100,0)</f>
        <v>96</v>
      </c>
      <c r="G180" t="s">
        <v>14</v>
      </c>
      <c r="H180">
        <v>210</v>
      </c>
      <c r="I180">
        <f>IF(H180&lt;&gt;0,ROUND(E180/H180,2),0)</f>
        <v>32.99</v>
      </c>
      <c r="J180" t="s">
        <v>21</v>
      </c>
      <c r="K180" t="s">
        <v>22</v>
      </c>
      <c r="L180">
        <v>1505970000</v>
      </c>
      <c r="M180" s="13">
        <f>(((L180/60)/60)/24)+DATE(1970,1,1)</f>
        <v>42999.208333333328</v>
      </c>
      <c r="N180">
        <v>1506747600</v>
      </c>
      <c r="O180" s="13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1">
        <f>ROUND(E181/D181*100,0)</f>
        <v>358</v>
      </c>
      <c r="G181" t="s">
        <v>20</v>
      </c>
      <c r="H181">
        <v>3537</v>
      </c>
      <c r="I181">
        <f>IF(H181&lt;&gt;0,ROUND(E181/H181,2),0)</f>
        <v>45.01</v>
      </c>
      <c r="J181" t="s">
        <v>15</v>
      </c>
      <c r="K181" t="s">
        <v>16</v>
      </c>
      <c r="L181">
        <v>1363496400</v>
      </c>
      <c r="M181" s="13">
        <f>(((L181/60)/60)/24)+DATE(1970,1,1)</f>
        <v>41350.208333333336</v>
      </c>
      <c r="N181">
        <v>1363582800</v>
      </c>
      <c r="O181" s="13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1">
        <f>ROUND(E182/D182*100,0)</f>
        <v>308</v>
      </c>
      <c r="G182" t="s">
        <v>20</v>
      </c>
      <c r="H182">
        <v>2107</v>
      </c>
      <c r="I182">
        <f>IF(H182&lt;&gt;0,ROUND(E182/H182,2),0)</f>
        <v>81.98</v>
      </c>
      <c r="J182" t="s">
        <v>26</v>
      </c>
      <c r="K182" t="s">
        <v>27</v>
      </c>
      <c r="L182">
        <v>1269234000</v>
      </c>
      <c r="M182" s="13">
        <f>(((L182/60)/60)/24)+DATE(1970,1,1)</f>
        <v>40259.208333333336</v>
      </c>
      <c r="N182">
        <v>1269666000</v>
      </c>
      <c r="O182" s="13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1">
        <f>ROUND(E183/D183*100,0)</f>
        <v>62</v>
      </c>
      <c r="G183" t="s">
        <v>14</v>
      </c>
      <c r="H183">
        <v>136</v>
      </c>
      <c r="I183">
        <f>IF(H183&lt;&gt;0,ROUND(E183/H183,2),0)</f>
        <v>39.08</v>
      </c>
      <c r="J183" t="s">
        <v>21</v>
      </c>
      <c r="K183" t="s">
        <v>22</v>
      </c>
      <c r="L183">
        <v>1507093200</v>
      </c>
      <c r="M183" s="13">
        <f>(((L183/60)/60)/24)+DATE(1970,1,1)</f>
        <v>43012.208333333328</v>
      </c>
      <c r="N183">
        <v>1508648400</v>
      </c>
      <c r="O183" s="13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1">
        <f>ROUND(E184/D184*100,0)</f>
        <v>722</v>
      </c>
      <c r="G184" t="s">
        <v>20</v>
      </c>
      <c r="H184">
        <v>3318</v>
      </c>
      <c r="I184">
        <f>IF(H184&lt;&gt;0,ROUND(E184/H184,2),0)</f>
        <v>59</v>
      </c>
      <c r="J184" t="s">
        <v>36</v>
      </c>
      <c r="K184" t="s">
        <v>37</v>
      </c>
      <c r="L184">
        <v>1560574800</v>
      </c>
      <c r="M184" s="13">
        <f>(((L184/60)/60)/24)+DATE(1970,1,1)</f>
        <v>43631.208333333328</v>
      </c>
      <c r="N184">
        <v>1561957200</v>
      </c>
      <c r="O184" s="13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1">
        <f>ROUND(E185/D185*100,0)</f>
        <v>69</v>
      </c>
      <c r="G185" t="s">
        <v>14</v>
      </c>
      <c r="H185">
        <v>86</v>
      </c>
      <c r="I185">
        <f>IF(H185&lt;&gt;0,ROUND(E185/H185,2),0)</f>
        <v>40.99</v>
      </c>
      <c r="J185" t="s">
        <v>15</v>
      </c>
      <c r="K185" t="s">
        <v>16</v>
      </c>
      <c r="L185">
        <v>1284008400</v>
      </c>
      <c r="M185" s="13">
        <f>(((L185/60)/60)/24)+DATE(1970,1,1)</f>
        <v>40430.208333333336</v>
      </c>
      <c r="N185">
        <v>1285131600</v>
      </c>
      <c r="O185" s="13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1">
        <f>ROUND(E186/D186*100,0)</f>
        <v>293</v>
      </c>
      <c r="G186" t="s">
        <v>20</v>
      </c>
      <c r="H186">
        <v>340</v>
      </c>
      <c r="I186">
        <f>IF(H186&lt;&gt;0,ROUND(E186/H186,2),0)</f>
        <v>31.03</v>
      </c>
      <c r="J186" t="s">
        <v>21</v>
      </c>
      <c r="K186" t="s">
        <v>22</v>
      </c>
      <c r="L186">
        <v>1556859600</v>
      </c>
      <c r="M186" s="13">
        <f>(((L186/60)/60)/24)+DATE(1970,1,1)</f>
        <v>43588.208333333328</v>
      </c>
      <c r="N186">
        <v>1556946000</v>
      </c>
      <c r="O186" s="13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1">
        <f>ROUND(E187/D187*100,0)</f>
        <v>72</v>
      </c>
      <c r="G187" t="s">
        <v>14</v>
      </c>
      <c r="H187">
        <v>19</v>
      </c>
      <c r="I187">
        <f>IF(H187&lt;&gt;0,ROUND(E187/H187,2),0)</f>
        <v>37.79</v>
      </c>
      <c r="J187" t="s">
        <v>21</v>
      </c>
      <c r="K187" t="s">
        <v>22</v>
      </c>
      <c r="L187">
        <v>1526187600</v>
      </c>
      <c r="M187" s="13">
        <f>(((L187/60)/60)/24)+DATE(1970,1,1)</f>
        <v>43233.208333333328</v>
      </c>
      <c r="N187">
        <v>1527138000</v>
      </c>
      <c r="O187" s="13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1">
        <f>ROUND(E188/D188*100,0)</f>
        <v>32</v>
      </c>
      <c r="G188" t="s">
        <v>14</v>
      </c>
      <c r="H188">
        <v>886</v>
      </c>
      <c r="I188">
        <f>IF(H188&lt;&gt;0,ROUND(E188/H188,2),0)</f>
        <v>32.01</v>
      </c>
      <c r="J188" t="s">
        <v>21</v>
      </c>
      <c r="K188" t="s">
        <v>22</v>
      </c>
      <c r="L188">
        <v>1400821200</v>
      </c>
      <c r="M188" s="13">
        <f>(((L188/60)/60)/24)+DATE(1970,1,1)</f>
        <v>41782.208333333336</v>
      </c>
      <c r="N188">
        <v>1402117200</v>
      </c>
      <c r="O188" s="13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1">
        <f>ROUND(E189/D189*100,0)</f>
        <v>230</v>
      </c>
      <c r="G189" t="s">
        <v>20</v>
      </c>
      <c r="H189">
        <v>1442</v>
      </c>
      <c r="I189">
        <f>IF(H189&lt;&gt;0,ROUND(E189/H189,2),0)</f>
        <v>95.97</v>
      </c>
      <c r="J189" t="s">
        <v>15</v>
      </c>
      <c r="K189" t="s">
        <v>16</v>
      </c>
      <c r="L189">
        <v>1361599200</v>
      </c>
      <c r="M189" s="13">
        <f>(((L189/60)/60)/24)+DATE(1970,1,1)</f>
        <v>41328.25</v>
      </c>
      <c r="N189">
        <v>1364014800</v>
      </c>
      <c r="O189" s="13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1">
        <f>ROUND(E190/D190*100,0)</f>
        <v>32</v>
      </c>
      <c r="G190" t="s">
        <v>14</v>
      </c>
      <c r="H190">
        <v>35</v>
      </c>
      <c r="I190">
        <f>IF(H190&lt;&gt;0,ROUND(E190/H190,2),0)</f>
        <v>75</v>
      </c>
      <c r="J190" t="s">
        <v>107</v>
      </c>
      <c r="K190" t="s">
        <v>108</v>
      </c>
      <c r="L190">
        <v>1417500000</v>
      </c>
      <c r="M190" s="13">
        <f>(((L190/60)/60)/24)+DATE(1970,1,1)</f>
        <v>41975.25</v>
      </c>
      <c r="N190">
        <v>1417586400</v>
      </c>
      <c r="O190" s="13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1">
        <f>ROUND(E191/D191*100,0)</f>
        <v>24</v>
      </c>
      <c r="G191" t="s">
        <v>74</v>
      </c>
      <c r="H191">
        <v>441</v>
      </c>
      <c r="I191">
        <f>IF(H191&lt;&gt;0,ROUND(E191/H191,2),0)</f>
        <v>102.05</v>
      </c>
      <c r="J191" t="s">
        <v>21</v>
      </c>
      <c r="K191" t="s">
        <v>22</v>
      </c>
      <c r="L191">
        <v>1457071200</v>
      </c>
      <c r="M191" s="13">
        <f>(((L191/60)/60)/24)+DATE(1970,1,1)</f>
        <v>42433.25</v>
      </c>
      <c r="N191">
        <v>1457071200</v>
      </c>
      <c r="O191" s="13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1">
        <f>ROUND(E192/D192*100,0)</f>
        <v>69</v>
      </c>
      <c r="G192" t="s">
        <v>14</v>
      </c>
      <c r="H192">
        <v>24</v>
      </c>
      <c r="I192">
        <f>IF(H192&lt;&gt;0,ROUND(E192/H192,2),0)</f>
        <v>105.75</v>
      </c>
      <c r="J192" t="s">
        <v>21</v>
      </c>
      <c r="K192" t="s">
        <v>22</v>
      </c>
      <c r="L192">
        <v>1370322000</v>
      </c>
      <c r="M192" s="13">
        <f>(((L192/60)/60)/24)+DATE(1970,1,1)</f>
        <v>41429.208333333336</v>
      </c>
      <c r="N192">
        <v>1370408400</v>
      </c>
      <c r="O192" s="13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1">
        <f>ROUND(E193/D193*100,0)</f>
        <v>38</v>
      </c>
      <c r="G193" t="s">
        <v>14</v>
      </c>
      <c r="H193">
        <v>86</v>
      </c>
      <c r="I193">
        <f>IF(H193&lt;&gt;0,ROUND(E193/H193,2),0)</f>
        <v>37.07</v>
      </c>
      <c r="J193" t="s">
        <v>107</v>
      </c>
      <c r="K193" t="s">
        <v>108</v>
      </c>
      <c r="L193">
        <v>1552366800</v>
      </c>
      <c r="M193" s="13">
        <f>(((L193/60)/60)/24)+DATE(1970,1,1)</f>
        <v>43536.208333333328</v>
      </c>
      <c r="N193">
        <v>1552626000</v>
      </c>
      <c r="O193" s="13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1">
        <f>ROUND(E194/D194*100,0)</f>
        <v>20</v>
      </c>
      <c r="G194" t="s">
        <v>14</v>
      </c>
      <c r="H194">
        <v>243</v>
      </c>
      <c r="I194">
        <f>IF(H194&lt;&gt;0,ROUND(E194/H194,2),0)</f>
        <v>35.049999999999997</v>
      </c>
      <c r="J194" t="s">
        <v>21</v>
      </c>
      <c r="K194" t="s">
        <v>22</v>
      </c>
      <c r="L194">
        <v>1403845200</v>
      </c>
      <c r="M194" s="13">
        <f>(((L194/60)/60)/24)+DATE(1970,1,1)</f>
        <v>41817.208333333336</v>
      </c>
      <c r="N194">
        <v>1404190800</v>
      </c>
      <c r="O194" s="13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1">
        <f>ROUND(E195/D195*100,0)</f>
        <v>46</v>
      </c>
      <c r="G195" t="s">
        <v>14</v>
      </c>
      <c r="H195">
        <v>65</v>
      </c>
      <c r="I195">
        <f>IF(H195&lt;&gt;0,ROUND(E195/H195,2),0)</f>
        <v>46.34</v>
      </c>
      <c r="J195" t="s">
        <v>21</v>
      </c>
      <c r="K195" t="s">
        <v>22</v>
      </c>
      <c r="L195">
        <v>1523163600</v>
      </c>
      <c r="M195" s="13">
        <f>(((L195/60)/60)/24)+DATE(1970,1,1)</f>
        <v>43198.208333333328</v>
      </c>
      <c r="N195">
        <v>1523509200</v>
      </c>
      <c r="O195" s="13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1">
        <f>ROUND(E196/D196*100,0)</f>
        <v>123</v>
      </c>
      <c r="G196" t="s">
        <v>20</v>
      </c>
      <c r="H196">
        <v>126</v>
      </c>
      <c r="I196">
        <f>IF(H196&lt;&gt;0,ROUND(E196/H196,2),0)</f>
        <v>69.17</v>
      </c>
      <c r="J196" t="s">
        <v>21</v>
      </c>
      <c r="K196" t="s">
        <v>22</v>
      </c>
      <c r="L196">
        <v>1442206800</v>
      </c>
      <c r="M196" s="13">
        <f>(((L196/60)/60)/24)+DATE(1970,1,1)</f>
        <v>42261.208333333328</v>
      </c>
      <c r="N196">
        <v>1443589200</v>
      </c>
      <c r="O196" s="13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1">
        <f>ROUND(E197/D197*100,0)</f>
        <v>362</v>
      </c>
      <c r="G197" t="s">
        <v>20</v>
      </c>
      <c r="H197">
        <v>524</v>
      </c>
      <c r="I197">
        <f>IF(H197&lt;&gt;0,ROUND(E197/H197,2),0)</f>
        <v>109.08</v>
      </c>
      <c r="J197" t="s">
        <v>21</v>
      </c>
      <c r="K197" t="s">
        <v>22</v>
      </c>
      <c r="L197">
        <v>1532840400</v>
      </c>
      <c r="M197" s="13">
        <f>(((L197/60)/60)/24)+DATE(1970,1,1)</f>
        <v>43310.208333333328</v>
      </c>
      <c r="N197">
        <v>1533445200</v>
      </c>
      <c r="O197" s="13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1">
        <f>ROUND(E198/D198*100,0)</f>
        <v>63</v>
      </c>
      <c r="G198" t="s">
        <v>14</v>
      </c>
      <c r="H198">
        <v>100</v>
      </c>
      <c r="I198">
        <f>IF(H198&lt;&gt;0,ROUND(E198/H198,2),0)</f>
        <v>51.78</v>
      </c>
      <c r="J198" t="s">
        <v>36</v>
      </c>
      <c r="K198" t="s">
        <v>37</v>
      </c>
      <c r="L198">
        <v>1472878800</v>
      </c>
      <c r="M198" s="13">
        <f>(((L198/60)/60)/24)+DATE(1970,1,1)</f>
        <v>42616.208333333328</v>
      </c>
      <c r="N198">
        <v>1474520400</v>
      </c>
      <c r="O198" s="13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1">
        <f>ROUND(E199/D199*100,0)</f>
        <v>298</v>
      </c>
      <c r="G199" t="s">
        <v>20</v>
      </c>
      <c r="H199">
        <v>1989</v>
      </c>
      <c r="I199">
        <f>IF(H199&lt;&gt;0,ROUND(E199/H199,2),0)</f>
        <v>82.01</v>
      </c>
      <c r="J199" t="s">
        <v>21</v>
      </c>
      <c r="K199" t="s">
        <v>22</v>
      </c>
      <c r="L199">
        <v>1498194000</v>
      </c>
      <c r="M199" s="13">
        <f>(((L199/60)/60)/24)+DATE(1970,1,1)</f>
        <v>42909.208333333328</v>
      </c>
      <c r="N199">
        <v>1499403600</v>
      </c>
      <c r="O199" s="13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1">
        <f>ROUND(E200/D200*100,0)</f>
        <v>10</v>
      </c>
      <c r="G200" t="s">
        <v>14</v>
      </c>
      <c r="H200">
        <v>168</v>
      </c>
      <c r="I200">
        <f>IF(H200&lt;&gt;0,ROUND(E200/H200,2),0)</f>
        <v>35.96</v>
      </c>
      <c r="J200" t="s">
        <v>21</v>
      </c>
      <c r="K200" t="s">
        <v>22</v>
      </c>
      <c r="L200">
        <v>1281070800</v>
      </c>
      <c r="M200" s="13">
        <f>(((L200/60)/60)/24)+DATE(1970,1,1)</f>
        <v>40396.208333333336</v>
      </c>
      <c r="N200">
        <v>1283576400</v>
      </c>
      <c r="O200" s="13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1">
        <f>ROUND(E201/D201*100,0)</f>
        <v>54</v>
      </c>
      <c r="G201" t="s">
        <v>14</v>
      </c>
      <c r="H201">
        <v>13</v>
      </c>
      <c r="I201">
        <f>IF(H201&lt;&gt;0,ROUND(E201/H201,2),0)</f>
        <v>74.459999999999994</v>
      </c>
      <c r="J201" t="s">
        <v>21</v>
      </c>
      <c r="K201" t="s">
        <v>22</v>
      </c>
      <c r="L201">
        <v>1436245200</v>
      </c>
      <c r="M201" s="13">
        <f>(((L201/60)/60)/24)+DATE(1970,1,1)</f>
        <v>42192.208333333328</v>
      </c>
      <c r="N201">
        <v>1436590800</v>
      </c>
      <c r="O201" s="13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1">
        <f>ROUND(E202/D202*100,0)</f>
        <v>2</v>
      </c>
      <c r="G202" t="s">
        <v>14</v>
      </c>
      <c r="H202">
        <v>1</v>
      </c>
      <c r="I202">
        <f>IF(H202&lt;&gt;0,ROUND(E202/H202,2),0)</f>
        <v>2</v>
      </c>
      <c r="J202" t="s">
        <v>15</v>
      </c>
      <c r="K202" t="s">
        <v>16</v>
      </c>
      <c r="L202">
        <v>1269493200</v>
      </c>
      <c r="M202" s="13">
        <f>(((L202/60)/60)/24)+DATE(1970,1,1)</f>
        <v>40262.208333333336</v>
      </c>
      <c r="N202">
        <v>1270443600</v>
      </c>
      <c r="O202" s="13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1">
        <f>ROUND(E203/D203*100,0)</f>
        <v>681</v>
      </c>
      <c r="G203" t="s">
        <v>20</v>
      </c>
      <c r="H203">
        <v>157</v>
      </c>
      <c r="I203">
        <f>IF(H203&lt;&gt;0,ROUND(E203/H203,2),0)</f>
        <v>91.11</v>
      </c>
      <c r="J203" t="s">
        <v>21</v>
      </c>
      <c r="K203" t="s">
        <v>22</v>
      </c>
      <c r="L203">
        <v>1406264400</v>
      </c>
      <c r="M203" s="13">
        <f>(((L203/60)/60)/24)+DATE(1970,1,1)</f>
        <v>41845.208333333336</v>
      </c>
      <c r="N203">
        <v>1407819600</v>
      </c>
      <c r="O203" s="13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1">
        <f>ROUND(E204/D204*100,0)</f>
        <v>79</v>
      </c>
      <c r="G204" t="s">
        <v>74</v>
      </c>
      <c r="H204">
        <v>82</v>
      </c>
      <c r="I204">
        <f>IF(H204&lt;&gt;0,ROUND(E204/H204,2),0)</f>
        <v>79.790000000000006</v>
      </c>
      <c r="J204" t="s">
        <v>21</v>
      </c>
      <c r="K204" t="s">
        <v>22</v>
      </c>
      <c r="L204">
        <v>1317531600</v>
      </c>
      <c r="M204" s="13">
        <f>(((L204/60)/60)/24)+DATE(1970,1,1)</f>
        <v>40818.208333333336</v>
      </c>
      <c r="N204">
        <v>1317877200</v>
      </c>
      <c r="O204" s="13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1">
        <f>ROUND(E205/D205*100,0)</f>
        <v>134</v>
      </c>
      <c r="G205" t="s">
        <v>20</v>
      </c>
      <c r="H205">
        <v>4498</v>
      </c>
      <c r="I205">
        <f>IF(H205&lt;&gt;0,ROUND(E205/H205,2),0)</f>
        <v>43</v>
      </c>
      <c r="J205" t="s">
        <v>26</v>
      </c>
      <c r="K205" t="s">
        <v>27</v>
      </c>
      <c r="L205">
        <v>1484632800</v>
      </c>
      <c r="M205" s="13">
        <f>(((L205/60)/60)/24)+DATE(1970,1,1)</f>
        <v>42752.25</v>
      </c>
      <c r="N205">
        <v>1484805600</v>
      </c>
      <c r="O205" s="13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1">
        <f>ROUND(E206/D206*100,0)</f>
        <v>3</v>
      </c>
      <c r="G206" t="s">
        <v>14</v>
      </c>
      <c r="H206">
        <v>40</v>
      </c>
      <c r="I206">
        <f>IF(H206&lt;&gt;0,ROUND(E206/H206,2),0)</f>
        <v>63.23</v>
      </c>
      <c r="J206" t="s">
        <v>21</v>
      </c>
      <c r="K206" t="s">
        <v>22</v>
      </c>
      <c r="L206">
        <v>1301806800</v>
      </c>
      <c r="M206" s="13">
        <f>(((L206/60)/60)/24)+DATE(1970,1,1)</f>
        <v>40636.208333333336</v>
      </c>
      <c r="N206">
        <v>1302670800</v>
      </c>
      <c r="O206" s="13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1">
        <f>ROUND(E207/D207*100,0)</f>
        <v>432</v>
      </c>
      <c r="G207" t="s">
        <v>20</v>
      </c>
      <c r="H207">
        <v>80</v>
      </c>
      <c r="I207">
        <f>IF(H207&lt;&gt;0,ROUND(E207/H207,2),0)</f>
        <v>70.180000000000007</v>
      </c>
      <c r="J207" t="s">
        <v>21</v>
      </c>
      <c r="K207" t="s">
        <v>22</v>
      </c>
      <c r="L207">
        <v>1539752400</v>
      </c>
      <c r="M207" s="13">
        <f>(((L207/60)/60)/24)+DATE(1970,1,1)</f>
        <v>43390.208333333328</v>
      </c>
      <c r="N207">
        <v>1540789200</v>
      </c>
      <c r="O207" s="13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1">
        <f>ROUND(E208/D208*100,0)</f>
        <v>39</v>
      </c>
      <c r="G208" t="s">
        <v>74</v>
      </c>
      <c r="H208">
        <v>57</v>
      </c>
      <c r="I208">
        <f>IF(H208&lt;&gt;0,ROUND(E208/H208,2),0)</f>
        <v>61.33</v>
      </c>
      <c r="J208" t="s">
        <v>21</v>
      </c>
      <c r="K208" t="s">
        <v>22</v>
      </c>
      <c r="L208">
        <v>1267250400</v>
      </c>
      <c r="M208" s="13">
        <f>(((L208/60)/60)/24)+DATE(1970,1,1)</f>
        <v>40236.25</v>
      </c>
      <c r="N208">
        <v>1268028000</v>
      </c>
      <c r="O208" s="13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1">
        <f>ROUND(E209/D209*100,0)</f>
        <v>426</v>
      </c>
      <c r="G209" t="s">
        <v>20</v>
      </c>
      <c r="H209">
        <v>43</v>
      </c>
      <c r="I209">
        <f>IF(H209&lt;&gt;0,ROUND(E209/H209,2),0)</f>
        <v>99</v>
      </c>
      <c r="J209" t="s">
        <v>21</v>
      </c>
      <c r="K209" t="s">
        <v>22</v>
      </c>
      <c r="L209">
        <v>1535432400</v>
      </c>
      <c r="M209" s="13">
        <f>(((L209/60)/60)/24)+DATE(1970,1,1)</f>
        <v>43340.208333333328</v>
      </c>
      <c r="N209">
        <v>1537160400</v>
      </c>
      <c r="O209" s="13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1">
        <f>ROUND(E210/D210*100,0)</f>
        <v>101</v>
      </c>
      <c r="G210" t="s">
        <v>20</v>
      </c>
      <c r="H210">
        <v>2053</v>
      </c>
      <c r="I210">
        <f>IF(H210&lt;&gt;0,ROUND(E210/H210,2),0)</f>
        <v>96.98</v>
      </c>
      <c r="J210" t="s">
        <v>21</v>
      </c>
      <c r="K210" t="s">
        <v>22</v>
      </c>
      <c r="L210">
        <v>1510207200</v>
      </c>
      <c r="M210" s="13">
        <f>(((L210/60)/60)/24)+DATE(1970,1,1)</f>
        <v>43048.25</v>
      </c>
      <c r="N210">
        <v>1512280800</v>
      </c>
      <c r="O210" s="13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1">
        <f>ROUND(E211/D211*100,0)</f>
        <v>21</v>
      </c>
      <c r="G211" t="s">
        <v>47</v>
      </c>
      <c r="H211">
        <v>808</v>
      </c>
      <c r="I211">
        <f>IF(H211&lt;&gt;0,ROUND(E211/H211,2),0)</f>
        <v>51</v>
      </c>
      <c r="J211" t="s">
        <v>26</v>
      </c>
      <c r="K211" t="s">
        <v>27</v>
      </c>
      <c r="L211">
        <v>1462510800</v>
      </c>
      <c r="M211" s="13">
        <f>(((L211/60)/60)/24)+DATE(1970,1,1)</f>
        <v>42496.208333333328</v>
      </c>
      <c r="N211">
        <v>1463115600</v>
      </c>
      <c r="O211" s="13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1">
        <f>ROUND(E212/D212*100,0)</f>
        <v>67</v>
      </c>
      <c r="G212" t="s">
        <v>14</v>
      </c>
      <c r="H212">
        <v>226</v>
      </c>
      <c r="I212">
        <f>IF(H212&lt;&gt;0,ROUND(E212/H212,2),0)</f>
        <v>28.04</v>
      </c>
      <c r="J212" t="s">
        <v>36</v>
      </c>
      <c r="K212" t="s">
        <v>37</v>
      </c>
      <c r="L212">
        <v>1488520800</v>
      </c>
      <c r="M212" s="13">
        <f>(((L212/60)/60)/24)+DATE(1970,1,1)</f>
        <v>42797.25</v>
      </c>
      <c r="N212">
        <v>1490850000</v>
      </c>
      <c r="O212" s="13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1">
        <f>ROUND(E213/D213*100,0)</f>
        <v>95</v>
      </c>
      <c r="G213" t="s">
        <v>14</v>
      </c>
      <c r="H213">
        <v>1625</v>
      </c>
      <c r="I213">
        <f>IF(H213&lt;&gt;0,ROUND(E213/H213,2),0)</f>
        <v>60.98</v>
      </c>
      <c r="J213" t="s">
        <v>21</v>
      </c>
      <c r="K213" t="s">
        <v>22</v>
      </c>
      <c r="L213">
        <v>1377579600</v>
      </c>
      <c r="M213" s="13">
        <f>(((L213/60)/60)/24)+DATE(1970,1,1)</f>
        <v>41513.208333333336</v>
      </c>
      <c r="N213">
        <v>1379653200</v>
      </c>
      <c r="O213" s="13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1">
        <f>ROUND(E214/D214*100,0)</f>
        <v>152</v>
      </c>
      <c r="G214" t="s">
        <v>20</v>
      </c>
      <c r="H214">
        <v>168</v>
      </c>
      <c r="I214">
        <f>IF(H214&lt;&gt;0,ROUND(E214/H214,2),0)</f>
        <v>73.209999999999994</v>
      </c>
      <c r="J214" t="s">
        <v>21</v>
      </c>
      <c r="K214" t="s">
        <v>22</v>
      </c>
      <c r="L214">
        <v>1576389600</v>
      </c>
      <c r="M214" s="13">
        <f>(((L214/60)/60)/24)+DATE(1970,1,1)</f>
        <v>43814.25</v>
      </c>
      <c r="N214">
        <v>1580364000</v>
      </c>
      <c r="O214" s="13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1">
        <f>ROUND(E215/D215*100,0)</f>
        <v>195</v>
      </c>
      <c r="G215" t="s">
        <v>20</v>
      </c>
      <c r="H215">
        <v>4289</v>
      </c>
      <c r="I215">
        <f>IF(H215&lt;&gt;0,ROUND(E215/H215,2),0)</f>
        <v>40</v>
      </c>
      <c r="J215" t="s">
        <v>21</v>
      </c>
      <c r="K215" t="s">
        <v>22</v>
      </c>
      <c r="L215">
        <v>1289019600</v>
      </c>
      <c r="M215" s="13">
        <f>(((L215/60)/60)/24)+DATE(1970,1,1)</f>
        <v>40488.208333333336</v>
      </c>
      <c r="N215">
        <v>1289714400</v>
      </c>
      <c r="O215" s="13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1">
        <f>ROUND(E216/D216*100,0)</f>
        <v>1023</v>
      </c>
      <c r="G216" t="s">
        <v>20</v>
      </c>
      <c r="H216">
        <v>165</v>
      </c>
      <c r="I216">
        <f>IF(H216&lt;&gt;0,ROUND(E216/H216,2),0)</f>
        <v>86.81</v>
      </c>
      <c r="J216" t="s">
        <v>21</v>
      </c>
      <c r="K216" t="s">
        <v>22</v>
      </c>
      <c r="L216">
        <v>1282194000</v>
      </c>
      <c r="M216" s="13">
        <f>(((L216/60)/60)/24)+DATE(1970,1,1)</f>
        <v>40409.208333333336</v>
      </c>
      <c r="N216">
        <v>1282712400</v>
      </c>
      <c r="O216" s="13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1">
        <f>ROUND(E217/D217*100,0)</f>
        <v>4</v>
      </c>
      <c r="G217" t="s">
        <v>14</v>
      </c>
      <c r="H217">
        <v>143</v>
      </c>
      <c r="I217">
        <f>IF(H217&lt;&gt;0,ROUND(E217/H217,2),0)</f>
        <v>42.13</v>
      </c>
      <c r="J217" t="s">
        <v>21</v>
      </c>
      <c r="K217" t="s">
        <v>22</v>
      </c>
      <c r="L217">
        <v>1550037600</v>
      </c>
      <c r="M217" s="13">
        <f>(((L217/60)/60)/24)+DATE(1970,1,1)</f>
        <v>43509.25</v>
      </c>
      <c r="N217">
        <v>1550210400</v>
      </c>
      <c r="O217" s="13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1">
        <f>ROUND(E218/D218*100,0)</f>
        <v>155</v>
      </c>
      <c r="G218" t="s">
        <v>20</v>
      </c>
      <c r="H218">
        <v>1815</v>
      </c>
      <c r="I218">
        <f>IF(H218&lt;&gt;0,ROUND(E218/H218,2),0)</f>
        <v>103.98</v>
      </c>
      <c r="J218" t="s">
        <v>21</v>
      </c>
      <c r="K218" t="s">
        <v>22</v>
      </c>
      <c r="L218">
        <v>1321941600</v>
      </c>
      <c r="M218" s="13">
        <f>(((L218/60)/60)/24)+DATE(1970,1,1)</f>
        <v>40869.25</v>
      </c>
      <c r="N218">
        <v>1322114400</v>
      </c>
      <c r="O218" s="13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1">
        <f>ROUND(E219/D219*100,0)</f>
        <v>45</v>
      </c>
      <c r="G219" t="s">
        <v>14</v>
      </c>
      <c r="H219">
        <v>934</v>
      </c>
      <c r="I219">
        <f>IF(H219&lt;&gt;0,ROUND(E219/H219,2),0)</f>
        <v>62</v>
      </c>
      <c r="J219" t="s">
        <v>21</v>
      </c>
      <c r="K219" t="s">
        <v>22</v>
      </c>
      <c r="L219">
        <v>1556427600</v>
      </c>
      <c r="M219" s="13">
        <f>(((L219/60)/60)/24)+DATE(1970,1,1)</f>
        <v>43583.208333333328</v>
      </c>
      <c r="N219">
        <v>1557205200</v>
      </c>
      <c r="O219" s="13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1">
        <f>ROUND(E220/D220*100,0)</f>
        <v>216</v>
      </c>
      <c r="G220" t="s">
        <v>20</v>
      </c>
      <c r="H220">
        <v>397</v>
      </c>
      <c r="I220">
        <f>IF(H220&lt;&gt;0,ROUND(E220/H220,2),0)</f>
        <v>31.01</v>
      </c>
      <c r="J220" t="s">
        <v>40</v>
      </c>
      <c r="K220" t="s">
        <v>41</v>
      </c>
      <c r="L220">
        <v>1320991200</v>
      </c>
      <c r="M220" s="13">
        <f>(((L220/60)/60)/24)+DATE(1970,1,1)</f>
        <v>40858.25</v>
      </c>
      <c r="N220">
        <v>1323928800</v>
      </c>
      <c r="O220" s="13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1">
        <f>ROUND(E221/D221*100,0)</f>
        <v>332</v>
      </c>
      <c r="G221" t="s">
        <v>20</v>
      </c>
      <c r="H221">
        <v>1539</v>
      </c>
      <c r="I221">
        <f>IF(H221&lt;&gt;0,ROUND(E221/H221,2),0)</f>
        <v>89.99</v>
      </c>
      <c r="J221" t="s">
        <v>21</v>
      </c>
      <c r="K221" t="s">
        <v>22</v>
      </c>
      <c r="L221">
        <v>1345093200</v>
      </c>
      <c r="M221" s="13">
        <f>(((L221/60)/60)/24)+DATE(1970,1,1)</f>
        <v>41137.208333333336</v>
      </c>
      <c r="N221">
        <v>1346130000</v>
      </c>
      <c r="O221" s="13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1">
        <f>ROUND(E222/D222*100,0)</f>
        <v>8</v>
      </c>
      <c r="G222" t="s">
        <v>14</v>
      </c>
      <c r="H222">
        <v>17</v>
      </c>
      <c r="I222">
        <f>IF(H222&lt;&gt;0,ROUND(E222/H222,2),0)</f>
        <v>39.24</v>
      </c>
      <c r="J222" t="s">
        <v>21</v>
      </c>
      <c r="K222" t="s">
        <v>22</v>
      </c>
      <c r="L222">
        <v>1309496400</v>
      </c>
      <c r="M222" s="13">
        <f>(((L222/60)/60)/24)+DATE(1970,1,1)</f>
        <v>40725.208333333336</v>
      </c>
      <c r="N222">
        <v>1311051600</v>
      </c>
      <c r="O222" s="13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1">
        <f>ROUND(E223/D223*100,0)</f>
        <v>99</v>
      </c>
      <c r="G223" t="s">
        <v>14</v>
      </c>
      <c r="H223">
        <v>2179</v>
      </c>
      <c r="I223">
        <f>IF(H223&lt;&gt;0,ROUND(E223/H223,2),0)</f>
        <v>54.99</v>
      </c>
      <c r="J223" t="s">
        <v>21</v>
      </c>
      <c r="K223" t="s">
        <v>22</v>
      </c>
      <c r="L223">
        <v>1340254800</v>
      </c>
      <c r="M223" s="13">
        <f>(((L223/60)/60)/24)+DATE(1970,1,1)</f>
        <v>41081.208333333336</v>
      </c>
      <c r="N223">
        <v>1340427600</v>
      </c>
      <c r="O223" s="13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1">
        <f>ROUND(E224/D224*100,0)</f>
        <v>138</v>
      </c>
      <c r="G224" t="s">
        <v>20</v>
      </c>
      <c r="H224">
        <v>138</v>
      </c>
      <c r="I224">
        <f>IF(H224&lt;&gt;0,ROUND(E224/H224,2),0)</f>
        <v>47.99</v>
      </c>
      <c r="J224" t="s">
        <v>21</v>
      </c>
      <c r="K224" t="s">
        <v>22</v>
      </c>
      <c r="L224">
        <v>1412226000</v>
      </c>
      <c r="M224" s="13">
        <f>(((L224/60)/60)/24)+DATE(1970,1,1)</f>
        <v>41914.208333333336</v>
      </c>
      <c r="N224">
        <v>1412312400</v>
      </c>
      <c r="O224" s="13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1">
        <f>ROUND(E225/D225*100,0)</f>
        <v>94</v>
      </c>
      <c r="G225" t="s">
        <v>14</v>
      </c>
      <c r="H225">
        <v>931</v>
      </c>
      <c r="I225">
        <f>IF(H225&lt;&gt;0,ROUND(E225/H225,2),0)</f>
        <v>87.97</v>
      </c>
      <c r="J225" t="s">
        <v>21</v>
      </c>
      <c r="K225" t="s">
        <v>22</v>
      </c>
      <c r="L225">
        <v>1458104400</v>
      </c>
      <c r="M225" s="13">
        <f>(((L225/60)/60)/24)+DATE(1970,1,1)</f>
        <v>42445.208333333328</v>
      </c>
      <c r="N225">
        <v>1459314000</v>
      </c>
      <c r="O225" s="13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1">
        <f>ROUND(E226/D226*100,0)</f>
        <v>404</v>
      </c>
      <c r="G226" t="s">
        <v>20</v>
      </c>
      <c r="H226">
        <v>3594</v>
      </c>
      <c r="I226">
        <f>IF(H226&lt;&gt;0,ROUND(E226/H226,2),0)</f>
        <v>52</v>
      </c>
      <c r="J226" t="s">
        <v>21</v>
      </c>
      <c r="K226" t="s">
        <v>22</v>
      </c>
      <c r="L226">
        <v>1411534800</v>
      </c>
      <c r="M226" s="13">
        <f>(((L226/60)/60)/24)+DATE(1970,1,1)</f>
        <v>41906.208333333336</v>
      </c>
      <c r="N226">
        <v>1415426400</v>
      </c>
      <c r="O226" s="13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1">
        <f>ROUND(E227/D227*100,0)</f>
        <v>260</v>
      </c>
      <c r="G227" t="s">
        <v>20</v>
      </c>
      <c r="H227">
        <v>5880</v>
      </c>
      <c r="I227">
        <f>IF(H227&lt;&gt;0,ROUND(E227/H227,2),0)</f>
        <v>30</v>
      </c>
      <c r="J227" t="s">
        <v>21</v>
      </c>
      <c r="K227" t="s">
        <v>22</v>
      </c>
      <c r="L227">
        <v>1399093200</v>
      </c>
      <c r="M227" s="13">
        <f>(((L227/60)/60)/24)+DATE(1970,1,1)</f>
        <v>41762.208333333336</v>
      </c>
      <c r="N227">
        <v>1399093200</v>
      </c>
      <c r="O227" s="13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1">
        <f>ROUND(E228/D228*100,0)</f>
        <v>367</v>
      </c>
      <c r="G228" t="s">
        <v>20</v>
      </c>
      <c r="H228">
        <v>112</v>
      </c>
      <c r="I228">
        <f>IF(H228&lt;&gt;0,ROUND(E228/H228,2),0)</f>
        <v>98.21</v>
      </c>
      <c r="J228" t="s">
        <v>21</v>
      </c>
      <c r="K228" t="s">
        <v>22</v>
      </c>
      <c r="L228">
        <v>1270702800</v>
      </c>
      <c r="M228" s="13">
        <f>(((L228/60)/60)/24)+DATE(1970,1,1)</f>
        <v>40276.208333333336</v>
      </c>
      <c r="N228">
        <v>1273899600</v>
      </c>
      <c r="O228" s="13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1">
        <f>ROUND(E229/D229*100,0)</f>
        <v>169</v>
      </c>
      <c r="G229" t="s">
        <v>20</v>
      </c>
      <c r="H229">
        <v>943</v>
      </c>
      <c r="I229">
        <f>IF(H229&lt;&gt;0,ROUND(E229/H229,2),0)</f>
        <v>108.96</v>
      </c>
      <c r="J229" t="s">
        <v>21</v>
      </c>
      <c r="K229" t="s">
        <v>22</v>
      </c>
      <c r="L229">
        <v>1431666000</v>
      </c>
      <c r="M229" s="13">
        <f>(((L229/60)/60)/24)+DATE(1970,1,1)</f>
        <v>42139.208333333328</v>
      </c>
      <c r="N229">
        <v>1432184400</v>
      </c>
      <c r="O229" s="13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1">
        <f>ROUND(E230/D230*100,0)</f>
        <v>120</v>
      </c>
      <c r="G230" t="s">
        <v>20</v>
      </c>
      <c r="H230">
        <v>2468</v>
      </c>
      <c r="I230">
        <f>IF(H230&lt;&gt;0,ROUND(E230/H230,2),0)</f>
        <v>67</v>
      </c>
      <c r="J230" t="s">
        <v>21</v>
      </c>
      <c r="K230" t="s">
        <v>22</v>
      </c>
      <c r="L230">
        <v>1472619600</v>
      </c>
      <c r="M230" s="13">
        <f>(((L230/60)/60)/24)+DATE(1970,1,1)</f>
        <v>42613.208333333328</v>
      </c>
      <c r="N230">
        <v>1474779600</v>
      </c>
      <c r="O230" s="13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1">
        <f>ROUND(E231/D231*100,0)</f>
        <v>194</v>
      </c>
      <c r="G231" t="s">
        <v>20</v>
      </c>
      <c r="H231">
        <v>2551</v>
      </c>
      <c r="I231">
        <f>IF(H231&lt;&gt;0,ROUND(E231/H231,2),0)</f>
        <v>64.989999999999995</v>
      </c>
      <c r="J231" t="s">
        <v>21</v>
      </c>
      <c r="K231" t="s">
        <v>22</v>
      </c>
      <c r="L231">
        <v>1496293200</v>
      </c>
      <c r="M231" s="13">
        <f>(((L231/60)/60)/24)+DATE(1970,1,1)</f>
        <v>42887.208333333328</v>
      </c>
      <c r="N231">
        <v>1500440400</v>
      </c>
      <c r="O231" s="13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1">
        <f>ROUND(E232/D232*100,0)</f>
        <v>420</v>
      </c>
      <c r="G232" t="s">
        <v>20</v>
      </c>
      <c r="H232">
        <v>101</v>
      </c>
      <c r="I232">
        <f>IF(H232&lt;&gt;0,ROUND(E232/H232,2),0)</f>
        <v>99.84</v>
      </c>
      <c r="J232" t="s">
        <v>21</v>
      </c>
      <c r="K232" t="s">
        <v>22</v>
      </c>
      <c r="L232">
        <v>1575612000</v>
      </c>
      <c r="M232" s="13">
        <f>(((L232/60)/60)/24)+DATE(1970,1,1)</f>
        <v>43805.25</v>
      </c>
      <c r="N232">
        <v>1575612000</v>
      </c>
      <c r="O232" s="13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1">
        <f>ROUND(E233/D233*100,0)</f>
        <v>77</v>
      </c>
      <c r="G233" t="s">
        <v>74</v>
      </c>
      <c r="H233">
        <v>67</v>
      </c>
      <c r="I233">
        <f>IF(H233&lt;&gt;0,ROUND(E233/H233,2),0)</f>
        <v>82.43</v>
      </c>
      <c r="J233" t="s">
        <v>21</v>
      </c>
      <c r="K233" t="s">
        <v>22</v>
      </c>
      <c r="L233">
        <v>1369112400</v>
      </c>
      <c r="M233" s="13">
        <f>(((L233/60)/60)/24)+DATE(1970,1,1)</f>
        <v>41415.208333333336</v>
      </c>
      <c r="N233">
        <v>1374123600</v>
      </c>
      <c r="O233" s="13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1">
        <f>ROUND(E234/D234*100,0)</f>
        <v>171</v>
      </c>
      <c r="G234" t="s">
        <v>20</v>
      </c>
      <c r="H234">
        <v>92</v>
      </c>
      <c r="I234">
        <f>IF(H234&lt;&gt;0,ROUND(E234/H234,2),0)</f>
        <v>63.29</v>
      </c>
      <c r="J234" t="s">
        <v>21</v>
      </c>
      <c r="K234" t="s">
        <v>22</v>
      </c>
      <c r="L234">
        <v>1469422800</v>
      </c>
      <c r="M234" s="13">
        <f>(((L234/60)/60)/24)+DATE(1970,1,1)</f>
        <v>42576.208333333328</v>
      </c>
      <c r="N234">
        <v>1469509200</v>
      </c>
      <c r="O234" s="13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1">
        <f>ROUND(E235/D235*100,0)</f>
        <v>158</v>
      </c>
      <c r="G235" t="s">
        <v>20</v>
      </c>
      <c r="H235">
        <v>62</v>
      </c>
      <c r="I235">
        <f>IF(H235&lt;&gt;0,ROUND(E235/H235,2),0)</f>
        <v>96.77</v>
      </c>
      <c r="J235" t="s">
        <v>21</v>
      </c>
      <c r="K235" t="s">
        <v>22</v>
      </c>
      <c r="L235">
        <v>1307854800</v>
      </c>
      <c r="M235" s="13">
        <f>(((L235/60)/60)/24)+DATE(1970,1,1)</f>
        <v>40706.208333333336</v>
      </c>
      <c r="N235">
        <v>1309237200</v>
      </c>
      <c r="O235" s="13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1">
        <f>ROUND(E236/D236*100,0)</f>
        <v>109</v>
      </c>
      <c r="G236" t="s">
        <v>20</v>
      </c>
      <c r="H236">
        <v>149</v>
      </c>
      <c r="I236">
        <f>IF(H236&lt;&gt;0,ROUND(E236/H236,2),0)</f>
        <v>54.91</v>
      </c>
      <c r="J236" t="s">
        <v>107</v>
      </c>
      <c r="K236" t="s">
        <v>108</v>
      </c>
      <c r="L236">
        <v>1503378000</v>
      </c>
      <c r="M236" s="13">
        <f>(((L236/60)/60)/24)+DATE(1970,1,1)</f>
        <v>42969.208333333328</v>
      </c>
      <c r="N236">
        <v>1503982800</v>
      </c>
      <c r="O236" s="13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1">
        <f>ROUND(E237/D237*100,0)</f>
        <v>42</v>
      </c>
      <c r="G237" t="s">
        <v>14</v>
      </c>
      <c r="H237">
        <v>92</v>
      </c>
      <c r="I237">
        <f>IF(H237&lt;&gt;0,ROUND(E237/H237,2),0)</f>
        <v>39.01</v>
      </c>
      <c r="J237" t="s">
        <v>21</v>
      </c>
      <c r="K237" t="s">
        <v>22</v>
      </c>
      <c r="L237">
        <v>1486965600</v>
      </c>
      <c r="M237" s="13">
        <f>(((L237/60)/60)/24)+DATE(1970,1,1)</f>
        <v>42779.25</v>
      </c>
      <c r="N237">
        <v>1487397600</v>
      </c>
      <c r="O237" s="13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1">
        <f>ROUND(E238/D238*100,0)</f>
        <v>11</v>
      </c>
      <c r="G238" t="s">
        <v>14</v>
      </c>
      <c r="H238">
        <v>57</v>
      </c>
      <c r="I238">
        <f>IF(H238&lt;&gt;0,ROUND(E238/H238,2),0)</f>
        <v>75.84</v>
      </c>
      <c r="J238" t="s">
        <v>26</v>
      </c>
      <c r="K238" t="s">
        <v>27</v>
      </c>
      <c r="L238">
        <v>1561438800</v>
      </c>
      <c r="M238" s="13">
        <f>(((L238/60)/60)/24)+DATE(1970,1,1)</f>
        <v>43641.208333333328</v>
      </c>
      <c r="N238">
        <v>1562043600</v>
      </c>
      <c r="O238" s="13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1">
        <f>ROUND(E239/D239*100,0)</f>
        <v>159</v>
      </c>
      <c r="G239" t="s">
        <v>20</v>
      </c>
      <c r="H239">
        <v>329</v>
      </c>
      <c r="I239">
        <f>IF(H239&lt;&gt;0,ROUND(E239/H239,2),0)</f>
        <v>45.05</v>
      </c>
      <c r="J239" t="s">
        <v>21</v>
      </c>
      <c r="K239" t="s">
        <v>22</v>
      </c>
      <c r="L239">
        <v>1398402000</v>
      </c>
      <c r="M239" s="13">
        <f>(((L239/60)/60)/24)+DATE(1970,1,1)</f>
        <v>41754.208333333336</v>
      </c>
      <c r="N239">
        <v>1398574800</v>
      </c>
      <c r="O239" s="13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1">
        <f>ROUND(E240/D240*100,0)</f>
        <v>422</v>
      </c>
      <c r="G240" t="s">
        <v>20</v>
      </c>
      <c r="H240">
        <v>97</v>
      </c>
      <c r="I240">
        <f>IF(H240&lt;&gt;0,ROUND(E240/H240,2),0)</f>
        <v>104.52</v>
      </c>
      <c r="J240" t="s">
        <v>36</v>
      </c>
      <c r="K240" t="s">
        <v>37</v>
      </c>
      <c r="L240">
        <v>1513231200</v>
      </c>
      <c r="M240" s="13">
        <f>(((L240/60)/60)/24)+DATE(1970,1,1)</f>
        <v>43083.25</v>
      </c>
      <c r="N240">
        <v>1515391200</v>
      </c>
      <c r="O240" s="13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1">
        <f>ROUND(E241/D241*100,0)</f>
        <v>98</v>
      </c>
      <c r="G241" t="s">
        <v>14</v>
      </c>
      <c r="H241">
        <v>41</v>
      </c>
      <c r="I241">
        <f>IF(H241&lt;&gt;0,ROUND(E241/H241,2),0)</f>
        <v>76.27</v>
      </c>
      <c r="J241" t="s">
        <v>21</v>
      </c>
      <c r="K241" t="s">
        <v>22</v>
      </c>
      <c r="L241">
        <v>1440824400</v>
      </c>
      <c r="M241" s="13">
        <f>(((L241/60)/60)/24)+DATE(1970,1,1)</f>
        <v>42245.208333333328</v>
      </c>
      <c r="N241">
        <v>1441170000</v>
      </c>
      <c r="O241" s="13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1">
        <f>ROUND(E242/D242*100,0)</f>
        <v>419</v>
      </c>
      <c r="G242" t="s">
        <v>20</v>
      </c>
      <c r="H242">
        <v>1784</v>
      </c>
      <c r="I242">
        <f>IF(H242&lt;&gt;0,ROUND(E242/H242,2),0)</f>
        <v>69.02</v>
      </c>
      <c r="J242" t="s">
        <v>21</v>
      </c>
      <c r="K242" t="s">
        <v>22</v>
      </c>
      <c r="L242">
        <v>1281070800</v>
      </c>
      <c r="M242" s="13">
        <f>(((L242/60)/60)/24)+DATE(1970,1,1)</f>
        <v>40396.208333333336</v>
      </c>
      <c r="N242">
        <v>1281157200</v>
      </c>
      <c r="O242" s="13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1">
        <f>ROUND(E243/D243*100,0)</f>
        <v>102</v>
      </c>
      <c r="G243" t="s">
        <v>20</v>
      </c>
      <c r="H243">
        <v>1684</v>
      </c>
      <c r="I243">
        <f>IF(H243&lt;&gt;0,ROUND(E243/H243,2),0)</f>
        <v>101.98</v>
      </c>
      <c r="J243" t="s">
        <v>26</v>
      </c>
      <c r="K243" t="s">
        <v>27</v>
      </c>
      <c r="L243">
        <v>1397365200</v>
      </c>
      <c r="M243" s="13">
        <f>(((L243/60)/60)/24)+DATE(1970,1,1)</f>
        <v>41742.208333333336</v>
      </c>
      <c r="N243">
        <v>1398229200</v>
      </c>
      <c r="O243" s="13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1">
        <f>ROUND(E244/D244*100,0)</f>
        <v>128</v>
      </c>
      <c r="G244" t="s">
        <v>20</v>
      </c>
      <c r="H244">
        <v>250</v>
      </c>
      <c r="I244">
        <f>IF(H244&lt;&gt;0,ROUND(E244/H244,2),0)</f>
        <v>42.92</v>
      </c>
      <c r="J244" t="s">
        <v>21</v>
      </c>
      <c r="K244" t="s">
        <v>22</v>
      </c>
      <c r="L244">
        <v>1494392400</v>
      </c>
      <c r="M244" s="13">
        <f>(((L244/60)/60)/24)+DATE(1970,1,1)</f>
        <v>42865.208333333328</v>
      </c>
      <c r="N244">
        <v>1495256400</v>
      </c>
      <c r="O244" s="13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1">
        <f>ROUND(E245/D245*100,0)</f>
        <v>445</v>
      </c>
      <c r="G245" t="s">
        <v>20</v>
      </c>
      <c r="H245">
        <v>238</v>
      </c>
      <c r="I245">
        <f>IF(H245&lt;&gt;0,ROUND(E245/H245,2),0)</f>
        <v>43.03</v>
      </c>
      <c r="J245" t="s">
        <v>21</v>
      </c>
      <c r="K245" t="s">
        <v>22</v>
      </c>
      <c r="L245">
        <v>1520143200</v>
      </c>
      <c r="M245" s="13">
        <f>(((L245/60)/60)/24)+DATE(1970,1,1)</f>
        <v>43163.25</v>
      </c>
      <c r="N245">
        <v>1520402400</v>
      </c>
      <c r="O245" s="13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1">
        <f>ROUND(E246/D246*100,0)</f>
        <v>570</v>
      </c>
      <c r="G246" t="s">
        <v>20</v>
      </c>
      <c r="H246">
        <v>53</v>
      </c>
      <c r="I246">
        <f>IF(H246&lt;&gt;0,ROUND(E246/H246,2),0)</f>
        <v>75.25</v>
      </c>
      <c r="J246" t="s">
        <v>21</v>
      </c>
      <c r="K246" t="s">
        <v>22</v>
      </c>
      <c r="L246">
        <v>1405314000</v>
      </c>
      <c r="M246" s="13">
        <f>(((L246/60)/60)/24)+DATE(1970,1,1)</f>
        <v>41834.208333333336</v>
      </c>
      <c r="N246">
        <v>1409806800</v>
      </c>
      <c r="O246" s="13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1">
        <f>ROUND(E247/D247*100,0)</f>
        <v>509</v>
      </c>
      <c r="G247" t="s">
        <v>20</v>
      </c>
      <c r="H247">
        <v>214</v>
      </c>
      <c r="I247">
        <f>IF(H247&lt;&gt;0,ROUND(E247/H247,2),0)</f>
        <v>69.02</v>
      </c>
      <c r="J247" t="s">
        <v>21</v>
      </c>
      <c r="K247" t="s">
        <v>22</v>
      </c>
      <c r="L247">
        <v>1396846800</v>
      </c>
      <c r="M247" s="13">
        <f>(((L247/60)/60)/24)+DATE(1970,1,1)</f>
        <v>41736.208333333336</v>
      </c>
      <c r="N247">
        <v>1396933200</v>
      </c>
      <c r="O247" s="13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1">
        <f>ROUND(E248/D248*100,0)</f>
        <v>326</v>
      </c>
      <c r="G248" t="s">
        <v>20</v>
      </c>
      <c r="H248">
        <v>222</v>
      </c>
      <c r="I248">
        <f>IF(H248&lt;&gt;0,ROUND(E248/H248,2),0)</f>
        <v>65.989999999999995</v>
      </c>
      <c r="J248" t="s">
        <v>21</v>
      </c>
      <c r="K248" t="s">
        <v>22</v>
      </c>
      <c r="L248">
        <v>1375678800</v>
      </c>
      <c r="M248" s="13">
        <f>(((L248/60)/60)/24)+DATE(1970,1,1)</f>
        <v>41491.208333333336</v>
      </c>
      <c r="N248">
        <v>1376024400</v>
      </c>
      <c r="O248" s="13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1">
        <f>ROUND(E249/D249*100,0)</f>
        <v>933</v>
      </c>
      <c r="G249" t="s">
        <v>20</v>
      </c>
      <c r="H249">
        <v>1884</v>
      </c>
      <c r="I249">
        <f>IF(H249&lt;&gt;0,ROUND(E249/H249,2),0)</f>
        <v>98.01</v>
      </c>
      <c r="J249" t="s">
        <v>21</v>
      </c>
      <c r="K249" t="s">
        <v>22</v>
      </c>
      <c r="L249">
        <v>1482386400</v>
      </c>
      <c r="M249" s="13">
        <f>(((L249/60)/60)/24)+DATE(1970,1,1)</f>
        <v>42726.25</v>
      </c>
      <c r="N249">
        <v>1483682400</v>
      </c>
      <c r="O249" s="13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1">
        <f>ROUND(E250/D250*100,0)</f>
        <v>211</v>
      </c>
      <c r="G250" t="s">
        <v>20</v>
      </c>
      <c r="H250">
        <v>218</v>
      </c>
      <c r="I250">
        <f>IF(H250&lt;&gt;0,ROUND(E250/H250,2),0)</f>
        <v>60.11</v>
      </c>
      <c r="J250" t="s">
        <v>26</v>
      </c>
      <c r="K250" t="s">
        <v>27</v>
      </c>
      <c r="L250">
        <v>1420005600</v>
      </c>
      <c r="M250" s="13">
        <f>(((L250/60)/60)/24)+DATE(1970,1,1)</f>
        <v>42004.25</v>
      </c>
      <c r="N250">
        <v>1420437600</v>
      </c>
      <c r="O250" s="13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1">
        <f>ROUND(E251/D251*100,0)</f>
        <v>273</v>
      </c>
      <c r="G251" t="s">
        <v>20</v>
      </c>
      <c r="H251">
        <v>6465</v>
      </c>
      <c r="I251">
        <f>IF(H251&lt;&gt;0,ROUND(E251/H251,2),0)</f>
        <v>26</v>
      </c>
      <c r="J251" t="s">
        <v>21</v>
      </c>
      <c r="K251" t="s">
        <v>22</v>
      </c>
      <c r="L251">
        <v>1420178400</v>
      </c>
      <c r="M251" s="13">
        <f>(((L251/60)/60)/24)+DATE(1970,1,1)</f>
        <v>42006.25</v>
      </c>
      <c r="N251">
        <v>1420783200</v>
      </c>
      <c r="O251" s="13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1">
        <f>ROUND(E252/D252*100,0)</f>
        <v>3</v>
      </c>
      <c r="G252" t="s">
        <v>14</v>
      </c>
      <c r="H252">
        <v>1</v>
      </c>
      <c r="I252">
        <f>IF(H252&lt;&gt;0,ROUND(E252/H252,2),0)</f>
        <v>3</v>
      </c>
      <c r="J252" t="s">
        <v>21</v>
      </c>
      <c r="K252" t="s">
        <v>22</v>
      </c>
      <c r="L252">
        <v>1264399200</v>
      </c>
      <c r="M252" s="13">
        <f>(((L252/60)/60)/24)+DATE(1970,1,1)</f>
        <v>40203.25</v>
      </c>
      <c r="N252">
        <v>1267423200</v>
      </c>
      <c r="O252" s="13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1">
        <f>ROUND(E253/D253*100,0)</f>
        <v>54</v>
      </c>
      <c r="G253" t="s">
        <v>14</v>
      </c>
      <c r="H253">
        <v>101</v>
      </c>
      <c r="I253">
        <f>IF(H253&lt;&gt;0,ROUND(E253/H253,2),0)</f>
        <v>38.020000000000003</v>
      </c>
      <c r="J253" t="s">
        <v>21</v>
      </c>
      <c r="K253" t="s">
        <v>22</v>
      </c>
      <c r="L253">
        <v>1355032800</v>
      </c>
      <c r="M253" s="13">
        <f>(((L253/60)/60)/24)+DATE(1970,1,1)</f>
        <v>41252.25</v>
      </c>
      <c r="N253">
        <v>1355205600</v>
      </c>
      <c r="O253" s="13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1">
        <f>ROUND(E254/D254*100,0)</f>
        <v>626</v>
      </c>
      <c r="G254" t="s">
        <v>20</v>
      </c>
      <c r="H254">
        <v>59</v>
      </c>
      <c r="I254">
        <f>IF(H254&lt;&gt;0,ROUND(E254/H254,2),0)</f>
        <v>106.15</v>
      </c>
      <c r="J254" t="s">
        <v>21</v>
      </c>
      <c r="K254" t="s">
        <v>22</v>
      </c>
      <c r="L254">
        <v>1382677200</v>
      </c>
      <c r="M254" s="13">
        <f>(((L254/60)/60)/24)+DATE(1970,1,1)</f>
        <v>41572.208333333336</v>
      </c>
      <c r="N254">
        <v>1383109200</v>
      </c>
      <c r="O254" s="13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1">
        <f>ROUND(E255/D255*100,0)</f>
        <v>89</v>
      </c>
      <c r="G255" t="s">
        <v>14</v>
      </c>
      <c r="H255">
        <v>1335</v>
      </c>
      <c r="I255">
        <f>IF(H255&lt;&gt;0,ROUND(E255/H255,2),0)</f>
        <v>81.02</v>
      </c>
      <c r="J255" t="s">
        <v>15</v>
      </c>
      <c r="K255" t="s">
        <v>16</v>
      </c>
      <c r="L255">
        <v>1302238800</v>
      </c>
      <c r="M255" s="13">
        <f>(((L255/60)/60)/24)+DATE(1970,1,1)</f>
        <v>40641.208333333336</v>
      </c>
      <c r="N255">
        <v>1303275600</v>
      </c>
      <c r="O255" s="13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1">
        <f>ROUND(E256/D256*100,0)</f>
        <v>185</v>
      </c>
      <c r="G256" t="s">
        <v>20</v>
      </c>
      <c r="H256">
        <v>88</v>
      </c>
      <c r="I256">
        <f>IF(H256&lt;&gt;0,ROUND(E256/H256,2),0)</f>
        <v>96.65</v>
      </c>
      <c r="J256" t="s">
        <v>21</v>
      </c>
      <c r="K256" t="s">
        <v>22</v>
      </c>
      <c r="L256">
        <v>1487656800</v>
      </c>
      <c r="M256" s="13">
        <f>(((L256/60)/60)/24)+DATE(1970,1,1)</f>
        <v>42787.25</v>
      </c>
      <c r="N256">
        <v>1487829600</v>
      </c>
      <c r="O256" s="13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1">
        <f>ROUND(E257/D257*100,0)</f>
        <v>120</v>
      </c>
      <c r="G257" t="s">
        <v>20</v>
      </c>
      <c r="H257">
        <v>1697</v>
      </c>
      <c r="I257">
        <f>IF(H257&lt;&gt;0,ROUND(E257/H257,2),0)</f>
        <v>57</v>
      </c>
      <c r="J257" t="s">
        <v>21</v>
      </c>
      <c r="K257" t="s">
        <v>22</v>
      </c>
      <c r="L257">
        <v>1297836000</v>
      </c>
      <c r="M257" s="13">
        <f>(((L257/60)/60)/24)+DATE(1970,1,1)</f>
        <v>40590.25</v>
      </c>
      <c r="N257">
        <v>1298268000</v>
      </c>
      <c r="O257" s="13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1">
        <f>ROUND(E258/D258*100,0)</f>
        <v>23</v>
      </c>
      <c r="G258" t="s">
        <v>14</v>
      </c>
      <c r="H258">
        <v>15</v>
      </c>
      <c r="I258">
        <f>IF(H258&lt;&gt;0,ROUND(E258/H258,2),0)</f>
        <v>63.93</v>
      </c>
      <c r="J258" t="s">
        <v>40</v>
      </c>
      <c r="K258" t="s">
        <v>41</v>
      </c>
      <c r="L258">
        <v>1453615200</v>
      </c>
      <c r="M258" s="13">
        <f>(((L258/60)/60)/24)+DATE(1970,1,1)</f>
        <v>42393.25</v>
      </c>
      <c r="N258">
        <v>1456812000</v>
      </c>
      <c r="O258" s="13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1">
        <f>ROUND(E259/D259*100,0)</f>
        <v>146</v>
      </c>
      <c r="G259" t="s">
        <v>20</v>
      </c>
      <c r="H259">
        <v>92</v>
      </c>
      <c r="I259">
        <f>IF(H259&lt;&gt;0,ROUND(E259/H259,2),0)</f>
        <v>90.46</v>
      </c>
      <c r="J259" t="s">
        <v>21</v>
      </c>
      <c r="K259" t="s">
        <v>22</v>
      </c>
      <c r="L259">
        <v>1362463200</v>
      </c>
      <c r="M259" s="13">
        <f>(((L259/60)/60)/24)+DATE(1970,1,1)</f>
        <v>41338.25</v>
      </c>
      <c r="N259">
        <v>1363669200</v>
      </c>
      <c r="O259" s="13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1">
        <f>ROUND(E260/D260*100,0)</f>
        <v>268</v>
      </c>
      <c r="G260" t="s">
        <v>20</v>
      </c>
      <c r="H260">
        <v>186</v>
      </c>
      <c r="I260">
        <f>IF(H260&lt;&gt;0,ROUND(E260/H260,2),0)</f>
        <v>72.17</v>
      </c>
      <c r="J260" t="s">
        <v>21</v>
      </c>
      <c r="K260" t="s">
        <v>22</v>
      </c>
      <c r="L260">
        <v>1481176800</v>
      </c>
      <c r="M260" s="13">
        <f>(((L260/60)/60)/24)+DATE(1970,1,1)</f>
        <v>42712.25</v>
      </c>
      <c r="N260">
        <v>1482904800</v>
      </c>
      <c r="O260" s="13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1">
        <f>ROUND(E261/D261*100,0)</f>
        <v>598</v>
      </c>
      <c r="G261" t="s">
        <v>20</v>
      </c>
      <c r="H261">
        <v>138</v>
      </c>
      <c r="I261">
        <f>IF(H261&lt;&gt;0,ROUND(E261/H261,2),0)</f>
        <v>77.930000000000007</v>
      </c>
      <c r="J261" t="s">
        <v>21</v>
      </c>
      <c r="K261" t="s">
        <v>22</v>
      </c>
      <c r="L261">
        <v>1354946400</v>
      </c>
      <c r="M261" s="13">
        <f>(((L261/60)/60)/24)+DATE(1970,1,1)</f>
        <v>41251.25</v>
      </c>
      <c r="N261">
        <v>1356588000</v>
      </c>
      <c r="O261" s="13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1">
        <f>ROUND(E262/D262*100,0)</f>
        <v>158</v>
      </c>
      <c r="G262" t="s">
        <v>20</v>
      </c>
      <c r="H262">
        <v>261</v>
      </c>
      <c r="I262">
        <f>IF(H262&lt;&gt;0,ROUND(E262/H262,2),0)</f>
        <v>38.07</v>
      </c>
      <c r="J262" t="s">
        <v>21</v>
      </c>
      <c r="K262" t="s">
        <v>22</v>
      </c>
      <c r="L262">
        <v>1348808400</v>
      </c>
      <c r="M262" s="13">
        <f>(((L262/60)/60)/24)+DATE(1970,1,1)</f>
        <v>41180.208333333336</v>
      </c>
      <c r="N262">
        <v>1349845200</v>
      </c>
      <c r="O262" s="13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1">
        <f>ROUND(E263/D263*100,0)</f>
        <v>31</v>
      </c>
      <c r="G263" t="s">
        <v>14</v>
      </c>
      <c r="H263">
        <v>454</v>
      </c>
      <c r="I263">
        <f>IF(H263&lt;&gt;0,ROUND(E263/H263,2),0)</f>
        <v>57.94</v>
      </c>
      <c r="J263" t="s">
        <v>21</v>
      </c>
      <c r="K263" t="s">
        <v>22</v>
      </c>
      <c r="L263">
        <v>1282712400</v>
      </c>
      <c r="M263" s="13">
        <f>(((L263/60)/60)/24)+DATE(1970,1,1)</f>
        <v>40415.208333333336</v>
      </c>
      <c r="N263">
        <v>1283058000</v>
      </c>
      <c r="O263" s="13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1">
        <f>ROUND(E264/D264*100,0)</f>
        <v>313</v>
      </c>
      <c r="G264" t="s">
        <v>20</v>
      </c>
      <c r="H264">
        <v>107</v>
      </c>
      <c r="I264">
        <f>IF(H264&lt;&gt;0,ROUND(E264/H264,2),0)</f>
        <v>49.79</v>
      </c>
      <c r="J264" t="s">
        <v>21</v>
      </c>
      <c r="K264" t="s">
        <v>22</v>
      </c>
      <c r="L264">
        <v>1301979600</v>
      </c>
      <c r="M264" s="13">
        <f>(((L264/60)/60)/24)+DATE(1970,1,1)</f>
        <v>40638.208333333336</v>
      </c>
      <c r="N264">
        <v>1304226000</v>
      </c>
      <c r="O264" s="13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1">
        <f>ROUND(E265/D265*100,0)</f>
        <v>371</v>
      </c>
      <c r="G265" t="s">
        <v>20</v>
      </c>
      <c r="H265">
        <v>199</v>
      </c>
      <c r="I265">
        <f>IF(H265&lt;&gt;0,ROUND(E265/H265,2),0)</f>
        <v>54.05</v>
      </c>
      <c r="J265" t="s">
        <v>21</v>
      </c>
      <c r="K265" t="s">
        <v>22</v>
      </c>
      <c r="L265">
        <v>1263016800</v>
      </c>
      <c r="M265" s="13">
        <f>(((L265/60)/60)/24)+DATE(1970,1,1)</f>
        <v>40187.25</v>
      </c>
      <c r="N265">
        <v>1263016800</v>
      </c>
      <c r="O265" s="13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1">
        <f>ROUND(E266/D266*100,0)</f>
        <v>363</v>
      </c>
      <c r="G266" t="s">
        <v>20</v>
      </c>
      <c r="H266">
        <v>5512</v>
      </c>
      <c r="I266">
        <f>IF(H266&lt;&gt;0,ROUND(E266/H266,2),0)</f>
        <v>30</v>
      </c>
      <c r="J266" t="s">
        <v>21</v>
      </c>
      <c r="K266" t="s">
        <v>22</v>
      </c>
      <c r="L266">
        <v>1360648800</v>
      </c>
      <c r="M266" s="13">
        <f>(((L266/60)/60)/24)+DATE(1970,1,1)</f>
        <v>41317.25</v>
      </c>
      <c r="N266">
        <v>1362031200</v>
      </c>
      <c r="O266" s="13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1">
        <f>ROUND(E267/D267*100,0)</f>
        <v>123</v>
      </c>
      <c r="G267" t="s">
        <v>20</v>
      </c>
      <c r="H267">
        <v>86</v>
      </c>
      <c r="I267">
        <f>IF(H267&lt;&gt;0,ROUND(E267/H267,2),0)</f>
        <v>70.13</v>
      </c>
      <c r="J267" t="s">
        <v>21</v>
      </c>
      <c r="K267" t="s">
        <v>22</v>
      </c>
      <c r="L267">
        <v>1451800800</v>
      </c>
      <c r="M267" s="13">
        <f>(((L267/60)/60)/24)+DATE(1970,1,1)</f>
        <v>42372.25</v>
      </c>
      <c r="N267">
        <v>1455602400</v>
      </c>
      <c r="O267" s="13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1">
        <f>ROUND(E268/D268*100,0)</f>
        <v>77</v>
      </c>
      <c r="G268" t="s">
        <v>14</v>
      </c>
      <c r="H268">
        <v>3182</v>
      </c>
      <c r="I268">
        <f>IF(H268&lt;&gt;0,ROUND(E268/H268,2),0)</f>
        <v>27</v>
      </c>
      <c r="J268" t="s">
        <v>107</v>
      </c>
      <c r="K268" t="s">
        <v>108</v>
      </c>
      <c r="L268">
        <v>1415340000</v>
      </c>
      <c r="M268" s="13">
        <f>(((L268/60)/60)/24)+DATE(1970,1,1)</f>
        <v>41950.25</v>
      </c>
      <c r="N268">
        <v>1418191200</v>
      </c>
      <c r="O268" s="13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1">
        <f>ROUND(E269/D269*100,0)</f>
        <v>234</v>
      </c>
      <c r="G269" t="s">
        <v>20</v>
      </c>
      <c r="H269">
        <v>2768</v>
      </c>
      <c r="I269">
        <f>IF(H269&lt;&gt;0,ROUND(E269/H269,2),0)</f>
        <v>51.99</v>
      </c>
      <c r="J269" t="s">
        <v>26</v>
      </c>
      <c r="K269" t="s">
        <v>27</v>
      </c>
      <c r="L269">
        <v>1351054800</v>
      </c>
      <c r="M269" s="13">
        <f>(((L269/60)/60)/24)+DATE(1970,1,1)</f>
        <v>41206.208333333336</v>
      </c>
      <c r="N269">
        <v>1352440800</v>
      </c>
      <c r="O269" s="13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1">
        <f>ROUND(E270/D270*100,0)</f>
        <v>181</v>
      </c>
      <c r="G270" t="s">
        <v>20</v>
      </c>
      <c r="H270">
        <v>48</v>
      </c>
      <c r="I270">
        <f>IF(H270&lt;&gt;0,ROUND(E270/H270,2),0)</f>
        <v>56.42</v>
      </c>
      <c r="J270" t="s">
        <v>21</v>
      </c>
      <c r="K270" t="s">
        <v>22</v>
      </c>
      <c r="L270">
        <v>1349326800</v>
      </c>
      <c r="M270" s="13">
        <f>(((L270/60)/60)/24)+DATE(1970,1,1)</f>
        <v>41186.208333333336</v>
      </c>
      <c r="N270">
        <v>1353304800</v>
      </c>
      <c r="O270" s="13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1">
        <f>ROUND(E271/D271*100,0)</f>
        <v>253</v>
      </c>
      <c r="G271" t="s">
        <v>20</v>
      </c>
      <c r="H271">
        <v>87</v>
      </c>
      <c r="I271">
        <f>IF(H271&lt;&gt;0,ROUND(E271/H271,2),0)</f>
        <v>101.63</v>
      </c>
      <c r="J271" t="s">
        <v>21</v>
      </c>
      <c r="K271" t="s">
        <v>22</v>
      </c>
      <c r="L271">
        <v>1548914400</v>
      </c>
      <c r="M271" s="13">
        <f>(((L271/60)/60)/24)+DATE(1970,1,1)</f>
        <v>43496.25</v>
      </c>
      <c r="N271">
        <v>1550728800</v>
      </c>
      <c r="O271" s="13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1">
        <f>ROUND(E272/D272*100,0)</f>
        <v>27</v>
      </c>
      <c r="G272" t="s">
        <v>74</v>
      </c>
      <c r="H272">
        <v>1890</v>
      </c>
      <c r="I272">
        <f>IF(H272&lt;&gt;0,ROUND(E272/H272,2),0)</f>
        <v>25.01</v>
      </c>
      <c r="J272" t="s">
        <v>21</v>
      </c>
      <c r="K272" t="s">
        <v>22</v>
      </c>
      <c r="L272">
        <v>1291269600</v>
      </c>
      <c r="M272" s="13">
        <f>(((L272/60)/60)/24)+DATE(1970,1,1)</f>
        <v>40514.25</v>
      </c>
      <c r="N272">
        <v>1291442400</v>
      </c>
      <c r="O272" s="13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1">
        <f>ROUND(E273/D273*100,0)</f>
        <v>1</v>
      </c>
      <c r="G273" t="s">
        <v>47</v>
      </c>
      <c r="H273">
        <v>61</v>
      </c>
      <c r="I273">
        <f>IF(H273&lt;&gt;0,ROUND(E273/H273,2),0)</f>
        <v>32.020000000000003</v>
      </c>
      <c r="J273" t="s">
        <v>21</v>
      </c>
      <c r="K273" t="s">
        <v>22</v>
      </c>
      <c r="L273">
        <v>1449468000</v>
      </c>
      <c r="M273" s="13">
        <f>(((L273/60)/60)/24)+DATE(1970,1,1)</f>
        <v>42345.25</v>
      </c>
      <c r="N273">
        <v>1452146400</v>
      </c>
      <c r="O273" s="13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1">
        <f>ROUND(E274/D274*100,0)</f>
        <v>304</v>
      </c>
      <c r="G274" t="s">
        <v>20</v>
      </c>
      <c r="H274">
        <v>1894</v>
      </c>
      <c r="I274">
        <f>IF(H274&lt;&gt;0,ROUND(E274/H274,2),0)</f>
        <v>82.02</v>
      </c>
      <c r="J274" t="s">
        <v>21</v>
      </c>
      <c r="K274" t="s">
        <v>22</v>
      </c>
      <c r="L274">
        <v>1562734800</v>
      </c>
      <c r="M274" s="13">
        <f>(((L274/60)/60)/24)+DATE(1970,1,1)</f>
        <v>43656.208333333328</v>
      </c>
      <c r="N274">
        <v>1564894800</v>
      </c>
      <c r="O274" s="13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1">
        <f>ROUND(E275/D275*100,0)</f>
        <v>137</v>
      </c>
      <c r="G275" t="s">
        <v>20</v>
      </c>
      <c r="H275">
        <v>282</v>
      </c>
      <c r="I275">
        <f>IF(H275&lt;&gt;0,ROUND(E275/H275,2),0)</f>
        <v>37.96</v>
      </c>
      <c r="J275" t="s">
        <v>15</v>
      </c>
      <c r="K275" t="s">
        <v>16</v>
      </c>
      <c r="L275">
        <v>1505624400</v>
      </c>
      <c r="M275" s="13">
        <f>(((L275/60)/60)/24)+DATE(1970,1,1)</f>
        <v>42995.208333333328</v>
      </c>
      <c r="N275">
        <v>1505883600</v>
      </c>
      <c r="O275" s="13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1">
        <f>ROUND(E276/D276*100,0)</f>
        <v>32</v>
      </c>
      <c r="G276" t="s">
        <v>14</v>
      </c>
      <c r="H276">
        <v>15</v>
      </c>
      <c r="I276">
        <f>IF(H276&lt;&gt;0,ROUND(E276/H276,2),0)</f>
        <v>51.53</v>
      </c>
      <c r="J276" t="s">
        <v>21</v>
      </c>
      <c r="K276" t="s">
        <v>22</v>
      </c>
      <c r="L276">
        <v>1509948000</v>
      </c>
      <c r="M276" s="13">
        <f>(((L276/60)/60)/24)+DATE(1970,1,1)</f>
        <v>43045.25</v>
      </c>
      <c r="N276">
        <v>1510380000</v>
      </c>
      <c r="O276" s="13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1">
        <f>ROUND(E277/D277*100,0)</f>
        <v>242</v>
      </c>
      <c r="G277" t="s">
        <v>20</v>
      </c>
      <c r="H277">
        <v>116</v>
      </c>
      <c r="I277">
        <f>IF(H277&lt;&gt;0,ROUND(E277/H277,2),0)</f>
        <v>81.2</v>
      </c>
      <c r="J277" t="s">
        <v>21</v>
      </c>
      <c r="K277" t="s">
        <v>22</v>
      </c>
      <c r="L277">
        <v>1554526800</v>
      </c>
      <c r="M277" s="13">
        <f>(((L277/60)/60)/24)+DATE(1970,1,1)</f>
        <v>43561.208333333328</v>
      </c>
      <c r="N277">
        <v>1555218000</v>
      </c>
      <c r="O277" s="13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1">
        <f>ROUND(E278/D278*100,0)</f>
        <v>97</v>
      </c>
      <c r="G278" t="s">
        <v>14</v>
      </c>
      <c r="H278">
        <v>133</v>
      </c>
      <c r="I278">
        <f>IF(H278&lt;&gt;0,ROUND(E278/H278,2),0)</f>
        <v>40.03</v>
      </c>
      <c r="J278" t="s">
        <v>21</v>
      </c>
      <c r="K278" t="s">
        <v>22</v>
      </c>
      <c r="L278">
        <v>1334811600</v>
      </c>
      <c r="M278" s="13">
        <f>(((L278/60)/60)/24)+DATE(1970,1,1)</f>
        <v>41018.208333333336</v>
      </c>
      <c r="N278">
        <v>1335243600</v>
      </c>
      <c r="O278" s="13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1">
        <f>ROUND(E279/D279*100,0)</f>
        <v>1066</v>
      </c>
      <c r="G279" t="s">
        <v>20</v>
      </c>
      <c r="H279">
        <v>83</v>
      </c>
      <c r="I279">
        <f>IF(H279&lt;&gt;0,ROUND(E279/H279,2),0)</f>
        <v>89.94</v>
      </c>
      <c r="J279" t="s">
        <v>21</v>
      </c>
      <c r="K279" t="s">
        <v>22</v>
      </c>
      <c r="L279">
        <v>1279515600</v>
      </c>
      <c r="M279" s="13">
        <f>(((L279/60)/60)/24)+DATE(1970,1,1)</f>
        <v>40378.208333333336</v>
      </c>
      <c r="N279">
        <v>1279688400</v>
      </c>
      <c r="O279" s="13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1">
        <f>ROUND(E280/D280*100,0)</f>
        <v>326</v>
      </c>
      <c r="G280" t="s">
        <v>20</v>
      </c>
      <c r="H280">
        <v>91</v>
      </c>
      <c r="I280">
        <f>IF(H280&lt;&gt;0,ROUND(E280/H280,2),0)</f>
        <v>96.69</v>
      </c>
      <c r="J280" t="s">
        <v>21</v>
      </c>
      <c r="K280" t="s">
        <v>22</v>
      </c>
      <c r="L280">
        <v>1353909600</v>
      </c>
      <c r="M280" s="13">
        <f>(((L280/60)/60)/24)+DATE(1970,1,1)</f>
        <v>41239.25</v>
      </c>
      <c r="N280">
        <v>1356069600</v>
      </c>
      <c r="O280" s="13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1">
        <f>ROUND(E281/D281*100,0)</f>
        <v>171</v>
      </c>
      <c r="G281" t="s">
        <v>20</v>
      </c>
      <c r="H281">
        <v>546</v>
      </c>
      <c r="I281">
        <f>IF(H281&lt;&gt;0,ROUND(E281/H281,2),0)</f>
        <v>25.01</v>
      </c>
      <c r="J281" t="s">
        <v>21</v>
      </c>
      <c r="K281" t="s">
        <v>22</v>
      </c>
      <c r="L281">
        <v>1535950800</v>
      </c>
      <c r="M281" s="13">
        <f>(((L281/60)/60)/24)+DATE(1970,1,1)</f>
        <v>43346.208333333328</v>
      </c>
      <c r="N281">
        <v>1536210000</v>
      </c>
      <c r="O281" s="13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1">
        <f>ROUND(E282/D282*100,0)</f>
        <v>581</v>
      </c>
      <c r="G282" t="s">
        <v>20</v>
      </c>
      <c r="H282">
        <v>393</v>
      </c>
      <c r="I282">
        <f>IF(H282&lt;&gt;0,ROUND(E282/H282,2),0)</f>
        <v>36.99</v>
      </c>
      <c r="J282" t="s">
        <v>21</v>
      </c>
      <c r="K282" t="s">
        <v>22</v>
      </c>
      <c r="L282">
        <v>1511244000</v>
      </c>
      <c r="M282" s="13">
        <f>(((L282/60)/60)/24)+DATE(1970,1,1)</f>
        <v>43060.25</v>
      </c>
      <c r="N282">
        <v>1511762400</v>
      </c>
      <c r="O282" s="13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1">
        <f>ROUND(E283/D283*100,0)</f>
        <v>92</v>
      </c>
      <c r="G283" t="s">
        <v>14</v>
      </c>
      <c r="H283">
        <v>2062</v>
      </c>
      <c r="I283">
        <f>IF(H283&lt;&gt;0,ROUND(E283/H283,2),0)</f>
        <v>73.010000000000005</v>
      </c>
      <c r="J283" t="s">
        <v>21</v>
      </c>
      <c r="K283" t="s">
        <v>22</v>
      </c>
      <c r="L283">
        <v>1331445600</v>
      </c>
      <c r="M283" s="13">
        <f>(((L283/60)/60)/24)+DATE(1970,1,1)</f>
        <v>40979.25</v>
      </c>
      <c r="N283">
        <v>1333256400</v>
      </c>
      <c r="O283" s="13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1">
        <f>ROUND(E284/D284*100,0)</f>
        <v>108</v>
      </c>
      <c r="G284" t="s">
        <v>20</v>
      </c>
      <c r="H284">
        <v>133</v>
      </c>
      <c r="I284">
        <f>IF(H284&lt;&gt;0,ROUND(E284/H284,2),0)</f>
        <v>68.239999999999995</v>
      </c>
      <c r="J284" t="s">
        <v>21</v>
      </c>
      <c r="K284" t="s">
        <v>22</v>
      </c>
      <c r="L284">
        <v>1480226400</v>
      </c>
      <c r="M284" s="13">
        <f>(((L284/60)/60)/24)+DATE(1970,1,1)</f>
        <v>42701.25</v>
      </c>
      <c r="N284">
        <v>1480744800</v>
      </c>
      <c r="O284" s="13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1">
        <f>ROUND(E285/D285*100,0)</f>
        <v>19</v>
      </c>
      <c r="G285" t="s">
        <v>14</v>
      </c>
      <c r="H285">
        <v>29</v>
      </c>
      <c r="I285">
        <f>IF(H285&lt;&gt;0,ROUND(E285/H285,2),0)</f>
        <v>52.31</v>
      </c>
      <c r="J285" t="s">
        <v>36</v>
      </c>
      <c r="K285" t="s">
        <v>37</v>
      </c>
      <c r="L285">
        <v>1464584400</v>
      </c>
      <c r="M285" s="13">
        <f>(((L285/60)/60)/24)+DATE(1970,1,1)</f>
        <v>42520.208333333328</v>
      </c>
      <c r="N285">
        <v>1465016400</v>
      </c>
      <c r="O285" s="13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1">
        <f>ROUND(E286/D286*100,0)</f>
        <v>83</v>
      </c>
      <c r="G286" t="s">
        <v>14</v>
      </c>
      <c r="H286">
        <v>132</v>
      </c>
      <c r="I286">
        <f>IF(H286&lt;&gt;0,ROUND(E286/H286,2),0)</f>
        <v>61.77</v>
      </c>
      <c r="J286" t="s">
        <v>21</v>
      </c>
      <c r="K286" t="s">
        <v>22</v>
      </c>
      <c r="L286">
        <v>1335848400</v>
      </c>
      <c r="M286" s="13">
        <f>(((L286/60)/60)/24)+DATE(1970,1,1)</f>
        <v>41030.208333333336</v>
      </c>
      <c r="N286">
        <v>1336280400</v>
      </c>
      <c r="O286" s="13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1">
        <f>ROUND(E287/D287*100,0)</f>
        <v>706</v>
      </c>
      <c r="G287" t="s">
        <v>20</v>
      </c>
      <c r="H287">
        <v>254</v>
      </c>
      <c r="I287">
        <f>IF(H287&lt;&gt;0,ROUND(E287/H287,2),0)</f>
        <v>25.03</v>
      </c>
      <c r="J287" t="s">
        <v>21</v>
      </c>
      <c r="K287" t="s">
        <v>22</v>
      </c>
      <c r="L287">
        <v>1473483600</v>
      </c>
      <c r="M287" s="13">
        <f>(((L287/60)/60)/24)+DATE(1970,1,1)</f>
        <v>42623.208333333328</v>
      </c>
      <c r="N287">
        <v>1476766800</v>
      </c>
      <c r="O287" s="13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1">
        <f>ROUND(E288/D288*100,0)</f>
        <v>17</v>
      </c>
      <c r="G288" t="s">
        <v>74</v>
      </c>
      <c r="H288">
        <v>184</v>
      </c>
      <c r="I288">
        <f>IF(H288&lt;&gt;0,ROUND(E288/H288,2),0)</f>
        <v>106.29</v>
      </c>
      <c r="J288" t="s">
        <v>21</v>
      </c>
      <c r="K288" t="s">
        <v>22</v>
      </c>
      <c r="L288">
        <v>1479880800</v>
      </c>
      <c r="M288" s="13">
        <f>(((L288/60)/60)/24)+DATE(1970,1,1)</f>
        <v>42697.25</v>
      </c>
      <c r="N288">
        <v>1480485600</v>
      </c>
      <c r="O288" s="13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1">
        <f>ROUND(E289/D289*100,0)</f>
        <v>210</v>
      </c>
      <c r="G289" t="s">
        <v>20</v>
      </c>
      <c r="H289">
        <v>176</v>
      </c>
      <c r="I289">
        <f>IF(H289&lt;&gt;0,ROUND(E289/H289,2),0)</f>
        <v>75.069999999999993</v>
      </c>
      <c r="J289" t="s">
        <v>21</v>
      </c>
      <c r="K289" t="s">
        <v>22</v>
      </c>
      <c r="L289">
        <v>1430197200</v>
      </c>
      <c r="M289" s="13">
        <f>(((L289/60)/60)/24)+DATE(1970,1,1)</f>
        <v>42122.208333333328</v>
      </c>
      <c r="N289">
        <v>1430197200</v>
      </c>
      <c r="O289" s="13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1">
        <f>ROUND(E290/D290*100,0)</f>
        <v>98</v>
      </c>
      <c r="G290" t="s">
        <v>14</v>
      </c>
      <c r="H290">
        <v>137</v>
      </c>
      <c r="I290">
        <f>IF(H290&lt;&gt;0,ROUND(E290/H290,2),0)</f>
        <v>39.97</v>
      </c>
      <c r="J290" t="s">
        <v>36</v>
      </c>
      <c r="K290" t="s">
        <v>37</v>
      </c>
      <c r="L290">
        <v>1331701200</v>
      </c>
      <c r="M290" s="13">
        <f>(((L290/60)/60)/24)+DATE(1970,1,1)</f>
        <v>40982.208333333336</v>
      </c>
      <c r="N290">
        <v>1331787600</v>
      </c>
      <c r="O290" s="13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1">
        <f>ROUND(E291/D291*100,0)</f>
        <v>1684</v>
      </c>
      <c r="G291" t="s">
        <v>20</v>
      </c>
      <c r="H291">
        <v>337</v>
      </c>
      <c r="I291">
        <f>IF(H291&lt;&gt;0,ROUND(E291/H291,2),0)</f>
        <v>39.979999999999997</v>
      </c>
      <c r="J291" t="s">
        <v>15</v>
      </c>
      <c r="K291" t="s">
        <v>16</v>
      </c>
      <c r="L291">
        <v>1438578000</v>
      </c>
      <c r="M291" s="13">
        <f>(((L291/60)/60)/24)+DATE(1970,1,1)</f>
        <v>42219.208333333328</v>
      </c>
      <c r="N291">
        <v>1438837200</v>
      </c>
      <c r="O291" s="13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1">
        <f>ROUND(E292/D292*100,0)</f>
        <v>54</v>
      </c>
      <c r="G292" t="s">
        <v>14</v>
      </c>
      <c r="H292">
        <v>908</v>
      </c>
      <c r="I292">
        <f>IF(H292&lt;&gt;0,ROUND(E292/H292,2),0)</f>
        <v>101.02</v>
      </c>
      <c r="J292" t="s">
        <v>21</v>
      </c>
      <c r="K292" t="s">
        <v>22</v>
      </c>
      <c r="L292">
        <v>1368162000</v>
      </c>
      <c r="M292" s="13">
        <f>(((L292/60)/60)/24)+DATE(1970,1,1)</f>
        <v>41404.208333333336</v>
      </c>
      <c r="N292">
        <v>1370926800</v>
      </c>
      <c r="O292" s="13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1">
        <f>ROUND(E293/D293*100,0)</f>
        <v>457</v>
      </c>
      <c r="G293" t="s">
        <v>20</v>
      </c>
      <c r="H293">
        <v>107</v>
      </c>
      <c r="I293">
        <f>IF(H293&lt;&gt;0,ROUND(E293/H293,2),0)</f>
        <v>76.81</v>
      </c>
      <c r="J293" t="s">
        <v>21</v>
      </c>
      <c r="K293" t="s">
        <v>22</v>
      </c>
      <c r="L293">
        <v>1318654800</v>
      </c>
      <c r="M293" s="13">
        <f>(((L293/60)/60)/24)+DATE(1970,1,1)</f>
        <v>40831.208333333336</v>
      </c>
      <c r="N293">
        <v>1319000400</v>
      </c>
      <c r="O293" s="13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1">
        <f>ROUND(E294/D294*100,0)</f>
        <v>10</v>
      </c>
      <c r="G294" t="s">
        <v>14</v>
      </c>
      <c r="H294">
        <v>10</v>
      </c>
      <c r="I294">
        <f>IF(H294&lt;&gt;0,ROUND(E294/H294,2),0)</f>
        <v>71.7</v>
      </c>
      <c r="J294" t="s">
        <v>21</v>
      </c>
      <c r="K294" t="s">
        <v>22</v>
      </c>
      <c r="L294">
        <v>1331874000</v>
      </c>
      <c r="M294" s="13">
        <f>(((L294/60)/60)/24)+DATE(1970,1,1)</f>
        <v>40984.208333333336</v>
      </c>
      <c r="N294">
        <v>1333429200</v>
      </c>
      <c r="O294" s="13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1">
        <f>ROUND(E295/D295*100,0)</f>
        <v>16</v>
      </c>
      <c r="G295" t="s">
        <v>74</v>
      </c>
      <c r="H295">
        <v>32</v>
      </c>
      <c r="I295">
        <f>IF(H295&lt;&gt;0,ROUND(E295/H295,2),0)</f>
        <v>33.28</v>
      </c>
      <c r="J295" t="s">
        <v>107</v>
      </c>
      <c r="K295" t="s">
        <v>108</v>
      </c>
      <c r="L295">
        <v>1286254800</v>
      </c>
      <c r="M295" s="13">
        <f>(((L295/60)/60)/24)+DATE(1970,1,1)</f>
        <v>40456.208333333336</v>
      </c>
      <c r="N295">
        <v>1287032400</v>
      </c>
      <c r="O295" s="13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1">
        <f>ROUND(E296/D296*100,0)</f>
        <v>1340</v>
      </c>
      <c r="G296" t="s">
        <v>20</v>
      </c>
      <c r="H296">
        <v>183</v>
      </c>
      <c r="I296">
        <f>IF(H296&lt;&gt;0,ROUND(E296/H296,2),0)</f>
        <v>43.92</v>
      </c>
      <c r="J296" t="s">
        <v>21</v>
      </c>
      <c r="K296" t="s">
        <v>22</v>
      </c>
      <c r="L296">
        <v>1540530000</v>
      </c>
      <c r="M296" s="13">
        <f>(((L296/60)/60)/24)+DATE(1970,1,1)</f>
        <v>43399.208333333328</v>
      </c>
      <c r="N296">
        <v>1541570400</v>
      </c>
      <c r="O296" s="13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1">
        <f>ROUND(E297/D297*100,0)</f>
        <v>36</v>
      </c>
      <c r="G297" t="s">
        <v>14</v>
      </c>
      <c r="H297">
        <v>1910</v>
      </c>
      <c r="I297">
        <f>IF(H297&lt;&gt;0,ROUND(E297/H297,2),0)</f>
        <v>36</v>
      </c>
      <c r="J297" t="s">
        <v>98</v>
      </c>
      <c r="K297" t="s">
        <v>99</v>
      </c>
      <c r="L297">
        <v>1381813200</v>
      </c>
      <c r="M297" s="13">
        <f>(((L297/60)/60)/24)+DATE(1970,1,1)</f>
        <v>41562.208333333336</v>
      </c>
      <c r="N297">
        <v>1383976800</v>
      </c>
      <c r="O297" s="13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1">
        <f>ROUND(E298/D298*100,0)</f>
        <v>55</v>
      </c>
      <c r="G298" t="s">
        <v>14</v>
      </c>
      <c r="H298">
        <v>38</v>
      </c>
      <c r="I298">
        <f>IF(H298&lt;&gt;0,ROUND(E298/H298,2),0)</f>
        <v>88.21</v>
      </c>
      <c r="J298" t="s">
        <v>26</v>
      </c>
      <c r="K298" t="s">
        <v>27</v>
      </c>
      <c r="L298">
        <v>1548655200</v>
      </c>
      <c r="M298" s="13">
        <f>(((L298/60)/60)/24)+DATE(1970,1,1)</f>
        <v>43493.25</v>
      </c>
      <c r="N298">
        <v>1550556000</v>
      </c>
      <c r="O298" s="13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1">
        <f>ROUND(E299/D299*100,0)</f>
        <v>94</v>
      </c>
      <c r="G299" t="s">
        <v>14</v>
      </c>
      <c r="H299">
        <v>104</v>
      </c>
      <c r="I299">
        <f>IF(H299&lt;&gt;0,ROUND(E299/H299,2),0)</f>
        <v>65.239999999999995</v>
      </c>
      <c r="J299" t="s">
        <v>26</v>
      </c>
      <c r="K299" t="s">
        <v>27</v>
      </c>
      <c r="L299">
        <v>1389679200</v>
      </c>
      <c r="M299" s="13">
        <f>(((L299/60)/60)/24)+DATE(1970,1,1)</f>
        <v>41653.25</v>
      </c>
      <c r="N299">
        <v>1390456800</v>
      </c>
      <c r="O299" s="13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1">
        <f>ROUND(E300/D300*100,0)</f>
        <v>144</v>
      </c>
      <c r="G300" t="s">
        <v>20</v>
      </c>
      <c r="H300">
        <v>72</v>
      </c>
      <c r="I300">
        <f>IF(H300&lt;&gt;0,ROUND(E300/H300,2),0)</f>
        <v>69.959999999999994</v>
      </c>
      <c r="J300" t="s">
        <v>21</v>
      </c>
      <c r="K300" t="s">
        <v>22</v>
      </c>
      <c r="L300">
        <v>1456466400</v>
      </c>
      <c r="M300" s="13">
        <f>(((L300/60)/60)/24)+DATE(1970,1,1)</f>
        <v>42426.25</v>
      </c>
      <c r="N300">
        <v>1458018000</v>
      </c>
      <c r="O300" s="13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1">
        <f>ROUND(E301/D301*100,0)</f>
        <v>51</v>
      </c>
      <c r="G301" t="s">
        <v>14</v>
      </c>
      <c r="H301">
        <v>49</v>
      </c>
      <c r="I301">
        <f>IF(H301&lt;&gt;0,ROUND(E301/H301,2),0)</f>
        <v>39.880000000000003</v>
      </c>
      <c r="J301" t="s">
        <v>21</v>
      </c>
      <c r="K301" t="s">
        <v>22</v>
      </c>
      <c r="L301">
        <v>1456984800</v>
      </c>
      <c r="M301" s="13">
        <f>(((L301/60)/60)/24)+DATE(1970,1,1)</f>
        <v>42432.25</v>
      </c>
      <c r="N301">
        <v>1461819600</v>
      </c>
      <c r="O301" s="13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1">
        <f>ROUND(E302/D302*100,0)</f>
        <v>5</v>
      </c>
      <c r="G302" t="s">
        <v>14</v>
      </c>
      <c r="H302">
        <v>1</v>
      </c>
      <c r="I302">
        <f>IF(H302&lt;&gt;0,ROUND(E302/H302,2),0)</f>
        <v>5</v>
      </c>
      <c r="J302" t="s">
        <v>36</v>
      </c>
      <c r="K302" t="s">
        <v>37</v>
      </c>
      <c r="L302">
        <v>1504069200</v>
      </c>
      <c r="M302" s="13">
        <f>(((L302/60)/60)/24)+DATE(1970,1,1)</f>
        <v>42977.208333333328</v>
      </c>
      <c r="N302">
        <v>1504155600</v>
      </c>
      <c r="O302" s="13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1">
        <f>ROUND(E303/D303*100,0)</f>
        <v>1345</v>
      </c>
      <c r="G303" t="s">
        <v>20</v>
      </c>
      <c r="H303">
        <v>295</v>
      </c>
      <c r="I303">
        <f>IF(H303&lt;&gt;0,ROUND(E303/H303,2),0)</f>
        <v>41.02</v>
      </c>
      <c r="J303" t="s">
        <v>21</v>
      </c>
      <c r="K303" t="s">
        <v>22</v>
      </c>
      <c r="L303">
        <v>1424930400</v>
      </c>
      <c r="M303" s="13">
        <f>(((L303/60)/60)/24)+DATE(1970,1,1)</f>
        <v>42061.25</v>
      </c>
      <c r="N303">
        <v>1426395600</v>
      </c>
      <c r="O303" s="13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1">
        <f>ROUND(E304/D304*100,0)</f>
        <v>32</v>
      </c>
      <c r="G304" t="s">
        <v>14</v>
      </c>
      <c r="H304">
        <v>245</v>
      </c>
      <c r="I304">
        <f>IF(H304&lt;&gt;0,ROUND(E304/H304,2),0)</f>
        <v>98.91</v>
      </c>
      <c r="J304" t="s">
        <v>21</v>
      </c>
      <c r="K304" t="s">
        <v>22</v>
      </c>
      <c r="L304">
        <v>1535864400</v>
      </c>
      <c r="M304" s="13">
        <f>(((L304/60)/60)/24)+DATE(1970,1,1)</f>
        <v>43345.208333333328</v>
      </c>
      <c r="N304">
        <v>1537074000</v>
      </c>
      <c r="O304" s="13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1">
        <f>ROUND(E305/D305*100,0)</f>
        <v>83</v>
      </c>
      <c r="G305" t="s">
        <v>14</v>
      </c>
      <c r="H305">
        <v>32</v>
      </c>
      <c r="I305">
        <f>IF(H305&lt;&gt;0,ROUND(E305/H305,2),0)</f>
        <v>87.78</v>
      </c>
      <c r="J305" t="s">
        <v>21</v>
      </c>
      <c r="K305" t="s">
        <v>22</v>
      </c>
      <c r="L305">
        <v>1452146400</v>
      </c>
      <c r="M305" s="13">
        <f>(((L305/60)/60)/24)+DATE(1970,1,1)</f>
        <v>42376.25</v>
      </c>
      <c r="N305">
        <v>1452578400</v>
      </c>
      <c r="O305" s="13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1">
        <f>ROUND(E306/D306*100,0)</f>
        <v>546</v>
      </c>
      <c r="G306" t="s">
        <v>20</v>
      </c>
      <c r="H306">
        <v>142</v>
      </c>
      <c r="I306">
        <f>IF(H306&lt;&gt;0,ROUND(E306/H306,2),0)</f>
        <v>80.77</v>
      </c>
      <c r="J306" t="s">
        <v>21</v>
      </c>
      <c r="K306" t="s">
        <v>22</v>
      </c>
      <c r="L306">
        <v>1470546000</v>
      </c>
      <c r="M306" s="13">
        <f>(((L306/60)/60)/24)+DATE(1970,1,1)</f>
        <v>42589.208333333328</v>
      </c>
      <c r="N306">
        <v>1474088400</v>
      </c>
      <c r="O306" s="13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1">
        <f>ROUND(E307/D307*100,0)</f>
        <v>286</v>
      </c>
      <c r="G307" t="s">
        <v>20</v>
      </c>
      <c r="H307">
        <v>85</v>
      </c>
      <c r="I307">
        <f>IF(H307&lt;&gt;0,ROUND(E307/H307,2),0)</f>
        <v>94.28</v>
      </c>
      <c r="J307" t="s">
        <v>21</v>
      </c>
      <c r="K307" t="s">
        <v>22</v>
      </c>
      <c r="L307">
        <v>1458363600</v>
      </c>
      <c r="M307" s="13">
        <f>(((L307/60)/60)/24)+DATE(1970,1,1)</f>
        <v>42448.208333333328</v>
      </c>
      <c r="N307">
        <v>1461906000</v>
      </c>
      <c r="O307" s="13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1">
        <f>ROUND(E308/D308*100,0)</f>
        <v>8</v>
      </c>
      <c r="G308" t="s">
        <v>14</v>
      </c>
      <c r="H308">
        <v>7</v>
      </c>
      <c r="I308">
        <f>IF(H308&lt;&gt;0,ROUND(E308/H308,2),0)</f>
        <v>73.430000000000007</v>
      </c>
      <c r="J308" t="s">
        <v>21</v>
      </c>
      <c r="K308" t="s">
        <v>22</v>
      </c>
      <c r="L308">
        <v>1500008400</v>
      </c>
      <c r="M308" s="13">
        <f>(((L308/60)/60)/24)+DATE(1970,1,1)</f>
        <v>42930.208333333328</v>
      </c>
      <c r="N308">
        <v>1500267600</v>
      </c>
      <c r="O308" s="13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1">
        <f>ROUND(E309/D309*100,0)</f>
        <v>132</v>
      </c>
      <c r="G309" t="s">
        <v>20</v>
      </c>
      <c r="H309">
        <v>659</v>
      </c>
      <c r="I309">
        <f>IF(H309&lt;&gt;0,ROUND(E309/H309,2),0)</f>
        <v>65.97</v>
      </c>
      <c r="J309" t="s">
        <v>36</v>
      </c>
      <c r="K309" t="s">
        <v>37</v>
      </c>
      <c r="L309">
        <v>1338958800</v>
      </c>
      <c r="M309" s="13">
        <f>(((L309/60)/60)/24)+DATE(1970,1,1)</f>
        <v>41066.208333333336</v>
      </c>
      <c r="N309">
        <v>1340686800</v>
      </c>
      <c r="O309" s="13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1">
        <f>ROUND(E310/D310*100,0)</f>
        <v>74</v>
      </c>
      <c r="G310" t="s">
        <v>14</v>
      </c>
      <c r="H310">
        <v>803</v>
      </c>
      <c r="I310">
        <f>IF(H310&lt;&gt;0,ROUND(E310/H310,2),0)</f>
        <v>109.04</v>
      </c>
      <c r="J310" t="s">
        <v>21</v>
      </c>
      <c r="K310" t="s">
        <v>22</v>
      </c>
      <c r="L310">
        <v>1303102800</v>
      </c>
      <c r="M310" s="13">
        <f>(((L310/60)/60)/24)+DATE(1970,1,1)</f>
        <v>40651.208333333336</v>
      </c>
      <c r="N310">
        <v>1303189200</v>
      </c>
      <c r="O310" s="13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1">
        <f>ROUND(E311/D311*100,0)</f>
        <v>75</v>
      </c>
      <c r="G311" t="s">
        <v>74</v>
      </c>
      <c r="H311">
        <v>75</v>
      </c>
      <c r="I311">
        <f>IF(H311&lt;&gt;0,ROUND(E311/H311,2),0)</f>
        <v>41.16</v>
      </c>
      <c r="J311" t="s">
        <v>21</v>
      </c>
      <c r="K311" t="s">
        <v>22</v>
      </c>
      <c r="L311">
        <v>1316581200</v>
      </c>
      <c r="M311" s="13">
        <f>(((L311/60)/60)/24)+DATE(1970,1,1)</f>
        <v>40807.208333333336</v>
      </c>
      <c r="N311">
        <v>1318309200</v>
      </c>
      <c r="O311" s="13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1">
        <f>ROUND(E312/D312*100,0)</f>
        <v>20</v>
      </c>
      <c r="G312" t="s">
        <v>14</v>
      </c>
      <c r="H312">
        <v>16</v>
      </c>
      <c r="I312">
        <f>IF(H312&lt;&gt;0,ROUND(E312/H312,2),0)</f>
        <v>99.13</v>
      </c>
      <c r="J312" t="s">
        <v>21</v>
      </c>
      <c r="K312" t="s">
        <v>22</v>
      </c>
      <c r="L312">
        <v>1270789200</v>
      </c>
      <c r="M312" s="13">
        <f>(((L312/60)/60)/24)+DATE(1970,1,1)</f>
        <v>40277.208333333336</v>
      </c>
      <c r="N312">
        <v>1272171600</v>
      </c>
      <c r="O312" s="13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1">
        <f>ROUND(E313/D313*100,0)</f>
        <v>203</v>
      </c>
      <c r="G313" t="s">
        <v>20</v>
      </c>
      <c r="H313">
        <v>121</v>
      </c>
      <c r="I313">
        <f>IF(H313&lt;&gt;0,ROUND(E313/H313,2),0)</f>
        <v>105.88</v>
      </c>
      <c r="J313" t="s">
        <v>21</v>
      </c>
      <c r="K313" t="s">
        <v>22</v>
      </c>
      <c r="L313">
        <v>1297836000</v>
      </c>
      <c r="M313" s="13">
        <f>(((L313/60)/60)/24)+DATE(1970,1,1)</f>
        <v>40590.25</v>
      </c>
      <c r="N313">
        <v>1298872800</v>
      </c>
      <c r="O313" s="13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1">
        <f>ROUND(E314/D314*100,0)</f>
        <v>310</v>
      </c>
      <c r="G314" t="s">
        <v>20</v>
      </c>
      <c r="H314">
        <v>3742</v>
      </c>
      <c r="I314">
        <f>IF(H314&lt;&gt;0,ROUND(E314/H314,2),0)</f>
        <v>49</v>
      </c>
      <c r="J314" t="s">
        <v>21</v>
      </c>
      <c r="K314" t="s">
        <v>22</v>
      </c>
      <c r="L314">
        <v>1382677200</v>
      </c>
      <c r="M314" s="13">
        <f>(((L314/60)/60)/24)+DATE(1970,1,1)</f>
        <v>41572.208333333336</v>
      </c>
      <c r="N314">
        <v>1383282000</v>
      </c>
      <c r="O314" s="13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1">
        <f>ROUND(E315/D315*100,0)</f>
        <v>395</v>
      </c>
      <c r="G315" t="s">
        <v>20</v>
      </c>
      <c r="H315">
        <v>223</v>
      </c>
      <c r="I315">
        <f>IF(H315&lt;&gt;0,ROUND(E315/H315,2),0)</f>
        <v>39</v>
      </c>
      <c r="J315" t="s">
        <v>21</v>
      </c>
      <c r="K315" t="s">
        <v>22</v>
      </c>
      <c r="L315">
        <v>1330322400</v>
      </c>
      <c r="M315" s="13">
        <f>(((L315/60)/60)/24)+DATE(1970,1,1)</f>
        <v>40966.25</v>
      </c>
      <c r="N315">
        <v>1330495200</v>
      </c>
      <c r="O315" s="13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1">
        <f>ROUND(E316/D316*100,0)</f>
        <v>295</v>
      </c>
      <c r="G316" t="s">
        <v>20</v>
      </c>
      <c r="H316">
        <v>133</v>
      </c>
      <c r="I316">
        <f>IF(H316&lt;&gt;0,ROUND(E316/H316,2),0)</f>
        <v>31.02</v>
      </c>
      <c r="J316" t="s">
        <v>21</v>
      </c>
      <c r="K316" t="s">
        <v>22</v>
      </c>
      <c r="L316">
        <v>1552366800</v>
      </c>
      <c r="M316" s="13">
        <f>(((L316/60)/60)/24)+DATE(1970,1,1)</f>
        <v>43536.208333333328</v>
      </c>
      <c r="N316">
        <v>1552798800</v>
      </c>
      <c r="O316" s="13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1">
        <f>ROUND(E317/D317*100,0)</f>
        <v>34</v>
      </c>
      <c r="G317" t="s">
        <v>14</v>
      </c>
      <c r="H317">
        <v>31</v>
      </c>
      <c r="I317">
        <f>IF(H317&lt;&gt;0,ROUND(E317/H317,2),0)</f>
        <v>103.87</v>
      </c>
      <c r="J317" t="s">
        <v>21</v>
      </c>
      <c r="K317" t="s">
        <v>22</v>
      </c>
      <c r="L317">
        <v>1400907600</v>
      </c>
      <c r="M317" s="13">
        <f>(((L317/60)/60)/24)+DATE(1970,1,1)</f>
        <v>41783.208333333336</v>
      </c>
      <c r="N317">
        <v>1403413200</v>
      </c>
      <c r="O317" s="13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1">
        <f>ROUND(E318/D318*100,0)</f>
        <v>67</v>
      </c>
      <c r="G318" t="s">
        <v>14</v>
      </c>
      <c r="H318">
        <v>108</v>
      </c>
      <c r="I318">
        <f>IF(H318&lt;&gt;0,ROUND(E318/H318,2),0)</f>
        <v>59.27</v>
      </c>
      <c r="J318" t="s">
        <v>107</v>
      </c>
      <c r="K318" t="s">
        <v>108</v>
      </c>
      <c r="L318">
        <v>1574143200</v>
      </c>
      <c r="M318" s="13">
        <f>(((L318/60)/60)/24)+DATE(1970,1,1)</f>
        <v>43788.25</v>
      </c>
      <c r="N318">
        <v>1574229600</v>
      </c>
      <c r="O318" s="13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1">
        <f>ROUND(E319/D319*100,0)</f>
        <v>19</v>
      </c>
      <c r="G319" t="s">
        <v>14</v>
      </c>
      <c r="H319">
        <v>30</v>
      </c>
      <c r="I319">
        <f>IF(H319&lt;&gt;0,ROUND(E319/H319,2),0)</f>
        <v>42.3</v>
      </c>
      <c r="J319" t="s">
        <v>21</v>
      </c>
      <c r="K319" t="s">
        <v>22</v>
      </c>
      <c r="L319">
        <v>1494738000</v>
      </c>
      <c r="M319" s="13">
        <f>(((L319/60)/60)/24)+DATE(1970,1,1)</f>
        <v>42869.208333333328</v>
      </c>
      <c r="N319">
        <v>1495861200</v>
      </c>
      <c r="O319" s="13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1">
        <f>ROUND(E320/D320*100,0)</f>
        <v>16</v>
      </c>
      <c r="G320" t="s">
        <v>14</v>
      </c>
      <c r="H320">
        <v>17</v>
      </c>
      <c r="I320">
        <f>IF(H320&lt;&gt;0,ROUND(E320/H320,2),0)</f>
        <v>53.12</v>
      </c>
      <c r="J320" t="s">
        <v>21</v>
      </c>
      <c r="K320" t="s">
        <v>22</v>
      </c>
      <c r="L320">
        <v>1392357600</v>
      </c>
      <c r="M320" s="13">
        <f>(((L320/60)/60)/24)+DATE(1970,1,1)</f>
        <v>41684.25</v>
      </c>
      <c r="N320">
        <v>1392530400</v>
      </c>
      <c r="O320" s="13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1">
        <f>ROUND(E321/D321*100,0)</f>
        <v>39</v>
      </c>
      <c r="G321" t="s">
        <v>74</v>
      </c>
      <c r="H321">
        <v>64</v>
      </c>
      <c r="I321">
        <f>IF(H321&lt;&gt;0,ROUND(E321/H321,2),0)</f>
        <v>50.8</v>
      </c>
      <c r="J321" t="s">
        <v>21</v>
      </c>
      <c r="K321" t="s">
        <v>22</v>
      </c>
      <c r="L321">
        <v>1281589200</v>
      </c>
      <c r="M321" s="13">
        <f>(((L321/60)/60)/24)+DATE(1970,1,1)</f>
        <v>40402.208333333336</v>
      </c>
      <c r="N321">
        <v>1283662800</v>
      </c>
      <c r="O321" s="13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1">
        <f>ROUND(E322/D322*100,0)</f>
        <v>10</v>
      </c>
      <c r="G322" t="s">
        <v>14</v>
      </c>
      <c r="H322">
        <v>80</v>
      </c>
      <c r="I322">
        <f>IF(H322&lt;&gt;0,ROUND(E322/H322,2),0)</f>
        <v>101.15</v>
      </c>
      <c r="J322" t="s">
        <v>21</v>
      </c>
      <c r="K322" t="s">
        <v>22</v>
      </c>
      <c r="L322">
        <v>1305003600</v>
      </c>
      <c r="M322" s="13">
        <f>(((L322/60)/60)/24)+DATE(1970,1,1)</f>
        <v>40673.208333333336</v>
      </c>
      <c r="N322">
        <v>1305781200</v>
      </c>
      <c r="O322" s="13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1">
        <f>ROUND(E323/D323*100,0)</f>
        <v>94</v>
      </c>
      <c r="G323" t="s">
        <v>14</v>
      </c>
      <c r="H323">
        <v>2468</v>
      </c>
      <c r="I323">
        <f>IF(H323&lt;&gt;0,ROUND(E323/H323,2),0)</f>
        <v>65</v>
      </c>
      <c r="J323" t="s">
        <v>21</v>
      </c>
      <c r="K323" t="s">
        <v>22</v>
      </c>
      <c r="L323">
        <v>1301634000</v>
      </c>
      <c r="M323" s="13">
        <f>(((L323/60)/60)/24)+DATE(1970,1,1)</f>
        <v>40634.208333333336</v>
      </c>
      <c r="N323">
        <v>1302325200</v>
      </c>
      <c r="O323" s="13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1">
        <f>ROUND(E324/D324*100,0)</f>
        <v>167</v>
      </c>
      <c r="G324" t="s">
        <v>20</v>
      </c>
      <c r="H324">
        <v>5168</v>
      </c>
      <c r="I324">
        <f>IF(H324&lt;&gt;0,ROUND(E324/H324,2),0)</f>
        <v>38</v>
      </c>
      <c r="J324" t="s">
        <v>21</v>
      </c>
      <c r="K324" t="s">
        <v>22</v>
      </c>
      <c r="L324">
        <v>1290664800</v>
      </c>
      <c r="M324" s="13">
        <f>(((L324/60)/60)/24)+DATE(1970,1,1)</f>
        <v>40507.25</v>
      </c>
      <c r="N324">
        <v>1291788000</v>
      </c>
      <c r="O324" s="13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1">
        <f>ROUND(E325/D325*100,0)</f>
        <v>24</v>
      </c>
      <c r="G325" t="s">
        <v>14</v>
      </c>
      <c r="H325">
        <v>26</v>
      </c>
      <c r="I325">
        <f>IF(H325&lt;&gt;0,ROUND(E325/H325,2),0)</f>
        <v>82.62</v>
      </c>
      <c r="J325" t="s">
        <v>40</v>
      </c>
      <c r="K325" t="s">
        <v>41</v>
      </c>
      <c r="L325">
        <v>1395896400</v>
      </c>
      <c r="M325" s="13">
        <f>(((L325/60)/60)/24)+DATE(1970,1,1)</f>
        <v>41725.208333333336</v>
      </c>
      <c r="N325">
        <v>1396069200</v>
      </c>
      <c r="O325" s="13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1">
        <f>ROUND(E326/D326*100,0)</f>
        <v>164</v>
      </c>
      <c r="G326" t="s">
        <v>20</v>
      </c>
      <c r="H326">
        <v>307</v>
      </c>
      <c r="I326">
        <f>IF(H326&lt;&gt;0,ROUND(E326/H326,2),0)</f>
        <v>37.94</v>
      </c>
      <c r="J326" t="s">
        <v>21</v>
      </c>
      <c r="K326" t="s">
        <v>22</v>
      </c>
      <c r="L326">
        <v>1434862800</v>
      </c>
      <c r="M326" s="13">
        <f>(((L326/60)/60)/24)+DATE(1970,1,1)</f>
        <v>42176.208333333328</v>
      </c>
      <c r="N326">
        <v>1435899600</v>
      </c>
      <c r="O326" s="13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1">
        <f>ROUND(E327/D327*100,0)</f>
        <v>91</v>
      </c>
      <c r="G327" t="s">
        <v>14</v>
      </c>
      <c r="H327">
        <v>73</v>
      </c>
      <c r="I327">
        <f>IF(H327&lt;&gt;0,ROUND(E327/H327,2),0)</f>
        <v>80.78</v>
      </c>
      <c r="J327" t="s">
        <v>21</v>
      </c>
      <c r="K327" t="s">
        <v>22</v>
      </c>
      <c r="L327">
        <v>1529125200</v>
      </c>
      <c r="M327" s="13">
        <f>(((L327/60)/60)/24)+DATE(1970,1,1)</f>
        <v>43267.208333333328</v>
      </c>
      <c r="N327">
        <v>1531112400</v>
      </c>
      <c r="O327" s="13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1">
        <f>ROUND(E328/D328*100,0)</f>
        <v>46</v>
      </c>
      <c r="G328" t="s">
        <v>14</v>
      </c>
      <c r="H328">
        <v>128</v>
      </c>
      <c r="I328">
        <f>IF(H328&lt;&gt;0,ROUND(E328/H328,2),0)</f>
        <v>25.98</v>
      </c>
      <c r="J328" t="s">
        <v>21</v>
      </c>
      <c r="K328" t="s">
        <v>22</v>
      </c>
      <c r="L328">
        <v>1451109600</v>
      </c>
      <c r="M328" s="13">
        <f>(((L328/60)/60)/24)+DATE(1970,1,1)</f>
        <v>42364.25</v>
      </c>
      <c r="N328">
        <v>1451628000</v>
      </c>
      <c r="O328" s="13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1">
        <f>ROUND(E329/D329*100,0)</f>
        <v>39</v>
      </c>
      <c r="G329" t="s">
        <v>14</v>
      </c>
      <c r="H329">
        <v>33</v>
      </c>
      <c r="I329">
        <f>IF(H329&lt;&gt;0,ROUND(E329/H329,2),0)</f>
        <v>30.36</v>
      </c>
      <c r="J329" t="s">
        <v>21</v>
      </c>
      <c r="K329" t="s">
        <v>22</v>
      </c>
      <c r="L329">
        <v>1566968400</v>
      </c>
      <c r="M329" s="13">
        <f>(((L329/60)/60)/24)+DATE(1970,1,1)</f>
        <v>43705.208333333328</v>
      </c>
      <c r="N329">
        <v>1567314000</v>
      </c>
      <c r="O329" s="13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1">
        <f>ROUND(E330/D330*100,0)</f>
        <v>134</v>
      </c>
      <c r="G330" t="s">
        <v>20</v>
      </c>
      <c r="H330">
        <v>2441</v>
      </c>
      <c r="I330">
        <f>IF(H330&lt;&gt;0,ROUND(E330/H330,2),0)</f>
        <v>54</v>
      </c>
      <c r="J330" t="s">
        <v>21</v>
      </c>
      <c r="K330" t="s">
        <v>22</v>
      </c>
      <c r="L330">
        <v>1543557600</v>
      </c>
      <c r="M330" s="13">
        <f>(((L330/60)/60)/24)+DATE(1970,1,1)</f>
        <v>43434.25</v>
      </c>
      <c r="N330">
        <v>1544508000</v>
      </c>
      <c r="O330" s="13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1">
        <f>ROUND(E331/D331*100,0)</f>
        <v>23</v>
      </c>
      <c r="G331" t="s">
        <v>47</v>
      </c>
      <c r="H331">
        <v>211</v>
      </c>
      <c r="I331">
        <f>IF(H331&lt;&gt;0,ROUND(E331/H331,2),0)</f>
        <v>101.79</v>
      </c>
      <c r="J331" t="s">
        <v>21</v>
      </c>
      <c r="K331" t="s">
        <v>22</v>
      </c>
      <c r="L331">
        <v>1481522400</v>
      </c>
      <c r="M331" s="13">
        <f>(((L331/60)/60)/24)+DATE(1970,1,1)</f>
        <v>42716.25</v>
      </c>
      <c r="N331">
        <v>1482472800</v>
      </c>
      <c r="O331" s="13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1">
        <f>ROUND(E332/D332*100,0)</f>
        <v>185</v>
      </c>
      <c r="G332" t="s">
        <v>20</v>
      </c>
      <c r="H332">
        <v>1385</v>
      </c>
      <c r="I332">
        <f>IF(H332&lt;&gt;0,ROUND(E332/H332,2),0)</f>
        <v>45</v>
      </c>
      <c r="J332" t="s">
        <v>40</v>
      </c>
      <c r="K332" t="s">
        <v>41</v>
      </c>
      <c r="L332">
        <v>1512712800</v>
      </c>
      <c r="M332" s="13">
        <f>(((L332/60)/60)/24)+DATE(1970,1,1)</f>
        <v>43077.25</v>
      </c>
      <c r="N332">
        <v>1512799200</v>
      </c>
      <c r="O332" s="13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1">
        <f>ROUND(E333/D333*100,0)</f>
        <v>444</v>
      </c>
      <c r="G333" t="s">
        <v>20</v>
      </c>
      <c r="H333">
        <v>190</v>
      </c>
      <c r="I333">
        <f>IF(H333&lt;&gt;0,ROUND(E333/H333,2),0)</f>
        <v>77.069999999999993</v>
      </c>
      <c r="J333" t="s">
        <v>21</v>
      </c>
      <c r="K333" t="s">
        <v>22</v>
      </c>
      <c r="L333">
        <v>1324274400</v>
      </c>
      <c r="M333" s="13">
        <f>(((L333/60)/60)/24)+DATE(1970,1,1)</f>
        <v>40896.25</v>
      </c>
      <c r="N333">
        <v>1324360800</v>
      </c>
      <c r="O333" s="13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1">
        <f>ROUND(E334/D334*100,0)</f>
        <v>200</v>
      </c>
      <c r="G334" t="s">
        <v>20</v>
      </c>
      <c r="H334">
        <v>470</v>
      </c>
      <c r="I334">
        <f>IF(H334&lt;&gt;0,ROUND(E334/H334,2),0)</f>
        <v>88.08</v>
      </c>
      <c r="J334" t="s">
        <v>21</v>
      </c>
      <c r="K334" t="s">
        <v>22</v>
      </c>
      <c r="L334">
        <v>1364446800</v>
      </c>
      <c r="M334" s="13">
        <f>(((L334/60)/60)/24)+DATE(1970,1,1)</f>
        <v>41361.208333333336</v>
      </c>
      <c r="N334">
        <v>1364533200</v>
      </c>
      <c r="O334" s="13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1">
        <f>ROUND(E335/D335*100,0)</f>
        <v>124</v>
      </c>
      <c r="G335" t="s">
        <v>20</v>
      </c>
      <c r="H335">
        <v>253</v>
      </c>
      <c r="I335">
        <f>IF(H335&lt;&gt;0,ROUND(E335/H335,2),0)</f>
        <v>47.04</v>
      </c>
      <c r="J335" t="s">
        <v>21</v>
      </c>
      <c r="K335" t="s">
        <v>22</v>
      </c>
      <c r="L335">
        <v>1542693600</v>
      </c>
      <c r="M335" s="13">
        <f>(((L335/60)/60)/24)+DATE(1970,1,1)</f>
        <v>43424.25</v>
      </c>
      <c r="N335">
        <v>1545112800</v>
      </c>
      <c r="O335" s="13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1">
        <f>ROUND(E336/D336*100,0)</f>
        <v>187</v>
      </c>
      <c r="G336" t="s">
        <v>20</v>
      </c>
      <c r="H336">
        <v>1113</v>
      </c>
      <c r="I336">
        <f>IF(H336&lt;&gt;0,ROUND(E336/H336,2),0)</f>
        <v>111</v>
      </c>
      <c r="J336" t="s">
        <v>21</v>
      </c>
      <c r="K336" t="s">
        <v>22</v>
      </c>
      <c r="L336">
        <v>1515564000</v>
      </c>
      <c r="M336" s="13">
        <f>(((L336/60)/60)/24)+DATE(1970,1,1)</f>
        <v>43110.25</v>
      </c>
      <c r="N336">
        <v>1516168800</v>
      </c>
      <c r="O336" s="13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1">
        <f>ROUND(E337/D337*100,0)</f>
        <v>114</v>
      </c>
      <c r="G337" t="s">
        <v>20</v>
      </c>
      <c r="H337">
        <v>2283</v>
      </c>
      <c r="I337">
        <f>IF(H337&lt;&gt;0,ROUND(E337/H337,2),0)</f>
        <v>87</v>
      </c>
      <c r="J337" t="s">
        <v>21</v>
      </c>
      <c r="K337" t="s">
        <v>22</v>
      </c>
      <c r="L337">
        <v>1573797600</v>
      </c>
      <c r="M337" s="13">
        <f>(((L337/60)/60)/24)+DATE(1970,1,1)</f>
        <v>43784.25</v>
      </c>
      <c r="N337">
        <v>1574920800</v>
      </c>
      <c r="O337" s="13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1">
        <f>ROUND(E338/D338*100,0)</f>
        <v>97</v>
      </c>
      <c r="G338" t="s">
        <v>14</v>
      </c>
      <c r="H338">
        <v>1072</v>
      </c>
      <c r="I338">
        <f>IF(H338&lt;&gt;0,ROUND(E338/H338,2),0)</f>
        <v>63.99</v>
      </c>
      <c r="J338" t="s">
        <v>21</v>
      </c>
      <c r="K338" t="s">
        <v>22</v>
      </c>
      <c r="L338">
        <v>1292392800</v>
      </c>
      <c r="M338" s="13">
        <f>(((L338/60)/60)/24)+DATE(1970,1,1)</f>
        <v>40527.25</v>
      </c>
      <c r="N338">
        <v>1292479200</v>
      </c>
      <c r="O338" s="13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1">
        <f>ROUND(E339/D339*100,0)</f>
        <v>123</v>
      </c>
      <c r="G339" t="s">
        <v>20</v>
      </c>
      <c r="H339">
        <v>1095</v>
      </c>
      <c r="I339">
        <f>IF(H339&lt;&gt;0,ROUND(E339/H339,2),0)</f>
        <v>105.99</v>
      </c>
      <c r="J339" t="s">
        <v>21</v>
      </c>
      <c r="K339" t="s">
        <v>22</v>
      </c>
      <c r="L339">
        <v>1573452000</v>
      </c>
      <c r="M339" s="13">
        <f>(((L339/60)/60)/24)+DATE(1970,1,1)</f>
        <v>43780.25</v>
      </c>
      <c r="N339">
        <v>1573538400</v>
      </c>
      <c r="O339" s="13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1">
        <f>ROUND(E340/D340*100,0)</f>
        <v>179</v>
      </c>
      <c r="G340" t="s">
        <v>20</v>
      </c>
      <c r="H340">
        <v>1690</v>
      </c>
      <c r="I340">
        <f>IF(H340&lt;&gt;0,ROUND(E340/H340,2),0)</f>
        <v>73.989999999999995</v>
      </c>
      <c r="J340" t="s">
        <v>21</v>
      </c>
      <c r="K340" t="s">
        <v>22</v>
      </c>
      <c r="L340">
        <v>1317790800</v>
      </c>
      <c r="M340" s="13">
        <f>(((L340/60)/60)/24)+DATE(1970,1,1)</f>
        <v>40821.208333333336</v>
      </c>
      <c r="N340">
        <v>1320382800</v>
      </c>
      <c r="O340" s="13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1">
        <f>ROUND(E341/D341*100,0)</f>
        <v>80</v>
      </c>
      <c r="G341" t="s">
        <v>74</v>
      </c>
      <c r="H341">
        <v>1297</v>
      </c>
      <c r="I341">
        <f>IF(H341&lt;&gt;0,ROUND(E341/H341,2),0)</f>
        <v>84.02</v>
      </c>
      <c r="J341" t="s">
        <v>15</v>
      </c>
      <c r="K341" t="s">
        <v>16</v>
      </c>
      <c r="L341">
        <v>1501650000</v>
      </c>
      <c r="M341" s="13">
        <f>(((L341/60)/60)/24)+DATE(1970,1,1)</f>
        <v>42949.208333333328</v>
      </c>
      <c r="N341">
        <v>1502859600</v>
      </c>
      <c r="O341" s="13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1">
        <f>ROUND(E342/D342*100,0)</f>
        <v>94</v>
      </c>
      <c r="G342" t="s">
        <v>14</v>
      </c>
      <c r="H342">
        <v>393</v>
      </c>
      <c r="I342">
        <f>IF(H342&lt;&gt;0,ROUND(E342/H342,2),0)</f>
        <v>88.97</v>
      </c>
      <c r="J342" t="s">
        <v>21</v>
      </c>
      <c r="K342" t="s">
        <v>22</v>
      </c>
      <c r="L342">
        <v>1323669600</v>
      </c>
      <c r="M342" s="13">
        <f>(((L342/60)/60)/24)+DATE(1970,1,1)</f>
        <v>40889.25</v>
      </c>
      <c r="N342">
        <v>1323756000</v>
      </c>
      <c r="O342" s="13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1">
        <f>ROUND(E343/D343*100,0)</f>
        <v>85</v>
      </c>
      <c r="G343" t="s">
        <v>14</v>
      </c>
      <c r="H343">
        <v>1257</v>
      </c>
      <c r="I343">
        <f>IF(H343&lt;&gt;0,ROUND(E343/H343,2),0)</f>
        <v>76.989999999999995</v>
      </c>
      <c r="J343" t="s">
        <v>21</v>
      </c>
      <c r="K343" t="s">
        <v>22</v>
      </c>
      <c r="L343">
        <v>1440738000</v>
      </c>
      <c r="M343" s="13">
        <f>(((L343/60)/60)/24)+DATE(1970,1,1)</f>
        <v>42244.208333333328</v>
      </c>
      <c r="N343">
        <v>1441342800</v>
      </c>
      <c r="O343" s="13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1">
        <f>ROUND(E344/D344*100,0)</f>
        <v>67</v>
      </c>
      <c r="G344" t="s">
        <v>14</v>
      </c>
      <c r="H344">
        <v>328</v>
      </c>
      <c r="I344">
        <f>IF(H344&lt;&gt;0,ROUND(E344/H344,2),0)</f>
        <v>97.15</v>
      </c>
      <c r="J344" t="s">
        <v>21</v>
      </c>
      <c r="K344" t="s">
        <v>22</v>
      </c>
      <c r="L344">
        <v>1374296400</v>
      </c>
      <c r="M344" s="13">
        <f>(((L344/60)/60)/24)+DATE(1970,1,1)</f>
        <v>41475.208333333336</v>
      </c>
      <c r="N344">
        <v>1375333200</v>
      </c>
      <c r="O344" s="13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1">
        <f>ROUND(E345/D345*100,0)</f>
        <v>54</v>
      </c>
      <c r="G345" t="s">
        <v>14</v>
      </c>
      <c r="H345">
        <v>147</v>
      </c>
      <c r="I345">
        <f>IF(H345&lt;&gt;0,ROUND(E345/H345,2),0)</f>
        <v>33.01</v>
      </c>
      <c r="J345" t="s">
        <v>21</v>
      </c>
      <c r="K345" t="s">
        <v>22</v>
      </c>
      <c r="L345">
        <v>1384840800</v>
      </c>
      <c r="M345" s="13">
        <f>(((L345/60)/60)/24)+DATE(1970,1,1)</f>
        <v>41597.25</v>
      </c>
      <c r="N345">
        <v>1389420000</v>
      </c>
      <c r="O345" s="13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1">
        <f>ROUND(E346/D346*100,0)</f>
        <v>42</v>
      </c>
      <c r="G346" t="s">
        <v>14</v>
      </c>
      <c r="H346">
        <v>830</v>
      </c>
      <c r="I346">
        <f>IF(H346&lt;&gt;0,ROUND(E346/H346,2),0)</f>
        <v>99.95</v>
      </c>
      <c r="J346" t="s">
        <v>21</v>
      </c>
      <c r="K346" t="s">
        <v>22</v>
      </c>
      <c r="L346">
        <v>1516600800</v>
      </c>
      <c r="M346" s="13">
        <f>(((L346/60)/60)/24)+DATE(1970,1,1)</f>
        <v>43122.25</v>
      </c>
      <c r="N346">
        <v>1520056800</v>
      </c>
      <c r="O346" s="13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1">
        <f>ROUND(E347/D347*100,0)</f>
        <v>15</v>
      </c>
      <c r="G347" t="s">
        <v>14</v>
      </c>
      <c r="H347">
        <v>331</v>
      </c>
      <c r="I347">
        <f>IF(H347&lt;&gt;0,ROUND(E347/H347,2),0)</f>
        <v>69.97</v>
      </c>
      <c r="J347" t="s">
        <v>40</v>
      </c>
      <c r="K347" t="s">
        <v>41</v>
      </c>
      <c r="L347">
        <v>1436418000</v>
      </c>
      <c r="M347" s="13">
        <f>(((L347/60)/60)/24)+DATE(1970,1,1)</f>
        <v>42194.208333333328</v>
      </c>
      <c r="N347">
        <v>1436504400</v>
      </c>
      <c r="O347" s="13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1">
        <f>ROUND(E348/D348*100,0)</f>
        <v>34</v>
      </c>
      <c r="G348" t="s">
        <v>14</v>
      </c>
      <c r="H348">
        <v>25</v>
      </c>
      <c r="I348">
        <f>IF(H348&lt;&gt;0,ROUND(E348/H348,2),0)</f>
        <v>110.32</v>
      </c>
      <c r="J348" t="s">
        <v>21</v>
      </c>
      <c r="K348" t="s">
        <v>22</v>
      </c>
      <c r="L348">
        <v>1503550800</v>
      </c>
      <c r="M348" s="13">
        <f>(((L348/60)/60)/24)+DATE(1970,1,1)</f>
        <v>42971.208333333328</v>
      </c>
      <c r="N348">
        <v>1508302800</v>
      </c>
      <c r="O348" s="13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1">
        <f>ROUND(E349/D349*100,0)</f>
        <v>1401</v>
      </c>
      <c r="G349" t="s">
        <v>20</v>
      </c>
      <c r="H349">
        <v>191</v>
      </c>
      <c r="I349">
        <f>IF(H349&lt;&gt;0,ROUND(E349/H349,2),0)</f>
        <v>66.010000000000005</v>
      </c>
      <c r="J349" t="s">
        <v>21</v>
      </c>
      <c r="K349" t="s">
        <v>22</v>
      </c>
      <c r="L349">
        <v>1423634400</v>
      </c>
      <c r="M349" s="13">
        <f>(((L349/60)/60)/24)+DATE(1970,1,1)</f>
        <v>42046.25</v>
      </c>
      <c r="N349">
        <v>1425708000</v>
      </c>
      <c r="O349" s="13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1">
        <f>ROUND(E350/D350*100,0)</f>
        <v>72</v>
      </c>
      <c r="G350" t="s">
        <v>14</v>
      </c>
      <c r="H350">
        <v>3483</v>
      </c>
      <c r="I350">
        <f>IF(H350&lt;&gt;0,ROUND(E350/H350,2),0)</f>
        <v>41.01</v>
      </c>
      <c r="J350" t="s">
        <v>21</v>
      </c>
      <c r="K350" t="s">
        <v>22</v>
      </c>
      <c r="L350">
        <v>1487224800</v>
      </c>
      <c r="M350" s="13">
        <f>(((L350/60)/60)/24)+DATE(1970,1,1)</f>
        <v>42782.25</v>
      </c>
      <c r="N350">
        <v>1488348000</v>
      </c>
      <c r="O350" s="13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1">
        <f>ROUND(E351/D351*100,0)</f>
        <v>53</v>
      </c>
      <c r="G351" t="s">
        <v>14</v>
      </c>
      <c r="H351">
        <v>923</v>
      </c>
      <c r="I351">
        <f>IF(H351&lt;&gt;0,ROUND(E351/H351,2),0)</f>
        <v>103.96</v>
      </c>
      <c r="J351" t="s">
        <v>21</v>
      </c>
      <c r="K351" t="s">
        <v>22</v>
      </c>
      <c r="L351">
        <v>1500008400</v>
      </c>
      <c r="M351" s="13">
        <f>(((L351/60)/60)/24)+DATE(1970,1,1)</f>
        <v>42930.208333333328</v>
      </c>
      <c r="N351">
        <v>1502600400</v>
      </c>
      <c r="O351" s="13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1">
        <f>ROUND(E352/D352*100,0)</f>
        <v>5</v>
      </c>
      <c r="G352" t="s">
        <v>14</v>
      </c>
      <c r="H352">
        <v>1</v>
      </c>
      <c r="I352">
        <f>IF(H352&lt;&gt;0,ROUND(E352/H352,2),0)</f>
        <v>5</v>
      </c>
      <c r="J352" t="s">
        <v>21</v>
      </c>
      <c r="K352" t="s">
        <v>22</v>
      </c>
      <c r="L352">
        <v>1432098000</v>
      </c>
      <c r="M352" s="13">
        <f>(((L352/60)/60)/24)+DATE(1970,1,1)</f>
        <v>42144.208333333328</v>
      </c>
      <c r="N352">
        <v>1433653200</v>
      </c>
      <c r="O352" s="13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1">
        <f>ROUND(E353/D353*100,0)</f>
        <v>128</v>
      </c>
      <c r="G353" t="s">
        <v>20</v>
      </c>
      <c r="H353">
        <v>2013</v>
      </c>
      <c r="I353">
        <f>IF(H353&lt;&gt;0,ROUND(E353/H353,2),0)</f>
        <v>47.01</v>
      </c>
      <c r="J353" t="s">
        <v>21</v>
      </c>
      <c r="K353" t="s">
        <v>22</v>
      </c>
      <c r="L353">
        <v>1440392400</v>
      </c>
      <c r="M353" s="13">
        <f>(((L353/60)/60)/24)+DATE(1970,1,1)</f>
        <v>42240.208333333328</v>
      </c>
      <c r="N353">
        <v>1441602000</v>
      </c>
      <c r="O353" s="13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1">
        <f>ROUND(E354/D354*100,0)</f>
        <v>35</v>
      </c>
      <c r="G354" t="s">
        <v>14</v>
      </c>
      <c r="H354">
        <v>33</v>
      </c>
      <c r="I354">
        <f>IF(H354&lt;&gt;0,ROUND(E354/H354,2),0)</f>
        <v>29.61</v>
      </c>
      <c r="J354" t="s">
        <v>15</v>
      </c>
      <c r="K354" t="s">
        <v>16</v>
      </c>
      <c r="L354">
        <v>1446876000</v>
      </c>
      <c r="M354" s="13">
        <f>(((L354/60)/60)/24)+DATE(1970,1,1)</f>
        <v>42315.25</v>
      </c>
      <c r="N354">
        <v>1447567200</v>
      </c>
      <c r="O354" s="13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1">
        <f>ROUND(E355/D355*100,0)</f>
        <v>411</v>
      </c>
      <c r="G355" t="s">
        <v>20</v>
      </c>
      <c r="H355">
        <v>1703</v>
      </c>
      <c r="I355">
        <f>IF(H355&lt;&gt;0,ROUND(E355/H355,2),0)</f>
        <v>81.010000000000005</v>
      </c>
      <c r="J355" t="s">
        <v>21</v>
      </c>
      <c r="K355" t="s">
        <v>22</v>
      </c>
      <c r="L355">
        <v>1562302800</v>
      </c>
      <c r="M355" s="13">
        <f>(((L355/60)/60)/24)+DATE(1970,1,1)</f>
        <v>43651.208333333328</v>
      </c>
      <c r="N355">
        <v>1562389200</v>
      </c>
      <c r="O355" s="13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1">
        <f>ROUND(E356/D356*100,0)</f>
        <v>124</v>
      </c>
      <c r="G356" t="s">
        <v>20</v>
      </c>
      <c r="H356">
        <v>80</v>
      </c>
      <c r="I356">
        <f>IF(H356&lt;&gt;0,ROUND(E356/H356,2),0)</f>
        <v>94.35</v>
      </c>
      <c r="J356" t="s">
        <v>36</v>
      </c>
      <c r="K356" t="s">
        <v>37</v>
      </c>
      <c r="L356">
        <v>1378184400</v>
      </c>
      <c r="M356" s="13">
        <f>(((L356/60)/60)/24)+DATE(1970,1,1)</f>
        <v>41520.208333333336</v>
      </c>
      <c r="N356">
        <v>1378789200</v>
      </c>
      <c r="O356" s="13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1">
        <f>ROUND(E357/D357*100,0)</f>
        <v>59</v>
      </c>
      <c r="G357" t="s">
        <v>47</v>
      </c>
      <c r="H357">
        <v>86</v>
      </c>
      <c r="I357">
        <f>IF(H357&lt;&gt;0,ROUND(E357/H357,2),0)</f>
        <v>26.06</v>
      </c>
      <c r="J357" t="s">
        <v>21</v>
      </c>
      <c r="K357" t="s">
        <v>22</v>
      </c>
      <c r="L357">
        <v>1485064800</v>
      </c>
      <c r="M357" s="13">
        <f>(((L357/60)/60)/24)+DATE(1970,1,1)</f>
        <v>42757.25</v>
      </c>
      <c r="N357">
        <v>1488520800</v>
      </c>
      <c r="O357" s="13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1">
        <f>ROUND(E358/D358*100,0)</f>
        <v>37</v>
      </c>
      <c r="G358" t="s">
        <v>14</v>
      </c>
      <c r="H358">
        <v>40</v>
      </c>
      <c r="I358">
        <f>IF(H358&lt;&gt;0,ROUND(E358/H358,2),0)</f>
        <v>85.78</v>
      </c>
      <c r="J358" t="s">
        <v>107</v>
      </c>
      <c r="K358" t="s">
        <v>108</v>
      </c>
      <c r="L358">
        <v>1326520800</v>
      </c>
      <c r="M358" s="13">
        <f>(((L358/60)/60)/24)+DATE(1970,1,1)</f>
        <v>40922.25</v>
      </c>
      <c r="N358">
        <v>1327298400</v>
      </c>
      <c r="O358" s="13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1">
        <f>ROUND(E359/D359*100,0)</f>
        <v>185</v>
      </c>
      <c r="G359" t="s">
        <v>20</v>
      </c>
      <c r="H359">
        <v>41</v>
      </c>
      <c r="I359">
        <f>IF(H359&lt;&gt;0,ROUND(E359/H359,2),0)</f>
        <v>103.73</v>
      </c>
      <c r="J359" t="s">
        <v>21</v>
      </c>
      <c r="K359" t="s">
        <v>22</v>
      </c>
      <c r="L359">
        <v>1441256400</v>
      </c>
      <c r="M359" s="13">
        <f>(((L359/60)/60)/24)+DATE(1970,1,1)</f>
        <v>42250.208333333328</v>
      </c>
      <c r="N359">
        <v>1443416400</v>
      </c>
      <c r="O359" s="13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1">
        <f>ROUND(E360/D360*100,0)</f>
        <v>12</v>
      </c>
      <c r="G360" t="s">
        <v>14</v>
      </c>
      <c r="H360">
        <v>23</v>
      </c>
      <c r="I360">
        <f>IF(H360&lt;&gt;0,ROUND(E360/H360,2),0)</f>
        <v>49.83</v>
      </c>
      <c r="J360" t="s">
        <v>15</v>
      </c>
      <c r="K360" t="s">
        <v>16</v>
      </c>
      <c r="L360">
        <v>1533877200</v>
      </c>
      <c r="M360" s="13">
        <f>(((L360/60)/60)/24)+DATE(1970,1,1)</f>
        <v>43322.208333333328</v>
      </c>
      <c r="N360">
        <v>1534136400</v>
      </c>
      <c r="O360" s="13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1">
        <f>ROUND(E361/D361*100,0)</f>
        <v>299</v>
      </c>
      <c r="G361" t="s">
        <v>20</v>
      </c>
      <c r="H361">
        <v>187</v>
      </c>
      <c r="I361">
        <f>IF(H361&lt;&gt;0,ROUND(E361/H361,2),0)</f>
        <v>63.89</v>
      </c>
      <c r="J361" t="s">
        <v>21</v>
      </c>
      <c r="K361" t="s">
        <v>22</v>
      </c>
      <c r="L361">
        <v>1314421200</v>
      </c>
      <c r="M361" s="13">
        <f>(((L361/60)/60)/24)+DATE(1970,1,1)</f>
        <v>40782.208333333336</v>
      </c>
      <c r="N361">
        <v>1315026000</v>
      </c>
      <c r="O361" s="13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1">
        <f>ROUND(E362/D362*100,0)</f>
        <v>226</v>
      </c>
      <c r="G362" t="s">
        <v>20</v>
      </c>
      <c r="H362">
        <v>2875</v>
      </c>
      <c r="I362">
        <f>IF(H362&lt;&gt;0,ROUND(E362/H362,2),0)</f>
        <v>47</v>
      </c>
      <c r="J362" t="s">
        <v>40</v>
      </c>
      <c r="K362" t="s">
        <v>41</v>
      </c>
      <c r="L362">
        <v>1293861600</v>
      </c>
      <c r="M362" s="13">
        <f>(((L362/60)/60)/24)+DATE(1970,1,1)</f>
        <v>40544.25</v>
      </c>
      <c r="N362">
        <v>1295071200</v>
      </c>
      <c r="O362" s="13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1">
        <f>ROUND(E363/D363*100,0)</f>
        <v>174</v>
      </c>
      <c r="G363" t="s">
        <v>20</v>
      </c>
      <c r="H363">
        <v>88</v>
      </c>
      <c r="I363">
        <f>IF(H363&lt;&gt;0,ROUND(E363/H363,2),0)</f>
        <v>108.48</v>
      </c>
      <c r="J363" t="s">
        <v>21</v>
      </c>
      <c r="K363" t="s">
        <v>22</v>
      </c>
      <c r="L363">
        <v>1507352400</v>
      </c>
      <c r="M363" s="13">
        <f>(((L363/60)/60)/24)+DATE(1970,1,1)</f>
        <v>43015.208333333328</v>
      </c>
      <c r="N363">
        <v>1509426000</v>
      </c>
      <c r="O363" s="13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1">
        <f>ROUND(E364/D364*100,0)</f>
        <v>372</v>
      </c>
      <c r="G364" t="s">
        <v>20</v>
      </c>
      <c r="H364">
        <v>191</v>
      </c>
      <c r="I364">
        <f>IF(H364&lt;&gt;0,ROUND(E364/H364,2),0)</f>
        <v>72.02</v>
      </c>
      <c r="J364" t="s">
        <v>21</v>
      </c>
      <c r="K364" t="s">
        <v>22</v>
      </c>
      <c r="L364">
        <v>1296108000</v>
      </c>
      <c r="M364" s="13">
        <f>(((L364/60)/60)/24)+DATE(1970,1,1)</f>
        <v>40570.25</v>
      </c>
      <c r="N364">
        <v>1299391200</v>
      </c>
      <c r="O364" s="13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1">
        <f>ROUND(E365/D365*100,0)</f>
        <v>160</v>
      </c>
      <c r="G365" t="s">
        <v>20</v>
      </c>
      <c r="H365">
        <v>139</v>
      </c>
      <c r="I365">
        <f>IF(H365&lt;&gt;0,ROUND(E365/H365,2),0)</f>
        <v>59.93</v>
      </c>
      <c r="J365" t="s">
        <v>21</v>
      </c>
      <c r="K365" t="s">
        <v>22</v>
      </c>
      <c r="L365">
        <v>1324965600</v>
      </c>
      <c r="M365" s="13">
        <f>(((L365/60)/60)/24)+DATE(1970,1,1)</f>
        <v>40904.25</v>
      </c>
      <c r="N365">
        <v>1325052000</v>
      </c>
      <c r="O365" s="13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1">
        <f>ROUND(E366/D366*100,0)</f>
        <v>1616</v>
      </c>
      <c r="G366" t="s">
        <v>20</v>
      </c>
      <c r="H366">
        <v>186</v>
      </c>
      <c r="I366">
        <f>IF(H366&lt;&gt;0,ROUND(E366/H366,2),0)</f>
        <v>78.209999999999994</v>
      </c>
      <c r="J366" t="s">
        <v>21</v>
      </c>
      <c r="K366" t="s">
        <v>22</v>
      </c>
      <c r="L366">
        <v>1520229600</v>
      </c>
      <c r="M366" s="13">
        <f>(((L366/60)/60)/24)+DATE(1970,1,1)</f>
        <v>43164.25</v>
      </c>
      <c r="N366">
        <v>1522818000</v>
      </c>
      <c r="O366" s="13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1">
        <f>ROUND(E367/D367*100,0)</f>
        <v>733</v>
      </c>
      <c r="G367" t="s">
        <v>20</v>
      </c>
      <c r="H367">
        <v>112</v>
      </c>
      <c r="I367">
        <f>IF(H367&lt;&gt;0,ROUND(E367/H367,2),0)</f>
        <v>104.78</v>
      </c>
      <c r="J367" t="s">
        <v>26</v>
      </c>
      <c r="K367" t="s">
        <v>27</v>
      </c>
      <c r="L367">
        <v>1482991200</v>
      </c>
      <c r="M367" s="13">
        <f>(((L367/60)/60)/24)+DATE(1970,1,1)</f>
        <v>42733.25</v>
      </c>
      <c r="N367">
        <v>1485324000</v>
      </c>
      <c r="O367" s="13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1">
        <f>ROUND(E368/D368*100,0)</f>
        <v>592</v>
      </c>
      <c r="G368" t="s">
        <v>20</v>
      </c>
      <c r="H368">
        <v>101</v>
      </c>
      <c r="I368">
        <f>IF(H368&lt;&gt;0,ROUND(E368/H368,2),0)</f>
        <v>105.52</v>
      </c>
      <c r="J368" t="s">
        <v>21</v>
      </c>
      <c r="K368" t="s">
        <v>22</v>
      </c>
      <c r="L368">
        <v>1294034400</v>
      </c>
      <c r="M368" s="13">
        <f>(((L368/60)/60)/24)+DATE(1970,1,1)</f>
        <v>40546.25</v>
      </c>
      <c r="N368">
        <v>1294120800</v>
      </c>
      <c r="O368" s="13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1">
        <f>ROUND(E369/D369*100,0)</f>
        <v>19</v>
      </c>
      <c r="G369" t="s">
        <v>14</v>
      </c>
      <c r="H369">
        <v>75</v>
      </c>
      <c r="I369">
        <f>IF(H369&lt;&gt;0,ROUND(E369/H369,2),0)</f>
        <v>24.93</v>
      </c>
      <c r="J369" t="s">
        <v>21</v>
      </c>
      <c r="K369" t="s">
        <v>22</v>
      </c>
      <c r="L369">
        <v>1413608400</v>
      </c>
      <c r="M369" s="13">
        <f>(((L369/60)/60)/24)+DATE(1970,1,1)</f>
        <v>41930.208333333336</v>
      </c>
      <c r="N369">
        <v>1415685600</v>
      </c>
      <c r="O369" s="13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1">
        <f>ROUND(E370/D370*100,0)</f>
        <v>277</v>
      </c>
      <c r="G370" t="s">
        <v>20</v>
      </c>
      <c r="H370">
        <v>206</v>
      </c>
      <c r="I370">
        <f>IF(H370&lt;&gt;0,ROUND(E370/H370,2),0)</f>
        <v>69.87</v>
      </c>
      <c r="J370" t="s">
        <v>40</v>
      </c>
      <c r="K370" t="s">
        <v>41</v>
      </c>
      <c r="L370">
        <v>1286946000</v>
      </c>
      <c r="M370" s="13">
        <f>(((L370/60)/60)/24)+DATE(1970,1,1)</f>
        <v>40464.208333333336</v>
      </c>
      <c r="N370">
        <v>1288933200</v>
      </c>
      <c r="O370" s="13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1">
        <f>ROUND(E371/D371*100,0)</f>
        <v>273</v>
      </c>
      <c r="G371" t="s">
        <v>20</v>
      </c>
      <c r="H371">
        <v>154</v>
      </c>
      <c r="I371">
        <f>IF(H371&lt;&gt;0,ROUND(E371/H371,2),0)</f>
        <v>95.73</v>
      </c>
      <c r="J371" t="s">
        <v>21</v>
      </c>
      <c r="K371" t="s">
        <v>22</v>
      </c>
      <c r="L371">
        <v>1359871200</v>
      </c>
      <c r="M371" s="13">
        <f>(((L371/60)/60)/24)+DATE(1970,1,1)</f>
        <v>41308.25</v>
      </c>
      <c r="N371">
        <v>1363237200</v>
      </c>
      <c r="O371" s="13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1">
        <f>ROUND(E372/D372*100,0)</f>
        <v>159</v>
      </c>
      <c r="G372" t="s">
        <v>20</v>
      </c>
      <c r="H372">
        <v>5966</v>
      </c>
      <c r="I372">
        <f>IF(H372&lt;&gt;0,ROUND(E372/H372,2),0)</f>
        <v>30</v>
      </c>
      <c r="J372" t="s">
        <v>21</v>
      </c>
      <c r="K372" t="s">
        <v>22</v>
      </c>
      <c r="L372">
        <v>1555304400</v>
      </c>
      <c r="M372" s="13">
        <f>(((L372/60)/60)/24)+DATE(1970,1,1)</f>
        <v>43570.208333333328</v>
      </c>
      <c r="N372">
        <v>1555822800</v>
      </c>
      <c r="O372" s="13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1">
        <f>ROUND(E373/D373*100,0)</f>
        <v>68</v>
      </c>
      <c r="G373" t="s">
        <v>14</v>
      </c>
      <c r="H373">
        <v>2176</v>
      </c>
      <c r="I373">
        <f>IF(H373&lt;&gt;0,ROUND(E373/H373,2),0)</f>
        <v>59.01</v>
      </c>
      <c r="J373" t="s">
        <v>21</v>
      </c>
      <c r="K373" t="s">
        <v>22</v>
      </c>
      <c r="L373">
        <v>1423375200</v>
      </c>
      <c r="M373" s="13">
        <f>(((L373/60)/60)/24)+DATE(1970,1,1)</f>
        <v>42043.25</v>
      </c>
      <c r="N373">
        <v>1427778000</v>
      </c>
      <c r="O373" s="13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1">
        <f>ROUND(E374/D374*100,0)</f>
        <v>1592</v>
      </c>
      <c r="G374" t="s">
        <v>20</v>
      </c>
      <c r="H374">
        <v>169</v>
      </c>
      <c r="I374">
        <f>IF(H374&lt;&gt;0,ROUND(E374/H374,2),0)</f>
        <v>84.76</v>
      </c>
      <c r="J374" t="s">
        <v>21</v>
      </c>
      <c r="K374" t="s">
        <v>22</v>
      </c>
      <c r="L374">
        <v>1420696800</v>
      </c>
      <c r="M374" s="13">
        <f>(((L374/60)/60)/24)+DATE(1970,1,1)</f>
        <v>42012.25</v>
      </c>
      <c r="N374">
        <v>1422424800</v>
      </c>
      <c r="O374" s="13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1">
        <f>ROUND(E375/D375*100,0)</f>
        <v>730</v>
      </c>
      <c r="G375" t="s">
        <v>20</v>
      </c>
      <c r="H375">
        <v>2106</v>
      </c>
      <c r="I375">
        <f>IF(H375&lt;&gt;0,ROUND(E375/H375,2),0)</f>
        <v>78.010000000000005</v>
      </c>
      <c r="J375" t="s">
        <v>21</v>
      </c>
      <c r="K375" t="s">
        <v>22</v>
      </c>
      <c r="L375">
        <v>1502946000</v>
      </c>
      <c r="M375" s="13">
        <f>(((L375/60)/60)/24)+DATE(1970,1,1)</f>
        <v>42964.208333333328</v>
      </c>
      <c r="N375">
        <v>1503637200</v>
      </c>
      <c r="O375" s="13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1">
        <f>ROUND(E376/D376*100,0)</f>
        <v>13</v>
      </c>
      <c r="G376" t="s">
        <v>14</v>
      </c>
      <c r="H376">
        <v>441</v>
      </c>
      <c r="I376">
        <f>IF(H376&lt;&gt;0,ROUND(E376/H376,2),0)</f>
        <v>50.05</v>
      </c>
      <c r="J376" t="s">
        <v>21</v>
      </c>
      <c r="K376" t="s">
        <v>22</v>
      </c>
      <c r="L376">
        <v>1547186400</v>
      </c>
      <c r="M376" s="13">
        <f>(((L376/60)/60)/24)+DATE(1970,1,1)</f>
        <v>43476.25</v>
      </c>
      <c r="N376">
        <v>1547618400</v>
      </c>
      <c r="O376" s="13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1">
        <f>ROUND(E377/D377*100,0)</f>
        <v>55</v>
      </c>
      <c r="G377" t="s">
        <v>14</v>
      </c>
      <c r="H377">
        <v>25</v>
      </c>
      <c r="I377">
        <f>IF(H377&lt;&gt;0,ROUND(E377/H377,2),0)</f>
        <v>59.16</v>
      </c>
      <c r="J377" t="s">
        <v>21</v>
      </c>
      <c r="K377" t="s">
        <v>22</v>
      </c>
      <c r="L377">
        <v>1444971600</v>
      </c>
      <c r="M377" s="13">
        <f>(((L377/60)/60)/24)+DATE(1970,1,1)</f>
        <v>42293.208333333328</v>
      </c>
      <c r="N377">
        <v>1449900000</v>
      </c>
      <c r="O377" s="13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1">
        <f>ROUND(E378/D378*100,0)</f>
        <v>361</v>
      </c>
      <c r="G378" t="s">
        <v>20</v>
      </c>
      <c r="H378">
        <v>131</v>
      </c>
      <c r="I378">
        <f>IF(H378&lt;&gt;0,ROUND(E378/H378,2),0)</f>
        <v>93.7</v>
      </c>
      <c r="J378" t="s">
        <v>21</v>
      </c>
      <c r="K378" t="s">
        <v>22</v>
      </c>
      <c r="L378">
        <v>1404622800</v>
      </c>
      <c r="M378" s="13">
        <f>(((L378/60)/60)/24)+DATE(1970,1,1)</f>
        <v>41826.208333333336</v>
      </c>
      <c r="N378">
        <v>1405141200</v>
      </c>
      <c r="O378" s="13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1">
        <f>ROUND(E379/D379*100,0)</f>
        <v>10</v>
      </c>
      <c r="G379" t="s">
        <v>14</v>
      </c>
      <c r="H379">
        <v>127</v>
      </c>
      <c r="I379">
        <f>IF(H379&lt;&gt;0,ROUND(E379/H379,2),0)</f>
        <v>40.14</v>
      </c>
      <c r="J379" t="s">
        <v>21</v>
      </c>
      <c r="K379" t="s">
        <v>22</v>
      </c>
      <c r="L379">
        <v>1571720400</v>
      </c>
      <c r="M379" s="13">
        <f>(((L379/60)/60)/24)+DATE(1970,1,1)</f>
        <v>43760.208333333328</v>
      </c>
      <c r="N379">
        <v>1572933600</v>
      </c>
      <c r="O379" s="13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1">
        <f>ROUND(E380/D380*100,0)</f>
        <v>14</v>
      </c>
      <c r="G380" t="s">
        <v>14</v>
      </c>
      <c r="H380">
        <v>355</v>
      </c>
      <c r="I380">
        <f>IF(H380&lt;&gt;0,ROUND(E380/H380,2),0)</f>
        <v>70.09</v>
      </c>
      <c r="J380" t="s">
        <v>21</v>
      </c>
      <c r="K380" t="s">
        <v>22</v>
      </c>
      <c r="L380">
        <v>1526878800</v>
      </c>
      <c r="M380" s="13">
        <f>(((L380/60)/60)/24)+DATE(1970,1,1)</f>
        <v>43241.208333333328</v>
      </c>
      <c r="N380">
        <v>1530162000</v>
      </c>
      <c r="O380" s="13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1">
        <f>ROUND(E381/D381*100,0)</f>
        <v>40</v>
      </c>
      <c r="G381" t="s">
        <v>14</v>
      </c>
      <c r="H381">
        <v>44</v>
      </c>
      <c r="I381">
        <f>IF(H381&lt;&gt;0,ROUND(E381/H381,2),0)</f>
        <v>66.180000000000007</v>
      </c>
      <c r="J381" t="s">
        <v>40</v>
      </c>
      <c r="K381" t="s">
        <v>41</v>
      </c>
      <c r="L381">
        <v>1319691600</v>
      </c>
      <c r="M381" s="13">
        <f>(((L381/60)/60)/24)+DATE(1970,1,1)</f>
        <v>40843.208333333336</v>
      </c>
      <c r="N381">
        <v>1320904800</v>
      </c>
      <c r="O381" s="13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1">
        <f>ROUND(E382/D382*100,0)</f>
        <v>160</v>
      </c>
      <c r="G382" t="s">
        <v>20</v>
      </c>
      <c r="H382">
        <v>84</v>
      </c>
      <c r="I382">
        <f>IF(H382&lt;&gt;0,ROUND(E382/H382,2),0)</f>
        <v>47.71</v>
      </c>
      <c r="J382" t="s">
        <v>21</v>
      </c>
      <c r="K382" t="s">
        <v>22</v>
      </c>
      <c r="L382">
        <v>1371963600</v>
      </c>
      <c r="M382" s="13">
        <f>(((L382/60)/60)/24)+DATE(1970,1,1)</f>
        <v>41448.208333333336</v>
      </c>
      <c r="N382">
        <v>1372395600</v>
      </c>
      <c r="O382" s="13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1">
        <f>ROUND(E383/D383*100,0)</f>
        <v>184</v>
      </c>
      <c r="G383" t="s">
        <v>20</v>
      </c>
      <c r="H383">
        <v>155</v>
      </c>
      <c r="I383">
        <f>IF(H383&lt;&gt;0,ROUND(E383/H383,2),0)</f>
        <v>62.9</v>
      </c>
      <c r="J383" t="s">
        <v>21</v>
      </c>
      <c r="K383" t="s">
        <v>22</v>
      </c>
      <c r="L383">
        <v>1433739600</v>
      </c>
      <c r="M383" s="13">
        <f>(((L383/60)/60)/24)+DATE(1970,1,1)</f>
        <v>42163.208333333328</v>
      </c>
      <c r="N383">
        <v>1437714000</v>
      </c>
      <c r="O383" s="13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1">
        <f>ROUND(E384/D384*100,0)</f>
        <v>64</v>
      </c>
      <c r="G384" t="s">
        <v>14</v>
      </c>
      <c r="H384">
        <v>67</v>
      </c>
      <c r="I384">
        <f>IF(H384&lt;&gt;0,ROUND(E384/H384,2),0)</f>
        <v>86.61</v>
      </c>
      <c r="J384" t="s">
        <v>21</v>
      </c>
      <c r="K384" t="s">
        <v>22</v>
      </c>
      <c r="L384">
        <v>1508130000</v>
      </c>
      <c r="M384" s="13">
        <f>(((L384/60)/60)/24)+DATE(1970,1,1)</f>
        <v>43024.208333333328</v>
      </c>
      <c r="N384">
        <v>1509771600</v>
      </c>
      <c r="O384" s="13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1">
        <f>ROUND(E385/D385*100,0)</f>
        <v>225</v>
      </c>
      <c r="G385" t="s">
        <v>20</v>
      </c>
      <c r="H385">
        <v>189</v>
      </c>
      <c r="I385">
        <f>IF(H385&lt;&gt;0,ROUND(E385/H385,2),0)</f>
        <v>75.13</v>
      </c>
      <c r="J385" t="s">
        <v>21</v>
      </c>
      <c r="K385" t="s">
        <v>22</v>
      </c>
      <c r="L385">
        <v>1550037600</v>
      </c>
      <c r="M385" s="13">
        <f>(((L385/60)/60)/24)+DATE(1970,1,1)</f>
        <v>43509.25</v>
      </c>
      <c r="N385">
        <v>1550556000</v>
      </c>
      <c r="O385" s="13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1">
        <f>ROUND(E386/D386*100,0)</f>
        <v>172</v>
      </c>
      <c r="G386" t="s">
        <v>20</v>
      </c>
      <c r="H386">
        <v>4799</v>
      </c>
      <c r="I386">
        <f>IF(H386&lt;&gt;0,ROUND(E386/H386,2),0)</f>
        <v>41</v>
      </c>
      <c r="J386" t="s">
        <v>21</v>
      </c>
      <c r="K386" t="s">
        <v>22</v>
      </c>
      <c r="L386">
        <v>1486706400</v>
      </c>
      <c r="M386" s="13">
        <f>(((L386/60)/60)/24)+DATE(1970,1,1)</f>
        <v>42776.25</v>
      </c>
      <c r="N386">
        <v>1489039200</v>
      </c>
      <c r="O386" s="13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1">
        <f>ROUND(E387/D387*100,0)</f>
        <v>146</v>
      </c>
      <c r="G387" t="s">
        <v>20</v>
      </c>
      <c r="H387">
        <v>1137</v>
      </c>
      <c r="I387">
        <f>IF(H387&lt;&gt;0,ROUND(E387/H387,2),0)</f>
        <v>50.01</v>
      </c>
      <c r="J387" t="s">
        <v>21</v>
      </c>
      <c r="K387" t="s">
        <v>22</v>
      </c>
      <c r="L387">
        <v>1553835600</v>
      </c>
      <c r="M387" s="13">
        <f>(((L387/60)/60)/24)+DATE(1970,1,1)</f>
        <v>43553.208333333328</v>
      </c>
      <c r="N387">
        <v>1556600400</v>
      </c>
      <c r="O387" s="13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1">
        <f>ROUND(E388/D388*100,0)</f>
        <v>76</v>
      </c>
      <c r="G388" t="s">
        <v>14</v>
      </c>
      <c r="H388">
        <v>1068</v>
      </c>
      <c r="I388">
        <f>IF(H388&lt;&gt;0,ROUND(E388/H388,2),0)</f>
        <v>96.96</v>
      </c>
      <c r="J388" t="s">
        <v>21</v>
      </c>
      <c r="K388" t="s">
        <v>22</v>
      </c>
      <c r="L388">
        <v>1277528400</v>
      </c>
      <c r="M388" s="13">
        <f>(((L388/60)/60)/24)+DATE(1970,1,1)</f>
        <v>40355.208333333336</v>
      </c>
      <c r="N388">
        <v>1278565200</v>
      </c>
      <c r="O388" s="13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1">
        <f>ROUND(E389/D389*100,0)</f>
        <v>39</v>
      </c>
      <c r="G389" t="s">
        <v>14</v>
      </c>
      <c r="H389">
        <v>424</v>
      </c>
      <c r="I389">
        <f>IF(H389&lt;&gt;0,ROUND(E389/H389,2),0)</f>
        <v>100.93</v>
      </c>
      <c r="J389" t="s">
        <v>21</v>
      </c>
      <c r="K389" t="s">
        <v>22</v>
      </c>
      <c r="L389">
        <v>1339477200</v>
      </c>
      <c r="M389" s="13">
        <f>(((L389/60)/60)/24)+DATE(1970,1,1)</f>
        <v>41072.208333333336</v>
      </c>
      <c r="N389">
        <v>1339909200</v>
      </c>
      <c r="O389" s="13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1">
        <f>ROUND(E390/D390*100,0)</f>
        <v>11</v>
      </c>
      <c r="G390" t="s">
        <v>74</v>
      </c>
      <c r="H390">
        <v>145</v>
      </c>
      <c r="I390">
        <f>IF(H390&lt;&gt;0,ROUND(E390/H390,2),0)</f>
        <v>89.23</v>
      </c>
      <c r="J390" t="s">
        <v>98</v>
      </c>
      <c r="K390" t="s">
        <v>99</v>
      </c>
      <c r="L390">
        <v>1325656800</v>
      </c>
      <c r="M390" s="13">
        <f>(((L390/60)/60)/24)+DATE(1970,1,1)</f>
        <v>40912.25</v>
      </c>
      <c r="N390">
        <v>1325829600</v>
      </c>
      <c r="O390" s="13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1">
        <f>ROUND(E391/D391*100,0)</f>
        <v>122</v>
      </c>
      <c r="G391" t="s">
        <v>20</v>
      </c>
      <c r="H391">
        <v>1152</v>
      </c>
      <c r="I391">
        <f>IF(H391&lt;&gt;0,ROUND(E391/H391,2),0)</f>
        <v>87.98</v>
      </c>
      <c r="J391" t="s">
        <v>21</v>
      </c>
      <c r="K391" t="s">
        <v>22</v>
      </c>
      <c r="L391">
        <v>1288242000</v>
      </c>
      <c r="M391" s="13">
        <f>(((L391/60)/60)/24)+DATE(1970,1,1)</f>
        <v>40479.208333333336</v>
      </c>
      <c r="N391">
        <v>1290578400</v>
      </c>
      <c r="O391" s="13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1">
        <f>ROUND(E392/D392*100,0)</f>
        <v>187</v>
      </c>
      <c r="G392" t="s">
        <v>20</v>
      </c>
      <c r="H392">
        <v>50</v>
      </c>
      <c r="I392">
        <f>IF(H392&lt;&gt;0,ROUND(E392/H392,2),0)</f>
        <v>89.54</v>
      </c>
      <c r="J392" t="s">
        <v>21</v>
      </c>
      <c r="K392" t="s">
        <v>22</v>
      </c>
      <c r="L392">
        <v>1379048400</v>
      </c>
      <c r="M392" s="13">
        <f>(((L392/60)/60)/24)+DATE(1970,1,1)</f>
        <v>41530.208333333336</v>
      </c>
      <c r="N392">
        <v>1380344400</v>
      </c>
      <c r="O392" s="13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1">
        <f>ROUND(E393/D393*100,0)</f>
        <v>7</v>
      </c>
      <c r="G393" t="s">
        <v>14</v>
      </c>
      <c r="H393">
        <v>151</v>
      </c>
      <c r="I393">
        <f>IF(H393&lt;&gt;0,ROUND(E393/H393,2),0)</f>
        <v>29.09</v>
      </c>
      <c r="J393" t="s">
        <v>21</v>
      </c>
      <c r="K393" t="s">
        <v>22</v>
      </c>
      <c r="L393">
        <v>1389679200</v>
      </c>
      <c r="M393" s="13">
        <f>(((L393/60)/60)/24)+DATE(1970,1,1)</f>
        <v>41653.25</v>
      </c>
      <c r="N393">
        <v>1389852000</v>
      </c>
      <c r="O393" s="13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1">
        <f>ROUND(E394/D394*100,0)</f>
        <v>66</v>
      </c>
      <c r="G394" t="s">
        <v>14</v>
      </c>
      <c r="H394">
        <v>1608</v>
      </c>
      <c r="I394">
        <f>IF(H394&lt;&gt;0,ROUND(E394/H394,2),0)</f>
        <v>42.01</v>
      </c>
      <c r="J394" t="s">
        <v>21</v>
      </c>
      <c r="K394" t="s">
        <v>22</v>
      </c>
      <c r="L394">
        <v>1294293600</v>
      </c>
      <c r="M394" s="13">
        <f>(((L394/60)/60)/24)+DATE(1970,1,1)</f>
        <v>40549.25</v>
      </c>
      <c r="N394">
        <v>1294466400</v>
      </c>
      <c r="O394" s="13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1">
        <f>ROUND(E395/D395*100,0)</f>
        <v>229</v>
      </c>
      <c r="G395" t="s">
        <v>20</v>
      </c>
      <c r="H395">
        <v>3059</v>
      </c>
      <c r="I395">
        <f>IF(H395&lt;&gt;0,ROUND(E395/H395,2),0)</f>
        <v>47</v>
      </c>
      <c r="J395" t="s">
        <v>15</v>
      </c>
      <c r="K395" t="s">
        <v>16</v>
      </c>
      <c r="L395">
        <v>1500267600</v>
      </c>
      <c r="M395" s="13">
        <f>(((L395/60)/60)/24)+DATE(1970,1,1)</f>
        <v>42933.208333333328</v>
      </c>
      <c r="N395">
        <v>1500354000</v>
      </c>
      <c r="O395" s="13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1">
        <f>ROUND(E396/D396*100,0)</f>
        <v>469</v>
      </c>
      <c r="G396" t="s">
        <v>20</v>
      </c>
      <c r="H396">
        <v>34</v>
      </c>
      <c r="I396">
        <f>IF(H396&lt;&gt;0,ROUND(E396/H396,2),0)</f>
        <v>110.44</v>
      </c>
      <c r="J396" t="s">
        <v>21</v>
      </c>
      <c r="K396" t="s">
        <v>22</v>
      </c>
      <c r="L396">
        <v>1375074000</v>
      </c>
      <c r="M396" s="13">
        <f>(((L396/60)/60)/24)+DATE(1970,1,1)</f>
        <v>41484.208333333336</v>
      </c>
      <c r="N396">
        <v>1375938000</v>
      </c>
      <c r="O396" s="13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1">
        <f>ROUND(E397/D397*100,0)</f>
        <v>130</v>
      </c>
      <c r="G397" t="s">
        <v>20</v>
      </c>
      <c r="H397">
        <v>220</v>
      </c>
      <c r="I397">
        <f>IF(H397&lt;&gt;0,ROUND(E397/H397,2),0)</f>
        <v>41.99</v>
      </c>
      <c r="J397" t="s">
        <v>21</v>
      </c>
      <c r="K397" t="s">
        <v>22</v>
      </c>
      <c r="L397">
        <v>1323324000</v>
      </c>
      <c r="M397" s="13">
        <f>(((L397/60)/60)/24)+DATE(1970,1,1)</f>
        <v>40885.25</v>
      </c>
      <c r="N397">
        <v>1323410400</v>
      </c>
      <c r="O397" s="13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1">
        <f>ROUND(E398/D398*100,0)</f>
        <v>167</v>
      </c>
      <c r="G398" t="s">
        <v>20</v>
      </c>
      <c r="H398">
        <v>1604</v>
      </c>
      <c r="I398">
        <f>IF(H398&lt;&gt;0,ROUND(E398/H398,2),0)</f>
        <v>48.01</v>
      </c>
      <c r="J398" t="s">
        <v>26</v>
      </c>
      <c r="K398" t="s">
        <v>27</v>
      </c>
      <c r="L398">
        <v>1538715600</v>
      </c>
      <c r="M398" s="13">
        <f>(((L398/60)/60)/24)+DATE(1970,1,1)</f>
        <v>43378.208333333328</v>
      </c>
      <c r="N398">
        <v>1539406800</v>
      </c>
      <c r="O398" s="13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1">
        <f>ROUND(E399/D399*100,0)</f>
        <v>174</v>
      </c>
      <c r="G399" t="s">
        <v>20</v>
      </c>
      <c r="H399">
        <v>454</v>
      </c>
      <c r="I399">
        <f>IF(H399&lt;&gt;0,ROUND(E399/H399,2),0)</f>
        <v>31.02</v>
      </c>
      <c r="J399" t="s">
        <v>21</v>
      </c>
      <c r="K399" t="s">
        <v>22</v>
      </c>
      <c r="L399">
        <v>1369285200</v>
      </c>
      <c r="M399" s="13">
        <f>(((L399/60)/60)/24)+DATE(1970,1,1)</f>
        <v>41417.208333333336</v>
      </c>
      <c r="N399">
        <v>1369803600</v>
      </c>
      <c r="O399" s="13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1">
        <f>ROUND(E400/D400*100,0)</f>
        <v>718</v>
      </c>
      <c r="G400" t="s">
        <v>20</v>
      </c>
      <c r="H400">
        <v>123</v>
      </c>
      <c r="I400">
        <f>IF(H400&lt;&gt;0,ROUND(E400/H400,2),0)</f>
        <v>99.2</v>
      </c>
      <c r="J400" t="s">
        <v>107</v>
      </c>
      <c r="K400" t="s">
        <v>108</v>
      </c>
      <c r="L400">
        <v>1525755600</v>
      </c>
      <c r="M400" s="13">
        <f>(((L400/60)/60)/24)+DATE(1970,1,1)</f>
        <v>43228.208333333328</v>
      </c>
      <c r="N400">
        <v>1525928400</v>
      </c>
      <c r="O400" s="13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1">
        <f>ROUND(E401/D401*100,0)</f>
        <v>64</v>
      </c>
      <c r="G401" t="s">
        <v>14</v>
      </c>
      <c r="H401">
        <v>941</v>
      </c>
      <c r="I401">
        <f>IF(H401&lt;&gt;0,ROUND(E401/H401,2),0)</f>
        <v>66.02</v>
      </c>
      <c r="J401" t="s">
        <v>21</v>
      </c>
      <c r="K401" t="s">
        <v>22</v>
      </c>
      <c r="L401">
        <v>1296626400</v>
      </c>
      <c r="M401" s="13">
        <f>(((L401/60)/60)/24)+DATE(1970,1,1)</f>
        <v>40576.25</v>
      </c>
      <c r="N401">
        <v>1297231200</v>
      </c>
      <c r="O401" s="13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1">
        <f>ROUND(E402/D402*100,0)</f>
        <v>2</v>
      </c>
      <c r="G402" t="s">
        <v>14</v>
      </c>
      <c r="H402">
        <v>1</v>
      </c>
      <c r="I402">
        <f>IF(H402&lt;&gt;0,ROUND(E402/H402,2),0)</f>
        <v>2</v>
      </c>
      <c r="J402" t="s">
        <v>21</v>
      </c>
      <c r="K402" t="s">
        <v>22</v>
      </c>
      <c r="L402">
        <v>1376629200</v>
      </c>
      <c r="M402" s="13">
        <f>(((L402/60)/60)/24)+DATE(1970,1,1)</f>
        <v>41502.208333333336</v>
      </c>
      <c r="N402">
        <v>1378530000</v>
      </c>
      <c r="O402" s="13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1">
        <f>ROUND(E403/D403*100,0)</f>
        <v>1530</v>
      </c>
      <c r="G403" t="s">
        <v>20</v>
      </c>
      <c r="H403">
        <v>299</v>
      </c>
      <c r="I403">
        <f>IF(H403&lt;&gt;0,ROUND(E403/H403,2),0)</f>
        <v>46.06</v>
      </c>
      <c r="J403" t="s">
        <v>21</v>
      </c>
      <c r="K403" t="s">
        <v>22</v>
      </c>
      <c r="L403">
        <v>1572152400</v>
      </c>
      <c r="M403" s="13">
        <f>(((L403/60)/60)/24)+DATE(1970,1,1)</f>
        <v>43765.208333333328</v>
      </c>
      <c r="N403">
        <v>1572152400</v>
      </c>
      <c r="O403" s="13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1">
        <f>ROUND(E404/D404*100,0)</f>
        <v>40</v>
      </c>
      <c r="G404" t="s">
        <v>14</v>
      </c>
      <c r="H404">
        <v>40</v>
      </c>
      <c r="I404">
        <f>IF(H404&lt;&gt;0,ROUND(E404/H404,2),0)</f>
        <v>73.650000000000006</v>
      </c>
      <c r="J404" t="s">
        <v>21</v>
      </c>
      <c r="K404" t="s">
        <v>22</v>
      </c>
      <c r="L404">
        <v>1325829600</v>
      </c>
      <c r="M404" s="13">
        <f>(((L404/60)/60)/24)+DATE(1970,1,1)</f>
        <v>40914.25</v>
      </c>
      <c r="N404">
        <v>1329890400</v>
      </c>
      <c r="O404" s="13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1">
        <f>ROUND(E405/D405*100,0)</f>
        <v>86</v>
      </c>
      <c r="G405" t="s">
        <v>14</v>
      </c>
      <c r="H405">
        <v>3015</v>
      </c>
      <c r="I405">
        <f>IF(H405&lt;&gt;0,ROUND(E405/H405,2),0)</f>
        <v>55.99</v>
      </c>
      <c r="J405" t="s">
        <v>15</v>
      </c>
      <c r="K405" t="s">
        <v>16</v>
      </c>
      <c r="L405">
        <v>1273640400</v>
      </c>
      <c r="M405" s="13">
        <f>(((L405/60)/60)/24)+DATE(1970,1,1)</f>
        <v>40310.208333333336</v>
      </c>
      <c r="N405">
        <v>1276750800</v>
      </c>
      <c r="O405" s="13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1">
        <f>ROUND(E406/D406*100,0)</f>
        <v>316</v>
      </c>
      <c r="G406" t="s">
        <v>20</v>
      </c>
      <c r="H406">
        <v>2237</v>
      </c>
      <c r="I406">
        <f>IF(H406&lt;&gt;0,ROUND(E406/H406,2),0)</f>
        <v>68.989999999999995</v>
      </c>
      <c r="J406" t="s">
        <v>21</v>
      </c>
      <c r="K406" t="s">
        <v>22</v>
      </c>
      <c r="L406">
        <v>1510639200</v>
      </c>
      <c r="M406" s="13">
        <f>(((L406/60)/60)/24)+DATE(1970,1,1)</f>
        <v>43053.25</v>
      </c>
      <c r="N406">
        <v>1510898400</v>
      </c>
      <c r="O406" s="13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1">
        <f>ROUND(E407/D407*100,0)</f>
        <v>90</v>
      </c>
      <c r="G407" t="s">
        <v>14</v>
      </c>
      <c r="H407">
        <v>435</v>
      </c>
      <c r="I407">
        <f>IF(H407&lt;&gt;0,ROUND(E407/H407,2),0)</f>
        <v>60.98</v>
      </c>
      <c r="J407" t="s">
        <v>21</v>
      </c>
      <c r="K407" t="s">
        <v>22</v>
      </c>
      <c r="L407">
        <v>1528088400</v>
      </c>
      <c r="M407" s="13">
        <f>(((L407/60)/60)/24)+DATE(1970,1,1)</f>
        <v>43255.208333333328</v>
      </c>
      <c r="N407">
        <v>1532408400</v>
      </c>
      <c r="O407" s="13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1">
        <f>ROUND(E408/D408*100,0)</f>
        <v>182</v>
      </c>
      <c r="G408" t="s">
        <v>20</v>
      </c>
      <c r="H408">
        <v>645</v>
      </c>
      <c r="I408">
        <f>IF(H408&lt;&gt;0,ROUND(E408/H408,2),0)</f>
        <v>110.98</v>
      </c>
      <c r="J408" t="s">
        <v>21</v>
      </c>
      <c r="K408" t="s">
        <v>22</v>
      </c>
      <c r="L408">
        <v>1359525600</v>
      </c>
      <c r="M408" s="13">
        <f>(((L408/60)/60)/24)+DATE(1970,1,1)</f>
        <v>41304.25</v>
      </c>
      <c r="N408">
        <v>1360562400</v>
      </c>
      <c r="O408" s="13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1">
        <f>ROUND(E409/D409*100,0)</f>
        <v>356</v>
      </c>
      <c r="G409" t="s">
        <v>20</v>
      </c>
      <c r="H409">
        <v>484</v>
      </c>
      <c r="I409">
        <f>IF(H409&lt;&gt;0,ROUND(E409/H409,2),0)</f>
        <v>25</v>
      </c>
      <c r="J409" t="s">
        <v>36</v>
      </c>
      <c r="K409" t="s">
        <v>37</v>
      </c>
      <c r="L409">
        <v>1570942800</v>
      </c>
      <c r="M409" s="13">
        <f>(((L409/60)/60)/24)+DATE(1970,1,1)</f>
        <v>43751.208333333328</v>
      </c>
      <c r="N409">
        <v>1571547600</v>
      </c>
      <c r="O409" s="13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1">
        <f>ROUND(E410/D410*100,0)</f>
        <v>132</v>
      </c>
      <c r="G410" t="s">
        <v>20</v>
      </c>
      <c r="H410">
        <v>154</v>
      </c>
      <c r="I410">
        <f>IF(H410&lt;&gt;0,ROUND(E410/H410,2),0)</f>
        <v>78.760000000000005</v>
      </c>
      <c r="J410" t="s">
        <v>15</v>
      </c>
      <c r="K410" t="s">
        <v>16</v>
      </c>
      <c r="L410">
        <v>1466398800</v>
      </c>
      <c r="M410" s="13">
        <f>(((L410/60)/60)/24)+DATE(1970,1,1)</f>
        <v>42541.208333333328</v>
      </c>
      <c r="N410">
        <v>1468126800</v>
      </c>
      <c r="O410" s="13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1">
        <f>ROUND(E411/D411*100,0)</f>
        <v>46</v>
      </c>
      <c r="G411" t="s">
        <v>14</v>
      </c>
      <c r="H411">
        <v>714</v>
      </c>
      <c r="I411">
        <f>IF(H411&lt;&gt;0,ROUND(E411/H411,2),0)</f>
        <v>87.96</v>
      </c>
      <c r="J411" t="s">
        <v>21</v>
      </c>
      <c r="K411" t="s">
        <v>22</v>
      </c>
      <c r="L411">
        <v>1492491600</v>
      </c>
      <c r="M411" s="13">
        <f>(((L411/60)/60)/24)+DATE(1970,1,1)</f>
        <v>42843.208333333328</v>
      </c>
      <c r="N411">
        <v>1492837200</v>
      </c>
      <c r="O411" s="13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1">
        <f>ROUND(E412/D412*100,0)</f>
        <v>36</v>
      </c>
      <c r="G412" t="s">
        <v>47</v>
      </c>
      <c r="H412">
        <v>1111</v>
      </c>
      <c r="I412">
        <f>IF(H412&lt;&gt;0,ROUND(E412/H412,2),0)</f>
        <v>49.99</v>
      </c>
      <c r="J412" t="s">
        <v>21</v>
      </c>
      <c r="K412" t="s">
        <v>22</v>
      </c>
      <c r="L412">
        <v>1430197200</v>
      </c>
      <c r="M412" s="13">
        <f>(((L412/60)/60)/24)+DATE(1970,1,1)</f>
        <v>42122.208333333328</v>
      </c>
      <c r="N412">
        <v>1430197200</v>
      </c>
      <c r="O412" s="13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1">
        <f>ROUND(E413/D413*100,0)</f>
        <v>105</v>
      </c>
      <c r="G413" t="s">
        <v>20</v>
      </c>
      <c r="H413">
        <v>82</v>
      </c>
      <c r="I413">
        <f>IF(H413&lt;&gt;0,ROUND(E413/H413,2),0)</f>
        <v>99.52</v>
      </c>
      <c r="J413" t="s">
        <v>21</v>
      </c>
      <c r="K413" t="s">
        <v>22</v>
      </c>
      <c r="L413">
        <v>1496034000</v>
      </c>
      <c r="M413" s="13">
        <f>(((L413/60)/60)/24)+DATE(1970,1,1)</f>
        <v>42884.208333333328</v>
      </c>
      <c r="N413">
        <v>1496206800</v>
      </c>
      <c r="O413" s="13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1">
        <f>ROUND(E414/D414*100,0)</f>
        <v>669</v>
      </c>
      <c r="G414" t="s">
        <v>20</v>
      </c>
      <c r="H414">
        <v>134</v>
      </c>
      <c r="I414">
        <f>IF(H414&lt;&gt;0,ROUND(E414/H414,2),0)</f>
        <v>104.82</v>
      </c>
      <c r="J414" t="s">
        <v>21</v>
      </c>
      <c r="K414" t="s">
        <v>22</v>
      </c>
      <c r="L414">
        <v>1388728800</v>
      </c>
      <c r="M414" s="13">
        <f>(((L414/60)/60)/24)+DATE(1970,1,1)</f>
        <v>41642.25</v>
      </c>
      <c r="N414">
        <v>1389592800</v>
      </c>
      <c r="O414" s="13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1">
        <f>ROUND(E415/D415*100,0)</f>
        <v>62</v>
      </c>
      <c r="G415" t="s">
        <v>47</v>
      </c>
      <c r="H415">
        <v>1089</v>
      </c>
      <c r="I415">
        <f>IF(H415&lt;&gt;0,ROUND(E415/H415,2),0)</f>
        <v>108.01</v>
      </c>
      <c r="J415" t="s">
        <v>21</v>
      </c>
      <c r="K415" t="s">
        <v>22</v>
      </c>
      <c r="L415">
        <v>1543298400</v>
      </c>
      <c r="M415" s="13">
        <f>(((L415/60)/60)/24)+DATE(1970,1,1)</f>
        <v>43431.25</v>
      </c>
      <c r="N415">
        <v>1545631200</v>
      </c>
      <c r="O415" s="13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1">
        <f>ROUND(E416/D416*100,0)</f>
        <v>85</v>
      </c>
      <c r="G416" t="s">
        <v>14</v>
      </c>
      <c r="H416">
        <v>5497</v>
      </c>
      <c r="I416">
        <f>IF(H416&lt;&gt;0,ROUND(E416/H416,2),0)</f>
        <v>29</v>
      </c>
      <c r="J416" t="s">
        <v>21</v>
      </c>
      <c r="K416" t="s">
        <v>22</v>
      </c>
      <c r="L416">
        <v>1271739600</v>
      </c>
      <c r="M416" s="13">
        <f>(((L416/60)/60)/24)+DATE(1970,1,1)</f>
        <v>40288.208333333336</v>
      </c>
      <c r="N416">
        <v>1272430800</v>
      </c>
      <c r="O416" s="13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1">
        <f>ROUND(E417/D417*100,0)</f>
        <v>11</v>
      </c>
      <c r="G417" t="s">
        <v>14</v>
      </c>
      <c r="H417">
        <v>418</v>
      </c>
      <c r="I417">
        <f>IF(H417&lt;&gt;0,ROUND(E417/H417,2),0)</f>
        <v>30.03</v>
      </c>
      <c r="J417" t="s">
        <v>21</v>
      </c>
      <c r="K417" t="s">
        <v>22</v>
      </c>
      <c r="L417">
        <v>1326434400</v>
      </c>
      <c r="M417" s="13">
        <f>(((L417/60)/60)/24)+DATE(1970,1,1)</f>
        <v>40921.25</v>
      </c>
      <c r="N417">
        <v>1327903200</v>
      </c>
      <c r="O417" s="13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1">
        <f>ROUND(E418/D418*100,0)</f>
        <v>44</v>
      </c>
      <c r="G418" t="s">
        <v>14</v>
      </c>
      <c r="H418">
        <v>1439</v>
      </c>
      <c r="I418">
        <f>IF(H418&lt;&gt;0,ROUND(E418/H418,2),0)</f>
        <v>41.01</v>
      </c>
      <c r="J418" t="s">
        <v>21</v>
      </c>
      <c r="K418" t="s">
        <v>22</v>
      </c>
      <c r="L418">
        <v>1295244000</v>
      </c>
      <c r="M418" s="13">
        <f>(((L418/60)/60)/24)+DATE(1970,1,1)</f>
        <v>40560.25</v>
      </c>
      <c r="N418">
        <v>1296021600</v>
      </c>
      <c r="O418" s="13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1">
        <f>ROUND(E419/D419*100,0)</f>
        <v>55</v>
      </c>
      <c r="G419" t="s">
        <v>14</v>
      </c>
      <c r="H419">
        <v>15</v>
      </c>
      <c r="I419">
        <f>IF(H419&lt;&gt;0,ROUND(E419/H419,2),0)</f>
        <v>62.87</v>
      </c>
      <c r="J419" t="s">
        <v>21</v>
      </c>
      <c r="K419" t="s">
        <v>22</v>
      </c>
      <c r="L419">
        <v>1541221200</v>
      </c>
      <c r="M419" s="13">
        <f>(((L419/60)/60)/24)+DATE(1970,1,1)</f>
        <v>43407.208333333328</v>
      </c>
      <c r="N419">
        <v>1543298400</v>
      </c>
      <c r="O419" s="13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1">
        <f>ROUND(E420/D420*100,0)</f>
        <v>57</v>
      </c>
      <c r="G420" t="s">
        <v>14</v>
      </c>
      <c r="H420">
        <v>1999</v>
      </c>
      <c r="I420">
        <f>IF(H420&lt;&gt;0,ROUND(E420/H420,2),0)</f>
        <v>47.01</v>
      </c>
      <c r="J420" t="s">
        <v>15</v>
      </c>
      <c r="K420" t="s">
        <v>16</v>
      </c>
      <c r="L420">
        <v>1336280400</v>
      </c>
      <c r="M420" s="13">
        <f>(((L420/60)/60)/24)+DATE(1970,1,1)</f>
        <v>41035.208333333336</v>
      </c>
      <c r="N420">
        <v>1336366800</v>
      </c>
      <c r="O420" s="13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1">
        <f>ROUND(E421/D421*100,0)</f>
        <v>123</v>
      </c>
      <c r="G421" t="s">
        <v>20</v>
      </c>
      <c r="H421">
        <v>5203</v>
      </c>
      <c r="I421">
        <f>IF(H421&lt;&gt;0,ROUND(E421/H421,2),0)</f>
        <v>27</v>
      </c>
      <c r="J421" t="s">
        <v>21</v>
      </c>
      <c r="K421" t="s">
        <v>22</v>
      </c>
      <c r="L421">
        <v>1324533600</v>
      </c>
      <c r="M421" s="13">
        <f>(((L421/60)/60)/24)+DATE(1970,1,1)</f>
        <v>40899.25</v>
      </c>
      <c r="N421">
        <v>1325052000</v>
      </c>
      <c r="O421" s="13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1">
        <f>ROUND(E422/D422*100,0)</f>
        <v>128</v>
      </c>
      <c r="G422" t="s">
        <v>20</v>
      </c>
      <c r="H422">
        <v>94</v>
      </c>
      <c r="I422">
        <f>IF(H422&lt;&gt;0,ROUND(E422/H422,2),0)</f>
        <v>68.33</v>
      </c>
      <c r="J422" t="s">
        <v>21</v>
      </c>
      <c r="K422" t="s">
        <v>22</v>
      </c>
      <c r="L422">
        <v>1498366800</v>
      </c>
      <c r="M422" s="13">
        <f>(((L422/60)/60)/24)+DATE(1970,1,1)</f>
        <v>42911.208333333328</v>
      </c>
      <c r="N422">
        <v>1499576400</v>
      </c>
      <c r="O422" s="13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1">
        <f>ROUND(E423/D423*100,0)</f>
        <v>64</v>
      </c>
      <c r="G423" t="s">
        <v>14</v>
      </c>
      <c r="H423">
        <v>118</v>
      </c>
      <c r="I423">
        <f>IF(H423&lt;&gt;0,ROUND(E423/H423,2),0)</f>
        <v>50.97</v>
      </c>
      <c r="J423" t="s">
        <v>21</v>
      </c>
      <c r="K423" t="s">
        <v>22</v>
      </c>
      <c r="L423">
        <v>1498712400</v>
      </c>
      <c r="M423" s="13">
        <f>(((L423/60)/60)/24)+DATE(1970,1,1)</f>
        <v>42915.208333333328</v>
      </c>
      <c r="N423">
        <v>1501304400</v>
      </c>
      <c r="O423" s="13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1">
        <f>ROUND(E424/D424*100,0)</f>
        <v>127</v>
      </c>
      <c r="G424" t="s">
        <v>20</v>
      </c>
      <c r="H424">
        <v>205</v>
      </c>
      <c r="I424">
        <f>IF(H424&lt;&gt;0,ROUND(E424/H424,2),0)</f>
        <v>54.02</v>
      </c>
      <c r="J424" t="s">
        <v>21</v>
      </c>
      <c r="K424" t="s">
        <v>22</v>
      </c>
      <c r="L424">
        <v>1271480400</v>
      </c>
      <c r="M424" s="13">
        <f>(((L424/60)/60)/24)+DATE(1970,1,1)</f>
        <v>40285.208333333336</v>
      </c>
      <c r="N424">
        <v>1273208400</v>
      </c>
      <c r="O424" s="13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1">
        <f>ROUND(E425/D425*100,0)</f>
        <v>11</v>
      </c>
      <c r="G425" t="s">
        <v>14</v>
      </c>
      <c r="H425">
        <v>162</v>
      </c>
      <c r="I425">
        <f>IF(H425&lt;&gt;0,ROUND(E425/H425,2),0)</f>
        <v>97.06</v>
      </c>
      <c r="J425" t="s">
        <v>21</v>
      </c>
      <c r="K425" t="s">
        <v>22</v>
      </c>
      <c r="L425">
        <v>1316667600</v>
      </c>
      <c r="M425" s="13">
        <f>(((L425/60)/60)/24)+DATE(1970,1,1)</f>
        <v>40808.208333333336</v>
      </c>
      <c r="N425">
        <v>1316840400</v>
      </c>
      <c r="O425" s="13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1">
        <f>ROUND(E426/D426*100,0)</f>
        <v>40</v>
      </c>
      <c r="G426" t="s">
        <v>14</v>
      </c>
      <c r="H426">
        <v>83</v>
      </c>
      <c r="I426">
        <f>IF(H426&lt;&gt;0,ROUND(E426/H426,2),0)</f>
        <v>24.87</v>
      </c>
      <c r="J426" t="s">
        <v>21</v>
      </c>
      <c r="K426" t="s">
        <v>22</v>
      </c>
      <c r="L426">
        <v>1524027600</v>
      </c>
      <c r="M426" s="13">
        <f>(((L426/60)/60)/24)+DATE(1970,1,1)</f>
        <v>43208.208333333328</v>
      </c>
      <c r="N426">
        <v>1524546000</v>
      </c>
      <c r="O426" s="13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1">
        <f>ROUND(E427/D427*100,0)</f>
        <v>288</v>
      </c>
      <c r="G427" t="s">
        <v>20</v>
      </c>
      <c r="H427">
        <v>92</v>
      </c>
      <c r="I427">
        <f>IF(H427&lt;&gt;0,ROUND(E427/H427,2),0)</f>
        <v>84.42</v>
      </c>
      <c r="J427" t="s">
        <v>21</v>
      </c>
      <c r="K427" t="s">
        <v>22</v>
      </c>
      <c r="L427">
        <v>1438059600</v>
      </c>
      <c r="M427" s="13">
        <f>(((L427/60)/60)/24)+DATE(1970,1,1)</f>
        <v>42213.208333333328</v>
      </c>
      <c r="N427">
        <v>1438578000</v>
      </c>
      <c r="O427" s="13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1">
        <f>ROUND(E428/D428*100,0)</f>
        <v>573</v>
      </c>
      <c r="G428" t="s">
        <v>20</v>
      </c>
      <c r="H428">
        <v>219</v>
      </c>
      <c r="I428">
        <f>IF(H428&lt;&gt;0,ROUND(E428/H428,2),0)</f>
        <v>47.09</v>
      </c>
      <c r="J428" t="s">
        <v>21</v>
      </c>
      <c r="K428" t="s">
        <v>22</v>
      </c>
      <c r="L428">
        <v>1361944800</v>
      </c>
      <c r="M428" s="13">
        <f>(((L428/60)/60)/24)+DATE(1970,1,1)</f>
        <v>41332.25</v>
      </c>
      <c r="N428">
        <v>1362549600</v>
      </c>
      <c r="O428" s="13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1">
        <f>ROUND(E429/D429*100,0)</f>
        <v>113</v>
      </c>
      <c r="G429" t="s">
        <v>20</v>
      </c>
      <c r="H429">
        <v>2526</v>
      </c>
      <c r="I429">
        <f>IF(H429&lt;&gt;0,ROUND(E429/H429,2),0)</f>
        <v>78</v>
      </c>
      <c r="J429" t="s">
        <v>21</v>
      </c>
      <c r="K429" t="s">
        <v>22</v>
      </c>
      <c r="L429">
        <v>1410584400</v>
      </c>
      <c r="M429" s="13">
        <f>(((L429/60)/60)/24)+DATE(1970,1,1)</f>
        <v>41895.208333333336</v>
      </c>
      <c r="N429">
        <v>1413349200</v>
      </c>
      <c r="O429" s="13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1">
        <f>ROUND(E430/D430*100,0)</f>
        <v>46</v>
      </c>
      <c r="G430" t="s">
        <v>14</v>
      </c>
      <c r="H430">
        <v>747</v>
      </c>
      <c r="I430">
        <f>IF(H430&lt;&gt;0,ROUND(E430/H430,2),0)</f>
        <v>62.97</v>
      </c>
      <c r="J430" t="s">
        <v>21</v>
      </c>
      <c r="K430" t="s">
        <v>22</v>
      </c>
      <c r="L430">
        <v>1297404000</v>
      </c>
      <c r="M430" s="13">
        <f>(((L430/60)/60)/24)+DATE(1970,1,1)</f>
        <v>40585.25</v>
      </c>
      <c r="N430">
        <v>1298008800</v>
      </c>
      <c r="O430" s="13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1">
        <f>ROUND(E431/D431*100,0)</f>
        <v>91</v>
      </c>
      <c r="G431" t="s">
        <v>74</v>
      </c>
      <c r="H431">
        <v>2138</v>
      </c>
      <c r="I431">
        <f>IF(H431&lt;&gt;0,ROUND(E431/H431,2),0)</f>
        <v>81.010000000000005</v>
      </c>
      <c r="J431" t="s">
        <v>21</v>
      </c>
      <c r="K431" t="s">
        <v>22</v>
      </c>
      <c r="L431">
        <v>1392012000</v>
      </c>
      <c r="M431" s="13">
        <f>(((L431/60)/60)/24)+DATE(1970,1,1)</f>
        <v>41680.25</v>
      </c>
      <c r="N431">
        <v>1394427600</v>
      </c>
      <c r="O431" s="13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1">
        <f>ROUND(E432/D432*100,0)</f>
        <v>68</v>
      </c>
      <c r="G432" t="s">
        <v>14</v>
      </c>
      <c r="H432">
        <v>84</v>
      </c>
      <c r="I432">
        <f>IF(H432&lt;&gt;0,ROUND(E432/H432,2),0)</f>
        <v>65.319999999999993</v>
      </c>
      <c r="J432" t="s">
        <v>21</v>
      </c>
      <c r="K432" t="s">
        <v>22</v>
      </c>
      <c r="L432">
        <v>1569733200</v>
      </c>
      <c r="M432" s="13">
        <f>(((L432/60)/60)/24)+DATE(1970,1,1)</f>
        <v>43737.208333333328</v>
      </c>
      <c r="N432">
        <v>1572670800</v>
      </c>
      <c r="O432" s="13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1">
        <f>ROUND(E433/D433*100,0)</f>
        <v>192</v>
      </c>
      <c r="G433" t="s">
        <v>20</v>
      </c>
      <c r="H433">
        <v>94</v>
      </c>
      <c r="I433">
        <f>IF(H433&lt;&gt;0,ROUND(E433/H433,2),0)</f>
        <v>104.44</v>
      </c>
      <c r="J433" t="s">
        <v>21</v>
      </c>
      <c r="K433" t="s">
        <v>22</v>
      </c>
      <c r="L433">
        <v>1529643600</v>
      </c>
      <c r="M433" s="13">
        <f>(((L433/60)/60)/24)+DATE(1970,1,1)</f>
        <v>43273.208333333328</v>
      </c>
      <c r="N433">
        <v>1531112400</v>
      </c>
      <c r="O433" s="13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1">
        <f>ROUND(E434/D434*100,0)</f>
        <v>83</v>
      </c>
      <c r="G434" t="s">
        <v>14</v>
      </c>
      <c r="H434">
        <v>91</v>
      </c>
      <c r="I434">
        <f>IF(H434&lt;&gt;0,ROUND(E434/H434,2),0)</f>
        <v>69.989999999999995</v>
      </c>
      <c r="J434" t="s">
        <v>21</v>
      </c>
      <c r="K434" t="s">
        <v>22</v>
      </c>
      <c r="L434">
        <v>1399006800</v>
      </c>
      <c r="M434" s="13">
        <f>(((L434/60)/60)/24)+DATE(1970,1,1)</f>
        <v>41761.208333333336</v>
      </c>
      <c r="N434">
        <v>1400734800</v>
      </c>
      <c r="O434" s="13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1">
        <f>ROUND(E435/D435*100,0)</f>
        <v>54</v>
      </c>
      <c r="G435" t="s">
        <v>14</v>
      </c>
      <c r="H435">
        <v>792</v>
      </c>
      <c r="I435">
        <f>IF(H435&lt;&gt;0,ROUND(E435/H435,2),0)</f>
        <v>83.02</v>
      </c>
      <c r="J435" t="s">
        <v>21</v>
      </c>
      <c r="K435" t="s">
        <v>22</v>
      </c>
      <c r="L435">
        <v>1385359200</v>
      </c>
      <c r="M435" s="13">
        <f>(((L435/60)/60)/24)+DATE(1970,1,1)</f>
        <v>41603.25</v>
      </c>
      <c r="N435">
        <v>1386741600</v>
      </c>
      <c r="O435" s="13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1">
        <f>ROUND(E436/D436*100,0)</f>
        <v>17</v>
      </c>
      <c r="G436" t="s">
        <v>74</v>
      </c>
      <c r="H436">
        <v>10</v>
      </c>
      <c r="I436">
        <f>IF(H436&lt;&gt;0,ROUND(E436/H436,2),0)</f>
        <v>90.3</v>
      </c>
      <c r="J436" t="s">
        <v>15</v>
      </c>
      <c r="K436" t="s">
        <v>16</v>
      </c>
      <c r="L436">
        <v>1480572000</v>
      </c>
      <c r="M436" s="13">
        <f>(((L436/60)/60)/24)+DATE(1970,1,1)</f>
        <v>42705.25</v>
      </c>
      <c r="N436">
        <v>1481781600</v>
      </c>
      <c r="O436" s="13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1">
        <f>ROUND(E437/D437*100,0)</f>
        <v>117</v>
      </c>
      <c r="G437" t="s">
        <v>20</v>
      </c>
      <c r="H437">
        <v>1713</v>
      </c>
      <c r="I437">
        <f>IF(H437&lt;&gt;0,ROUND(E437/H437,2),0)</f>
        <v>103.98</v>
      </c>
      <c r="J437" t="s">
        <v>107</v>
      </c>
      <c r="K437" t="s">
        <v>108</v>
      </c>
      <c r="L437">
        <v>1418623200</v>
      </c>
      <c r="M437" s="13">
        <f>(((L437/60)/60)/24)+DATE(1970,1,1)</f>
        <v>41988.25</v>
      </c>
      <c r="N437">
        <v>1419660000</v>
      </c>
      <c r="O437" s="13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1">
        <f>ROUND(E438/D438*100,0)</f>
        <v>1052</v>
      </c>
      <c r="G438" t="s">
        <v>20</v>
      </c>
      <c r="H438">
        <v>249</v>
      </c>
      <c r="I438">
        <f>IF(H438&lt;&gt;0,ROUND(E438/H438,2),0)</f>
        <v>54.93</v>
      </c>
      <c r="J438" t="s">
        <v>21</v>
      </c>
      <c r="K438" t="s">
        <v>22</v>
      </c>
      <c r="L438">
        <v>1555736400</v>
      </c>
      <c r="M438" s="13">
        <f>(((L438/60)/60)/24)+DATE(1970,1,1)</f>
        <v>43575.208333333328</v>
      </c>
      <c r="N438">
        <v>1555822800</v>
      </c>
      <c r="O438" s="13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1">
        <f>ROUND(E439/D439*100,0)</f>
        <v>123</v>
      </c>
      <c r="G439" t="s">
        <v>20</v>
      </c>
      <c r="H439">
        <v>192</v>
      </c>
      <c r="I439">
        <f>IF(H439&lt;&gt;0,ROUND(E439/H439,2),0)</f>
        <v>51.92</v>
      </c>
      <c r="J439" t="s">
        <v>21</v>
      </c>
      <c r="K439" t="s">
        <v>22</v>
      </c>
      <c r="L439">
        <v>1442120400</v>
      </c>
      <c r="M439" s="13">
        <f>(((L439/60)/60)/24)+DATE(1970,1,1)</f>
        <v>42260.208333333328</v>
      </c>
      <c r="N439">
        <v>1442379600</v>
      </c>
      <c r="O439" s="13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1">
        <f>ROUND(E440/D440*100,0)</f>
        <v>179</v>
      </c>
      <c r="G440" t="s">
        <v>20</v>
      </c>
      <c r="H440">
        <v>247</v>
      </c>
      <c r="I440">
        <f>IF(H440&lt;&gt;0,ROUND(E440/H440,2),0)</f>
        <v>60.03</v>
      </c>
      <c r="J440" t="s">
        <v>21</v>
      </c>
      <c r="K440" t="s">
        <v>22</v>
      </c>
      <c r="L440">
        <v>1362376800</v>
      </c>
      <c r="M440" s="13">
        <f>(((L440/60)/60)/24)+DATE(1970,1,1)</f>
        <v>41337.25</v>
      </c>
      <c r="N440">
        <v>1364965200</v>
      </c>
      <c r="O440" s="13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1">
        <f>ROUND(E441/D441*100,0)</f>
        <v>355</v>
      </c>
      <c r="G441" t="s">
        <v>20</v>
      </c>
      <c r="H441">
        <v>2293</v>
      </c>
      <c r="I441">
        <f>IF(H441&lt;&gt;0,ROUND(E441/H441,2),0)</f>
        <v>44</v>
      </c>
      <c r="J441" t="s">
        <v>21</v>
      </c>
      <c r="K441" t="s">
        <v>22</v>
      </c>
      <c r="L441">
        <v>1478408400</v>
      </c>
      <c r="M441" s="13">
        <f>(((L441/60)/60)/24)+DATE(1970,1,1)</f>
        <v>42680.208333333328</v>
      </c>
      <c r="N441">
        <v>1479016800</v>
      </c>
      <c r="O441" s="13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1">
        <f>ROUND(E442/D442*100,0)</f>
        <v>162</v>
      </c>
      <c r="G442" t="s">
        <v>20</v>
      </c>
      <c r="H442">
        <v>3131</v>
      </c>
      <c r="I442">
        <f>IF(H442&lt;&gt;0,ROUND(E442/H442,2),0)</f>
        <v>53</v>
      </c>
      <c r="J442" t="s">
        <v>21</v>
      </c>
      <c r="K442" t="s">
        <v>22</v>
      </c>
      <c r="L442">
        <v>1498798800</v>
      </c>
      <c r="M442" s="13">
        <f>(((L442/60)/60)/24)+DATE(1970,1,1)</f>
        <v>42916.208333333328</v>
      </c>
      <c r="N442">
        <v>1499662800</v>
      </c>
      <c r="O442" s="13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1">
        <f>ROUND(E443/D443*100,0)</f>
        <v>25</v>
      </c>
      <c r="G443" t="s">
        <v>14</v>
      </c>
      <c r="H443">
        <v>32</v>
      </c>
      <c r="I443">
        <f>IF(H443&lt;&gt;0,ROUND(E443/H443,2),0)</f>
        <v>54.5</v>
      </c>
      <c r="J443" t="s">
        <v>21</v>
      </c>
      <c r="K443" t="s">
        <v>22</v>
      </c>
      <c r="L443">
        <v>1335416400</v>
      </c>
      <c r="M443" s="13">
        <f>(((L443/60)/60)/24)+DATE(1970,1,1)</f>
        <v>41025.208333333336</v>
      </c>
      <c r="N443">
        <v>1337835600</v>
      </c>
      <c r="O443" s="13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1">
        <f>ROUND(E444/D444*100,0)</f>
        <v>199</v>
      </c>
      <c r="G444" t="s">
        <v>20</v>
      </c>
      <c r="H444">
        <v>143</v>
      </c>
      <c r="I444">
        <f>IF(H444&lt;&gt;0,ROUND(E444/H444,2),0)</f>
        <v>75.040000000000006</v>
      </c>
      <c r="J444" t="s">
        <v>107</v>
      </c>
      <c r="K444" t="s">
        <v>108</v>
      </c>
      <c r="L444">
        <v>1504328400</v>
      </c>
      <c r="M444" s="13">
        <f>(((L444/60)/60)/24)+DATE(1970,1,1)</f>
        <v>42980.208333333328</v>
      </c>
      <c r="N444">
        <v>1505710800</v>
      </c>
      <c r="O444" s="13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1">
        <f>ROUND(E445/D445*100,0)</f>
        <v>35</v>
      </c>
      <c r="G445" t="s">
        <v>74</v>
      </c>
      <c r="H445">
        <v>90</v>
      </c>
      <c r="I445">
        <f>IF(H445&lt;&gt;0,ROUND(E445/H445,2),0)</f>
        <v>35.909999999999997</v>
      </c>
      <c r="J445" t="s">
        <v>21</v>
      </c>
      <c r="K445" t="s">
        <v>22</v>
      </c>
      <c r="L445">
        <v>1285822800</v>
      </c>
      <c r="M445" s="13">
        <f>(((L445/60)/60)/24)+DATE(1970,1,1)</f>
        <v>40451.208333333336</v>
      </c>
      <c r="N445">
        <v>1287464400</v>
      </c>
      <c r="O445" s="13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1">
        <f>ROUND(E446/D446*100,0)</f>
        <v>176</v>
      </c>
      <c r="G446" t="s">
        <v>20</v>
      </c>
      <c r="H446">
        <v>296</v>
      </c>
      <c r="I446">
        <f>IF(H446&lt;&gt;0,ROUND(E446/H446,2),0)</f>
        <v>36.950000000000003</v>
      </c>
      <c r="J446" t="s">
        <v>21</v>
      </c>
      <c r="K446" t="s">
        <v>22</v>
      </c>
      <c r="L446">
        <v>1311483600</v>
      </c>
      <c r="M446" s="13">
        <f>(((L446/60)/60)/24)+DATE(1970,1,1)</f>
        <v>40748.208333333336</v>
      </c>
      <c r="N446">
        <v>1311656400</v>
      </c>
      <c r="O446" s="13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1">
        <f>ROUND(E447/D447*100,0)</f>
        <v>511</v>
      </c>
      <c r="G447" t="s">
        <v>20</v>
      </c>
      <c r="H447">
        <v>170</v>
      </c>
      <c r="I447">
        <f>IF(H447&lt;&gt;0,ROUND(E447/H447,2),0)</f>
        <v>63.17</v>
      </c>
      <c r="J447" t="s">
        <v>21</v>
      </c>
      <c r="K447" t="s">
        <v>22</v>
      </c>
      <c r="L447">
        <v>1291356000</v>
      </c>
      <c r="M447" s="13">
        <f>(((L447/60)/60)/24)+DATE(1970,1,1)</f>
        <v>40515.25</v>
      </c>
      <c r="N447">
        <v>1293170400</v>
      </c>
      <c r="O447" s="13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1">
        <f>ROUND(E448/D448*100,0)</f>
        <v>82</v>
      </c>
      <c r="G448" t="s">
        <v>14</v>
      </c>
      <c r="H448">
        <v>186</v>
      </c>
      <c r="I448">
        <f>IF(H448&lt;&gt;0,ROUND(E448/H448,2),0)</f>
        <v>29.99</v>
      </c>
      <c r="J448" t="s">
        <v>21</v>
      </c>
      <c r="K448" t="s">
        <v>22</v>
      </c>
      <c r="L448">
        <v>1355810400</v>
      </c>
      <c r="M448" s="13">
        <f>(((L448/60)/60)/24)+DATE(1970,1,1)</f>
        <v>41261.25</v>
      </c>
      <c r="N448">
        <v>1355983200</v>
      </c>
      <c r="O448" s="13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1">
        <f>ROUND(E449/D449*100,0)</f>
        <v>24</v>
      </c>
      <c r="G449" t="s">
        <v>74</v>
      </c>
      <c r="H449">
        <v>439</v>
      </c>
      <c r="I449">
        <f>IF(H449&lt;&gt;0,ROUND(E449/H449,2),0)</f>
        <v>86</v>
      </c>
      <c r="J449" t="s">
        <v>40</v>
      </c>
      <c r="K449" t="s">
        <v>41</v>
      </c>
      <c r="L449">
        <v>1513663200</v>
      </c>
      <c r="M449" s="13">
        <f>(((L449/60)/60)/24)+DATE(1970,1,1)</f>
        <v>43088.25</v>
      </c>
      <c r="N449">
        <v>1515045600</v>
      </c>
      <c r="O449" s="13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1">
        <f>ROUND(E450/D450*100,0)</f>
        <v>50</v>
      </c>
      <c r="G450" t="s">
        <v>14</v>
      </c>
      <c r="H450">
        <v>605</v>
      </c>
      <c r="I450">
        <f>IF(H450&lt;&gt;0,ROUND(E450/H450,2),0)</f>
        <v>75.010000000000005</v>
      </c>
      <c r="J450" t="s">
        <v>21</v>
      </c>
      <c r="K450" t="s">
        <v>22</v>
      </c>
      <c r="L450">
        <v>1365915600</v>
      </c>
      <c r="M450" s="13">
        <f>(((L450/60)/60)/24)+DATE(1970,1,1)</f>
        <v>41378.208333333336</v>
      </c>
      <c r="N450">
        <v>1366088400</v>
      </c>
      <c r="O450" s="13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1">
        <f>ROUND(E451/D451*100,0)</f>
        <v>967</v>
      </c>
      <c r="G451" t="s">
        <v>20</v>
      </c>
      <c r="H451">
        <v>86</v>
      </c>
      <c r="I451">
        <f>IF(H451&lt;&gt;0,ROUND(E451/H451,2),0)</f>
        <v>101.2</v>
      </c>
      <c r="J451" t="s">
        <v>36</v>
      </c>
      <c r="K451" t="s">
        <v>37</v>
      </c>
      <c r="L451">
        <v>1551852000</v>
      </c>
      <c r="M451" s="13">
        <f>(((L451/60)/60)/24)+DATE(1970,1,1)</f>
        <v>43530.25</v>
      </c>
      <c r="N451">
        <v>1553317200</v>
      </c>
      <c r="O451" s="13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1">
        <f>ROUND(E452/D452*100,0)</f>
        <v>4</v>
      </c>
      <c r="G452" t="s">
        <v>14</v>
      </c>
      <c r="H452">
        <v>1</v>
      </c>
      <c r="I452">
        <f>IF(H452&lt;&gt;0,ROUND(E452/H452,2),0)</f>
        <v>4</v>
      </c>
      <c r="J452" t="s">
        <v>15</v>
      </c>
      <c r="K452" t="s">
        <v>16</v>
      </c>
      <c r="L452">
        <v>1540098000</v>
      </c>
      <c r="M452" s="13">
        <f>(((L452/60)/60)/24)+DATE(1970,1,1)</f>
        <v>43394.208333333328</v>
      </c>
      <c r="N452">
        <v>1542088800</v>
      </c>
      <c r="O452" s="13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1">
        <f>ROUND(E453/D453*100,0)</f>
        <v>123</v>
      </c>
      <c r="G453" t="s">
        <v>20</v>
      </c>
      <c r="H453">
        <v>6286</v>
      </c>
      <c r="I453">
        <f>IF(H453&lt;&gt;0,ROUND(E453/H453,2),0)</f>
        <v>29</v>
      </c>
      <c r="J453" t="s">
        <v>21</v>
      </c>
      <c r="K453" t="s">
        <v>22</v>
      </c>
      <c r="L453">
        <v>1500440400</v>
      </c>
      <c r="M453" s="13">
        <f>(((L453/60)/60)/24)+DATE(1970,1,1)</f>
        <v>42935.208333333328</v>
      </c>
      <c r="N453">
        <v>1503118800</v>
      </c>
      <c r="O453" s="13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1">
        <f>ROUND(E454/D454*100,0)</f>
        <v>63</v>
      </c>
      <c r="G454" t="s">
        <v>14</v>
      </c>
      <c r="H454">
        <v>31</v>
      </c>
      <c r="I454">
        <f>IF(H454&lt;&gt;0,ROUND(E454/H454,2),0)</f>
        <v>98.23</v>
      </c>
      <c r="J454" t="s">
        <v>21</v>
      </c>
      <c r="K454" t="s">
        <v>22</v>
      </c>
      <c r="L454">
        <v>1278392400</v>
      </c>
      <c r="M454" s="13">
        <f>(((L454/60)/60)/24)+DATE(1970,1,1)</f>
        <v>40365.208333333336</v>
      </c>
      <c r="N454">
        <v>1278478800</v>
      </c>
      <c r="O454" s="13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1">
        <f>ROUND(E455/D455*100,0)</f>
        <v>56</v>
      </c>
      <c r="G455" t="s">
        <v>14</v>
      </c>
      <c r="H455">
        <v>1181</v>
      </c>
      <c r="I455">
        <f>IF(H455&lt;&gt;0,ROUND(E455/H455,2),0)</f>
        <v>87</v>
      </c>
      <c r="J455" t="s">
        <v>21</v>
      </c>
      <c r="K455" t="s">
        <v>22</v>
      </c>
      <c r="L455">
        <v>1480572000</v>
      </c>
      <c r="M455" s="13">
        <f>(((L455/60)/60)/24)+DATE(1970,1,1)</f>
        <v>42705.25</v>
      </c>
      <c r="N455">
        <v>1484114400</v>
      </c>
      <c r="O455" s="13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1">
        <f>ROUND(E456/D456*100,0)</f>
        <v>44</v>
      </c>
      <c r="G456" t="s">
        <v>14</v>
      </c>
      <c r="H456">
        <v>39</v>
      </c>
      <c r="I456">
        <f>IF(H456&lt;&gt;0,ROUND(E456/H456,2),0)</f>
        <v>45.21</v>
      </c>
      <c r="J456" t="s">
        <v>21</v>
      </c>
      <c r="K456" t="s">
        <v>22</v>
      </c>
      <c r="L456">
        <v>1382331600</v>
      </c>
      <c r="M456" s="13">
        <f>(((L456/60)/60)/24)+DATE(1970,1,1)</f>
        <v>41568.208333333336</v>
      </c>
      <c r="N456">
        <v>1385445600</v>
      </c>
      <c r="O456" s="13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1">
        <f>ROUND(E457/D457*100,0)</f>
        <v>118</v>
      </c>
      <c r="G457" t="s">
        <v>20</v>
      </c>
      <c r="H457">
        <v>3727</v>
      </c>
      <c r="I457">
        <f>IF(H457&lt;&gt;0,ROUND(E457/H457,2),0)</f>
        <v>37</v>
      </c>
      <c r="J457" t="s">
        <v>21</v>
      </c>
      <c r="K457" t="s">
        <v>22</v>
      </c>
      <c r="L457">
        <v>1316754000</v>
      </c>
      <c r="M457" s="13">
        <f>(((L457/60)/60)/24)+DATE(1970,1,1)</f>
        <v>40809.208333333336</v>
      </c>
      <c r="N457">
        <v>1318741200</v>
      </c>
      <c r="O457" s="13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1">
        <f>ROUND(E458/D458*100,0)</f>
        <v>104</v>
      </c>
      <c r="G458" t="s">
        <v>20</v>
      </c>
      <c r="H458">
        <v>1605</v>
      </c>
      <c r="I458">
        <f>IF(H458&lt;&gt;0,ROUND(E458/H458,2),0)</f>
        <v>94.98</v>
      </c>
      <c r="J458" t="s">
        <v>21</v>
      </c>
      <c r="K458" t="s">
        <v>22</v>
      </c>
      <c r="L458">
        <v>1518242400</v>
      </c>
      <c r="M458" s="13">
        <f>(((L458/60)/60)/24)+DATE(1970,1,1)</f>
        <v>43141.25</v>
      </c>
      <c r="N458">
        <v>1518242400</v>
      </c>
      <c r="O458" s="13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1">
        <f>ROUND(E459/D459*100,0)</f>
        <v>27</v>
      </c>
      <c r="G459" t="s">
        <v>14</v>
      </c>
      <c r="H459">
        <v>46</v>
      </c>
      <c r="I459">
        <f>IF(H459&lt;&gt;0,ROUND(E459/H459,2),0)</f>
        <v>28.96</v>
      </c>
      <c r="J459" t="s">
        <v>21</v>
      </c>
      <c r="K459" t="s">
        <v>22</v>
      </c>
      <c r="L459">
        <v>1476421200</v>
      </c>
      <c r="M459" s="13">
        <f>(((L459/60)/60)/24)+DATE(1970,1,1)</f>
        <v>42657.208333333328</v>
      </c>
      <c r="N459">
        <v>1476594000</v>
      </c>
      <c r="O459" s="13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1">
        <f>ROUND(E460/D460*100,0)</f>
        <v>351</v>
      </c>
      <c r="G460" t="s">
        <v>20</v>
      </c>
      <c r="H460">
        <v>2120</v>
      </c>
      <c r="I460">
        <f>IF(H460&lt;&gt;0,ROUND(E460/H460,2),0)</f>
        <v>55.99</v>
      </c>
      <c r="J460" t="s">
        <v>21</v>
      </c>
      <c r="K460" t="s">
        <v>22</v>
      </c>
      <c r="L460">
        <v>1269752400</v>
      </c>
      <c r="M460" s="13">
        <f>(((L460/60)/60)/24)+DATE(1970,1,1)</f>
        <v>40265.208333333336</v>
      </c>
      <c r="N460">
        <v>1273554000</v>
      </c>
      <c r="O460" s="13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1">
        <f>ROUND(E461/D461*100,0)</f>
        <v>90</v>
      </c>
      <c r="G461" t="s">
        <v>14</v>
      </c>
      <c r="H461">
        <v>105</v>
      </c>
      <c r="I461">
        <f>IF(H461&lt;&gt;0,ROUND(E461/H461,2),0)</f>
        <v>54.04</v>
      </c>
      <c r="J461" t="s">
        <v>21</v>
      </c>
      <c r="K461" t="s">
        <v>22</v>
      </c>
      <c r="L461">
        <v>1419746400</v>
      </c>
      <c r="M461" s="13">
        <f>(((L461/60)/60)/24)+DATE(1970,1,1)</f>
        <v>42001.25</v>
      </c>
      <c r="N461">
        <v>1421906400</v>
      </c>
      <c r="O461" s="13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1">
        <f>ROUND(E462/D462*100,0)</f>
        <v>172</v>
      </c>
      <c r="G462" t="s">
        <v>20</v>
      </c>
      <c r="H462">
        <v>50</v>
      </c>
      <c r="I462">
        <f>IF(H462&lt;&gt;0,ROUND(E462/H462,2),0)</f>
        <v>82.38</v>
      </c>
      <c r="J462" t="s">
        <v>21</v>
      </c>
      <c r="K462" t="s">
        <v>22</v>
      </c>
      <c r="L462">
        <v>1281330000</v>
      </c>
      <c r="M462" s="13">
        <f>(((L462/60)/60)/24)+DATE(1970,1,1)</f>
        <v>40399.208333333336</v>
      </c>
      <c r="N462">
        <v>1281589200</v>
      </c>
      <c r="O462" s="13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1">
        <f>ROUND(E463/D463*100,0)</f>
        <v>141</v>
      </c>
      <c r="G463" t="s">
        <v>20</v>
      </c>
      <c r="H463">
        <v>2080</v>
      </c>
      <c r="I463">
        <f>IF(H463&lt;&gt;0,ROUND(E463/H463,2),0)</f>
        <v>67</v>
      </c>
      <c r="J463" t="s">
        <v>21</v>
      </c>
      <c r="K463" t="s">
        <v>22</v>
      </c>
      <c r="L463">
        <v>1398661200</v>
      </c>
      <c r="M463" s="13">
        <f>(((L463/60)/60)/24)+DATE(1970,1,1)</f>
        <v>41757.208333333336</v>
      </c>
      <c r="N463">
        <v>1400389200</v>
      </c>
      <c r="O463" s="13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1">
        <f>ROUND(E464/D464*100,0)</f>
        <v>31</v>
      </c>
      <c r="G464" t="s">
        <v>14</v>
      </c>
      <c r="H464">
        <v>535</v>
      </c>
      <c r="I464">
        <f>IF(H464&lt;&gt;0,ROUND(E464/H464,2),0)</f>
        <v>107.91</v>
      </c>
      <c r="J464" t="s">
        <v>21</v>
      </c>
      <c r="K464" t="s">
        <v>22</v>
      </c>
      <c r="L464">
        <v>1359525600</v>
      </c>
      <c r="M464" s="13">
        <f>(((L464/60)/60)/24)+DATE(1970,1,1)</f>
        <v>41304.25</v>
      </c>
      <c r="N464">
        <v>1362808800</v>
      </c>
      <c r="O464" s="13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1">
        <f>ROUND(E465/D465*100,0)</f>
        <v>108</v>
      </c>
      <c r="G465" t="s">
        <v>20</v>
      </c>
      <c r="H465">
        <v>2105</v>
      </c>
      <c r="I465">
        <f>IF(H465&lt;&gt;0,ROUND(E465/H465,2),0)</f>
        <v>69.010000000000005</v>
      </c>
      <c r="J465" t="s">
        <v>21</v>
      </c>
      <c r="K465" t="s">
        <v>22</v>
      </c>
      <c r="L465">
        <v>1388469600</v>
      </c>
      <c r="M465" s="13">
        <f>(((L465/60)/60)/24)+DATE(1970,1,1)</f>
        <v>41639.25</v>
      </c>
      <c r="N465">
        <v>1388815200</v>
      </c>
      <c r="O465" s="13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1">
        <f>ROUND(E466/D466*100,0)</f>
        <v>133</v>
      </c>
      <c r="G466" t="s">
        <v>20</v>
      </c>
      <c r="H466">
        <v>2436</v>
      </c>
      <c r="I466">
        <f>IF(H466&lt;&gt;0,ROUND(E466/H466,2),0)</f>
        <v>39.01</v>
      </c>
      <c r="J466" t="s">
        <v>21</v>
      </c>
      <c r="K466" t="s">
        <v>22</v>
      </c>
      <c r="L466">
        <v>1518328800</v>
      </c>
      <c r="M466" s="13">
        <f>(((L466/60)/60)/24)+DATE(1970,1,1)</f>
        <v>43142.25</v>
      </c>
      <c r="N466">
        <v>1519538400</v>
      </c>
      <c r="O466" s="13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1">
        <f>ROUND(E467/D467*100,0)</f>
        <v>188</v>
      </c>
      <c r="G467" t="s">
        <v>20</v>
      </c>
      <c r="H467">
        <v>80</v>
      </c>
      <c r="I467">
        <f>IF(H467&lt;&gt;0,ROUND(E467/H467,2),0)</f>
        <v>110.36</v>
      </c>
      <c r="J467" t="s">
        <v>21</v>
      </c>
      <c r="K467" t="s">
        <v>22</v>
      </c>
      <c r="L467">
        <v>1517032800</v>
      </c>
      <c r="M467" s="13">
        <f>(((L467/60)/60)/24)+DATE(1970,1,1)</f>
        <v>43127.25</v>
      </c>
      <c r="N467">
        <v>1517810400</v>
      </c>
      <c r="O467" s="13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1">
        <f>ROUND(E468/D468*100,0)</f>
        <v>332</v>
      </c>
      <c r="G468" t="s">
        <v>20</v>
      </c>
      <c r="H468">
        <v>42</v>
      </c>
      <c r="I468">
        <f>IF(H468&lt;&gt;0,ROUND(E468/H468,2),0)</f>
        <v>94.86</v>
      </c>
      <c r="J468" t="s">
        <v>21</v>
      </c>
      <c r="K468" t="s">
        <v>22</v>
      </c>
      <c r="L468">
        <v>1368594000</v>
      </c>
      <c r="M468" s="13">
        <f>(((L468/60)/60)/24)+DATE(1970,1,1)</f>
        <v>41409.208333333336</v>
      </c>
      <c r="N468">
        <v>1370581200</v>
      </c>
      <c r="O468" s="13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1">
        <f>ROUND(E469/D469*100,0)</f>
        <v>575</v>
      </c>
      <c r="G469" t="s">
        <v>20</v>
      </c>
      <c r="H469">
        <v>139</v>
      </c>
      <c r="I469">
        <f>IF(H469&lt;&gt;0,ROUND(E469/H469,2),0)</f>
        <v>57.94</v>
      </c>
      <c r="J469" t="s">
        <v>15</v>
      </c>
      <c r="K469" t="s">
        <v>16</v>
      </c>
      <c r="L469">
        <v>1448258400</v>
      </c>
      <c r="M469" s="13">
        <f>(((L469/60)/60)/24)+DATE(1970,1,1)</f>
        <v>42331.25</v>
      </c>
      <c r="N469">
        <v>1448863200</v>
      </c>
      <c r="O469" s="13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1">
        <f>ROUND(E470/D470*100,0)</f>
        <v>41</v>
      </c>
      <c r="G470" t="s">
        <v>14</v>
      </c>
      <c r="H470">
        <v>16</v>
      </c>
      <c r="I470">
        <f>IF(H470&lt;&gt;0,ROUND(E470/H470,2),0)</f>
        <v>101.25</v>
      </c>
      <c r="J470" t="s">
        <v>21</v>
      </c>
      <c r="K470" t="s">
        <v>22</v>
      </c>
      <c r="L470">
        <v>1555218000</v>
      </c>
      <c r="M470" s="13">
        <f>(((L470/60)/60)/24)+DATE(1970,1,1)</f>
        <v>43569.208333333328</v>
      </c>
      <c r="N470">
        <v>1556600400</v>
      </c>
      <c r="O470" s="13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1">
        <f>ROUND(E471/D471*100,0)</f>
        <v>184</v>
      </c>
      <c r="G471" t="s">
        <v>20</v>
      </c>
      <c r="H471">
        <v>159</v>
      </c>
      <c r="I471">
        <f>IF(H471&lt;&gt;0,ROUND(E471/H471,2),0)</f>
        <v>64.959999999999994</v>
      </c>
      <c r="J471" t="s">
        <v>21</v>
      </c>
      <c r="K471" t="s">
        <v>22</v>
      </c>
      <c r="L471">
        <v>1431925200</v>
      </c>
      <c r="M471" s="13">
        <f>(((L471/60)/60)/24)+DATE(1970,1,1)</f>
        <v>42142.208333333328</v>
      </c>
      <c r="N471">
        <v>1432098000</v>
      </c>
      <c r="O471" s="13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1">
        <f>ROUND(E472/D472*100,0)</f>
        <v>286</v>
      </c>
      <c r="G472" t="s">
        <v>20</v>
      </c>
      <c r="H472">
        <v>381</v>
      </c>
      <c r="I472">
        <f>IF(H472&lt;&gt;0,ROUND(E472/H472,2),0)</f>
        <v>27.01</v>
      </c>
      <c r="J472" t="s">
        <v>21</v>
      </c>
      <c r="K472" t="s">
        <v>22</v>
      </c>
      <c r="L472">
        <v>1481522400</v>
      </c>
      <c r="M472" s="13">
        <f>(((L472/60)/60)/24)+DATE(1970,1,1)</f>
        <v>42716.25</v>
      </c>
      <c r="N472">
        <v>1482127200</v>
      </c>
      <c r="O472" s="13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1">
        <f>ROUND(E473/D473*100,0)</f>
        <v>319</v>
      </c>
      <c r="G473" t="s">
        <v>20</v>
      </c>
      <c r="H473">
        <v>194</v>
      </c>
      <c r="I473">
        <f>IF(H473&lt;&gt;0,ROUND(E473/H473,2),0)</f>
        <v>50.97</v>
      </c>
      <c r="J473" t="s">
        <v>40</v>
      </c>
      <c r="K473" t="s">
        <v>41</v>
      </c>
      <c r="L473">
        <v>1335934800</v>
      </c>
      <c r="M473" s="13">
        <f>(((L473/60)/60)/24)+DATE(1970,1,1)</f>
        <v>41031.208333333336</v>
      </c>
      <c r="N473">
        <v>1335934800</v>
      </c>
      <c r="O473" s="13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1">
        <f>ROUND(E474/D474*100,0)</f>
        <v>39</v>
      </c>
      <c r="G474" t="s">
        <v>14</v>
      </c>
      <c r="H474">
        <v>575</v>
      </c>
      <c r="I474">
        <f>IF(H474&lt;&gt;0,ROUND(E474/H474,2),0)</f>
        <v>104.94</v>
      </c>
      <c r="J474" t="s">
        <v>21</v>
      </c>
      <c r="K474" t="s">
        <v>22</v>
      </c>
      <c r="L474">
        <v>1552280400</v>
      </c>
      <c r="M474" s="13">
        <f>(((L474/60)/60)/24)+DATE(1970,1,1)</f>
        <v>43535.208333333328</v>
      </c>
      <c r="N474">
        <v>1556946000</v>
      </c>
      <c r="O474" s="13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1">
        <f>ROUND(E475/D475*100,0)</f>
        <v>178</v>
      </c>
      <c r="G475" t="s">
        <v>20</v>
      </c>
      <c r="H475">
        <v>106</v>
      </c>
      <c r="I475">
        <f>IF(H475&lt;&gt;0,ROUND(E475/H475,2),0)</f>
        <v>84.03</v>
      </c>
      <c r="J475" t="s">
        <v>21</v>
      </c>
      <c r="K475" t="s">
        <v>22</v>
      </c>
      <c r="L475">
        <v>1529989200</v>
      </c>
      <c r="M475" s="13">
        <f>(((L475/60)/60)/24)+DATE(1970,1,1)</f>
        <v>43277.208333333328</v>
      </c>
      <c r="N475">
        <v>1530075600</v>
      </c>
      <c r="O475" s="13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1">
        <f>ROUND(E476/D476*100,0)</f>
        <v>365</v>
      </c>
      <c r="G476" t="s">
        <v>20</v>
      </c>
      <c r="H476">
        <v>142</v>
      </c>
      <c r="I476">
        <f>IF(H476&lt;&gt;0,ROUND(E476/H476,2),0)</f>
        <v>102.86</v>
      </c>
      <c r="J476" t="s">
        <v>21</v>
      </c>
      <c r="K476" t="s">
        <v>22</v>
      </c>
      <c r="L476">
        <v>1418709600</v>
      </c>
      <c r="M476" s="13">
        <f>(((L476/60)/60)/24)+DATE(1970,1,1)</f>
        <v>41989.25</v>
      </c>
      <c r="N476">
        <v>1418796000</v>
      </c>
      <c r="O476" s="13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1">
        <f>ROUND(E477/D477*100,0)</f>
        <v>114</v>
      </c>
      <c r="G477" t="s">
        <v>20</v>
      </c>
      <c r="H477">
        <v>211</v>
      </c>
      <c r="I477">
        <f>IF(H477&lt;&gt;0,ROUND(E477/H477,2),0)</f>
        <v>39.96</v>
      </c>
      <c r="J477" t="s">
        <v>21</v>
      </c>
      <c r="K477" t="s">
        <v>22</v>
      </c>
      <c r="L477">
        <v>1372136400</v>
      </c>
      <c r="M477" s="13">
        <f>(((L477/60)/60)/24)+DATE(1970,1,1)</f>
        <v>41450.208333333336</v>
      </c>
      <c r="N477">
        <v>1372482000</v>
      </c>
      <c r="O477" s="13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1">
        <f>ROUND(E478/D478*100,0)</f>
        <v>30</v>
      </c>
      <c r="G478" t="s">
        <v>14</v>
      </c>
      <c r="H478">
        <v>1120</v>
      </c>
      <c r="I478">
        <f>IF(H478&lt;&gt;0,ROUND(E478/H478,2),0)</f>
        <v>51</v>
      </c>
      <c r="J478" t="s">
        <v>21</v>
      </c>
      <c r="K478" t="s">
        <v>22</v>
      </c>
      <c r="L478">
        <v>1533877200</v>
      </c>
      <c r="M478" s="13">
        <f>(((L478/60)/60)/24)+DATE(1970,1,1)</f>
        <v>43322.208333333328</v>
      </c>
      <c r="N478">
        <v>1534395600</v>
      </c>
      <c r="O478" s="13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1">
        <f>ROUND(E479/D479*100,0)</f>
        <v>54</v>
      </c>
      <c r="G479" t="s">
        <v>14</v>
      </c>
      <c r="H479">
        <v>113</v>
      </c>
      <c r="I479">
        <f>IF(H479&lt;&gt;0,ROUND(E479/H479,2),0)</f>
        <v>40.82</v>
      </c>
      <c r="J479" t="s">
        <v>21</v>
      </c>
      <c r="K479" t="s">
        <v>22</v>
      </c>
      <c r="L479">
        <v>1309064400</v>
      </c>
      <c r="M479" s="13">
        <f>(((L479/60)/60)/24)+DATE(1970,1,1)</f>
        <v>40720.208333333336</v>
      </c>
      <c r="N479">
        <v>1311397200</v>
      </c>
      <c r="O479" s="13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1">
        <f>ROUND(E480/D480*100,0)</f>
        <v>236</v>
      </c>
      <c r="G480" t="s">
        <v>20</v>
      </c>
      <c r="H480">
        <v>2756</v>
      </c>
      <c r="I480">
        <f>IF(H480&lt;&gt;0,ROUND(E480/H480,2),0)</f>
        <v>59</v>
      </c>
      <c r="J480" t="s">
        <v>21</v>
      </c>
      <c r="K480" t="s">
        <v>22</v>
      </c>
      <c r="L480">
        <v>1425877200</v>
      </c>
      <c r="M480" s="13">
        <f>(((L480/60)/60)/24)+DATE(1970,1,1)</f>
        <v>42072.208333333328</v>
      </c>
      <c r="N480">
        <v>1426914000</v>
      </c>
      <c r="O480" s="13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1">
        <f>ROUND(E481/D481*100,0)</f>
        <v>513</v>
      </c>
      <c r="G481" t="s">
        <v>20</v>
      </c>
      <c r="H481">
        <v>173</v>
      </c>
      <c r="I481">
        <f>IF(H481&lt;&gt;0,ROUND(E481/H481,2),0)</f>
        <v>71.16</v>
      </c>
      <c r="J481" t="s">
        <v>40</v>
      </c>
      <c r="K481" t="s">
        <v>41</v>
      </c>
      <c r="L481">
        <v>1501304400</v>
      </c>
      <c r="M481" s="13">
        <f>(((L481/60)/60)/24)+DATE(1970,1,1)</f>
        <v>42945.208333333328</v>
      </c>
      <c r="N481">
        <v>1501477200</v>
      </c>
      <c r="O481" s="13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1">
        <f>ROUND(E482/D482*100,0)</f>
        <v>101</v>
      </c>
      <c r="G482" t="s">
        <v>20</v>
      </c>
      <c r="H482">
        <v>87</v>
      </c>
      <c r="I482">
        <f>IF(H482&lt;&gt;0,ROUND(E482/H482,2),0)</f>
        <v>99.49</v>
      </c>
      <c r="J482" t="s">
        <v>21</v>
      </c>
      <c r="K482" t="s">
        <v>22</v>
      </c>
      <c r="L482">
        <v>1268287200</v>
      </c>
      <c r="M482" s="13">
        <f>(((L482/60)/60)/24)+DATE(1970,1,1)</f>
        <v>40248.25</v>
      </c>
      <c r="N482">
        <v>1269061200</v>
      </c>
      <c r="O482" s="13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1">
        <f>ROUND(E483/D483*100,0)</f>
        <v>81</v>
      </c>
      <c r="G483" t="s">
        <v>14</v>
      </c>
      <c r="H483">
        <v>1538</v>
      </c>
      <c r="I483">
        <f>IF(H483&lt;&gt;0,ROUND(E483/H483,2),0)</f>
        <v>103.99</v>
      </c>
      <c r="J483" t="s">
        <v>21</v>
      </c>
      <c r="K483" t="s">
        <v>22</v>
      </c>
      <c r="L483">
        <v>1412139600</v>
      </c>
      <c r="M483" s="13">
        <f>(((L483/60)/60)/24)+DATE(1970,1,1)</f>
        <v>41913.208333333336</v>
      </c>
      <c r="N483">
        <v>1415772000</v>
      </c>
      <c r="O483" s="13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1">
        <f>ROUND(E484/D484*100,0)</f>
        <v>16</v>
      </c>
      <c r="G484" t="s">
        <v>14</v>
      </c>
      <c r="H484">
        <v>9</v>
      </c>
      <c r="I484">
        <f>IF(H484&lt;&gt;0,ROUND(E484/H484,2),0)</f>
        <v>76.56</v>
      </c>
      <c r="J484" t="s">
        <v>21</v>
      </c>
      <c r="K484" t="s">
        <v>22</v>
      </c>
      <c r="L484">
        <v>1330063200</v>
      </c>
      <c r="M484" s="13">
        <f>(((L484/60)/60)/24)+DATE(1970,1,1)</f>
        <v>40963.25</v>
      </c>
      <c r="N484">
        <v>1331013600</v>
      </c>
      <c r="O484" s="13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1">
        <f>ROUND(E485/D485*100,0)</f>
        <v>53</v>
      </c>
      <c r="G485" t="s">
        <v>14</v>
      </c>
      <c r="H485">
        <v>554</v>
      </c>
      <c r="I485">
        <f>IF(H485&lt;&gt;0,ROUND(E485/H485,2),0)</f>
        <v>87.07</v>
      </c>
      <c r="J485" t="s">
        <v>21</v>
      </c>
      <c r="K485" t="s">
        <v>22</v>
      </c>
      <c r="L485">
        <v>1576130400</v>
      </c>
      <c r="M485" s="13">
        <f>(((L485/60)/60)/24)+DATE(1970,1,1)</f>
        <v>43811.25</v>
      </c>
      <c r="N485">
        <v>1576735200</v>
      </c>
      <c r="O485" s="13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1">
        <f>ROUND(E486/D486*100,0)</f>
        <v>260</v>
      </c>
      <c r="G486" t="s">
        <v>20</v>
      </c>
      <c r="H486">
        <v>1572</v>
      </c>
      <c r="I486">
        <f>IF(H486&lt;&gt;0,ROUND(E486/H486,2),0)</f>
        <v>49</v>
      </c>
      <c r="J486" t="s">
        <v>40</v>
      </c>
      <c r="K486" t="s">
        <v>41</v>
      </c>
      <c r="L486">
        <v>1407128400</v>
      </c>
      <c r="M486" s="13">
        <f>(((L486/60)/60)/24)+DATE(1970,1,1)</f>
        <v>41855.208333333336</v>
      </c>
      <c r="N486">
        <v>1411362000</v>
      </c>
      <c r="O486" s="13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1">
        <f>ROUND(E487/D487*100,0)</f>
        <v>31</v>
      </c>
      <c r="G487" t="s">
        <v>14</v>
      </c>
      <c r="H487">
        <v>648</v>
      </c>
      <c r="I487">
        <f>IF(H487&lt;&gt;0,ROUND(E487/H487,2),0)</f>
        <v>42.97</v>
      </c>
      <c r="J487" t="s">
        <v>40</v>
      </c>
      <c r="K487" t="s">
        <v>41</v>
      </c>
      <c r="L487">
        <v>1560142800</v>
      </c>
      <c r="M487" s="13">
        <f>(((L487/60)/60)/24)+DATE(1970,1,1)</f>
        <v>43626.208333333328</v>
      </c>
      <c r="N487">
        <v>1563685200</v>
      </c>
      <c r="O487" s="13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1">
        <f>ROUND(E488/D488*100,0)</f>
        <v>14</v>
      </c>
      <c r="G488" t="s">
        <v>14</v>
      </c>
      <c r="H488">
        <v>21</v>
      </c>
      <c r="I488">
        <f>IF(H488&lt;&gt;0,ROUND(E488/H488,2),0)</f>
        <v>33.43</v>
      </c>
      <c r="J488" t="s">
        <v>40</v>
      </c>
      <c r="K488" t="s">
        <v>41</v>
      </c>
      <c r="L488">
        <v>1520575200</v>
      </c>
      <c r="M488" s="13">
        <f>(((L488/60)/60)/24)+DATE(1970,1,1)</f>
        <v>43168.25</v>
      </c>
      <c r="N488">
        <v>1521867600</v>
      </c>
      <c r="O488" s="13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1">
        <f>ROUND(E489/D489*100,0)</f>
        <v>179</v>
      </c>
      <c r="G489" t="s">
        <v>20</v>
      </c>
      <c r="H489">
        <v>2346</v>
      </c>
      <c r="I489">
        <f>IF(H489&lt;&gt;0,ROUND(E489/H489,2),0)</f>
        <v>83.98</v>
      </c>
      <c r="J489" t="s">
        <v>21</v>
      </c>
      <c r="K489" t="s">
        <v>22</v>
      </c>
      <c r="L489">
        <v>1492664400</v>
      </c>
      <c r="M489" s="13">
        <f>(((L489/60)/60)/24)+DATE(1970,1,1)</f>
        <v>42845.208333333328</v>
      </c>
      <c r="N489">
        <v>1495515600</v>
      </c>
      <c r="O489" s="13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1">
        <f>ROUND(E490/D490*100,0)</f>
        <v>220</v>
      </c>
      <c r="G490" t="s">
        <v>20</v>
      </c>
      <c r="H490">
        <v>115</v>
      </c>
      <c r="I490">
        <f>IF(H490&lt;&gt;0,ROUND(E490/H490,2),0)</f>
        <v>101.42</v>
      </c>
      <c r="J490" t="s">
        <v>21</v>
      </c>
      <c r="K490" t="s">
        <v>22</v>
      </c>
      <c r="L490">
        <v>1454479200</v>
      </c>
      <c r="M490" s="13">
        <f>(((L490/60)/60)/24)+DATE(1970,1,1)</f>
        <v>42403.25</v>
      </c>
      <c r="N490">
        <v>1455948000</v>
      </c>
      <c r="O490" s="13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1">
        <f>ROUND(E491/D491*100,0)</f>
        <v>102</v>
      </c>
      <c r="G491" t="s">
        <v>20</v>
      </c>
      <c r="H491">
        <v>85</v>
      </c>
      <c r="I491">
        <f>IF(H491&lt;&gt;0,ROUND(E491/H491,2),0)</f>
        <v>109.87</v>
      </c>
      <c r="J491" t="s">
        <v>107</v>
      </c>
      <c r="K491" t="s">
        <v>108</v>
      </c>
      <c r="L491">
        <v>1281934800</v>
      </c>
      <c r="M491" s="13">
        <f>(((L491/60)/60)/24)+DATE(1970,1,1)</f>
        <v>40406.208333333336</v>
      </c>
      <c r="N491">
        <v>1282366800</v>
      </c>
      <c r="O491" s="13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1">
        <f>ROUND(E492/D492*100,0)</f>
        <v>192</v>
      </c>
      <c r="G492" t="s">
        <v>20</v>
      </c>
      <c r="H492">
        <v>144</v>
      </c>
      <c r="I492">
        <f>IF(H492&lt;&gt;0,ROUND(E492/H492,2),0)</f>
        <v>31.92</v>
      </c>
      <c r="J492" t="s">
        <v>21</v>
      </c>
      <c r="K492" t="s">
        <v>22</v>
      </c>
      <c r="L492">
        <v>1573970400</v>
      </c>
      <c r="M492" s="13">
        <f>(((L492/60)/60)/24)+DATE(1970,1,1)</f>
        <v>43786.25</v>
      </c>
      <c r="N492">
        <v>1574575200</v>
      </c>
      <c r="O492" s="13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1">
        <f>ROUND(E493/D493*100,0)</f>
        <v>305</v>
      </c>
      <c r="G493" t="s">
        <v>20</v>
      </c>
      <c r="H493">
        <v>2443</v>
      </c>
      <c r="I493">
        <f>IF(H493&lt;&gt;0,ROUND(E493/H493,2),0)</f>
        <v>70.989999999999995</v>
      </c>
      <c r="J493" t="s">
        <v>21</v>
      </c>
      <c r="K493" t="s">
        <v>22</v>
      </c>
      <c r="L493">
        <v>1372654800</v>
      </c>
      <c r="M493" s="13">
        <f>(((L493/60)/60)/24)+DATE(1970,1,1)</f>
        <v>41456.208333333336</v>
      </c>
      <c r="N493">
        <v>1374901200</v>
      </c>
      <c r="O493" s="13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1">
        <f>ROUND(E494/D494*100,0)</f>
        <v>24</v>
      </c>
      <c r="G494" t="s">
        <v>74</v>
      </c>
      <c r="H494">
        <v>595</v>
      </c>
      <c r="I494">
        <f>IF(H494&lt;&gt;0,ROUND(E494/H494,2),0)</f>
        <v>77.03</v>
      </c>
      <c r="J494" t="s">
        <v>21</v>
      </c>
      <c r="K494" t="s">
        <v>22</v>
      </c>
      <c r="L494">
        <v>1275886800</v>
      </c>
      <c r="M494" s="13">
        <f>(((L494/60)/60)/24)+DATE(1970,1,1)</f>
        <v>40336.208333333336</v>
      </c>
      <c r="N494">
        <v>1278910800</v>
      </c>
      <c r="O494" s="13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1">
        <f>ROUND(E495/D495*100,0)</f>
        <v>724</v>
      </c>
      <c r="G495" t="s">
        <v>20</v>
      </c>
      <c r="H495">
        <v>64</v>
      </c>
      <c r="I495">
        <f>IF(H495&lt;&gt;0,ROUND(E495/H495,2),0)</f>
        <v>101.78</v>
      </c>
      <c r="J495" t="s">
        <v>21</v>
      </c>
      <c r="K495" t="s">
        <v>22</v>
      </c>
      <c r="L495">
        <v>1561784400</v>
      </c>
      <c r="M495" s="13">
        <f>(((L495/60)/60)/24)+DATE(1970,1,1)</f>
        <v>43645.208333333328</v>
      </c>
      <c r="N495">
        <v>1562907600</v>
      </c>
      <c r="O495" s="13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1">
        <f>ROUND(E496/D496*100,0)</f>
        <v>547</v>
      </c>
      <c r="G496" t="s">
        <v>20</v>
      </c>
      <c r="H496">
        <v>268</v>
      </c>
      <c r="I496">
        <f>IF(H496&lt;&gt;0,ROUND(E496/H496,2),0)</f>
        <v>51.06</v>
      </c>
      <c r="J496" t="s">
        <v>21</v>
      </c>
      <c r="K496" t="s">
        <v>22</v>
      </c>
      <c r="L496">
        <v>1332392400</v>
      </c>
      <c r="M496" s="13">
        <f>(((L496/60)/60)/24)+DATE(1970,1,1)</f>
        <v>40990.208333333336</v>
      </c>
      <c r="N496">
        <v>1332478800</v>
      </c>
      <c r="O496" s="13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1">
        <f>ROUND(E497/D497*100,0)</f>
        <v>415</v>
      </c>
      <c r="G497" t="s">
        <v>20</v>
      </c>
      <c r="H497">
        <v>195</v>
      </c>
      <c r="I497">
        <f>IF(H497&lt;&gt;0,ROUND(E497/H497,2),0)</f>
        <v>68.02</v>
      </c>
      <c r="J497" t="s">
        <v>36</v>
      </c>
      <c r="K497" t="s">
        <v>37</v>
      </c>
      <c r="L497">
        <v>1402376400</v>
      </c>
      <c r="M497" s="13">
        <f>(((L497/60)/60)/24)+DATE(1970,1,1)</f>
        <v>41800.208333333336</v>
      </c>
      <c r="N497">
        <v>1402722000</v>
      </c>
      <c r="O497" s="13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1">
        <f>ROUND(E498/D498*100,0)</f>
        <v>1</v>
      </c>
      <c r="G498" t="s">
        <v>14</v>
      </c>
      <c r="H498">
        <v>54</v>
      </c>
      <c r="I498">
        <f>IF(H498&lt;&gt;0,ROUND(E498/H498,2),0)</f>
        <v>30.87</v>
      </c>
      <c r="J498" t="s">
        <v>21</v>
      </c>
      <c r="K498" t="s">
        <v>22</v>
      </c>
      <c r="L498">
        <v>1495342800</v>
      </c>
      <c r="M498" s="13">
        <f>(((L498/60)/60)/24)+DATE(1970,1,1)</f>
        <v>42876.208333333328</v>
      </c>
      <c r="N498">
        <v>1496811600</v>
      </c>
      <c r="O498" s="13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1">
        <f>ROUND(E499/D499*100,0)</f>
        <v>34</v>
      </c>
      <c r="G499" t="s">
        <v>14</v>
      </c>
      <c r="H499">
        <v>120</v>
      </c>
      <c r="I499">
        <f>IF(H499&lt;&gt;0,ROUND(E499/H499,2),0)</f>
        <v>27.91</v>
      </c>
      <c r="J499" t="s">
        <v>21</v>
      </c>
      <c r="K499" t="s">
        <v>22</v>
      </c>
      <c r="L499">
        <v>1482213600</v>
      </c>
      <c r="M499" s="13">
        <f>(((L499/60)/60)/24)+DATE(1970,1,1)</f>
        <v>42724.25</v>
      </c>
      <c r="N499">
        <v>1482213600</v>
      </c>
      <c r="O499" s="13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1">
        <f>ROUND(E500/D500*100,0)</f>
        <v>24</v>
      </c>
      <c r="G500" t="s">
        <v>14</v>
      </c>
      <c r="H500">
        <v>579</v>
      </c>
      <c r="I500">
        <f>IF(H500&lt;&gt;0,ROUND(E500/H500,2),0)</f>
        <v>79.989999999999995</v>
      </c>
      <c r="J500" t="s">
        <v>36</v>
      </c>
      <c r="K500" t="s">
        <v>37</v>
      </c>
      <c r="L500">
        <v>1420092000</v>
      </c>
      <c r="M500" s="13">
        <f>(((L500/60)/60)/24)+DATE(1970,1,1)</f>
        <v>42005.25</v>
      </c>
      <c r="N500">
        <v>1420264800</v>
      </c>
      <c r="O500" s="13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1">
        <f>ROUND(E501/D501*100,0)</f>
        <v>48</v>
      </c>
      <c r="G501" t="s">
        <v>14</v>
      </c>
      <c r="H501">
        <v>2072</v>
      </c>
      <c r="I501">
        <f>IF(H501&lt;&gt;0,ROUND(E501/H501,2),0)</f>
        <v>38</v>
      </c>
      <c r="J501" t="s">
        <v>21</v>
      </c>
      <c r="K501" t="s">
        <v>22</v>
      </c>
      <c r="L501">
        <v>1458018000</v>
      </c>
      <c r="M501" s="13">
        <f>(((L501/60)/60)/24)+DATE(1970,1,1)</f>
        <v>42444.208333333328</v>
      </c>
      <c r="N501">
        <v>1458450000</v>
      </c>
      <c r="O501" s="13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1">
        <f>ROUND(E502/D502*100,0)</f>
        <v>0</v>
      </c>
      <c r="G502" t="s">
        <v>14</v>
      </c>
      <c r="H502">
        <v>0</v>
      </c>
      <c r="I502">
        <f>IF(H502&lt;&gt;0,ROUND(E502/H502,2),0)</f>
        <v>0</v>
      </c>
      <c r="J502" t="s">
        <v>21</v>
      </c>
      <c r="K502" t="s">
        <v>22</v>
      </c>
      <c r="L502">
        <v>1367384400</v>
      </c>
      <c r="M502" s="13">
        <f>(((L502/60)/60)/24)+DATE(1970,1,1)</f>
        <v>41395.208333333336</v>
      </c>
      <c r="N502">
        <v>1369803600</v>
      </c>
      <c r="O502" s="13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1">
        <f>ROUND(E503/D503*100,0)</f>
        <v>70</v>
      </c>
      <c r="G503" t="s">
        <v>14</v>
      </c>
      <c r="H503">
        <v>1796</v>
      </c>
      <c r="I503">
        <f>IF(H503&lt;&gt;0,ROUND(E503/H503,2),0)</f>
        <v>59.99</v>
      </c>
      <c r="J503" t="s">
        <v>21</v>
      </c>
      <c r="K503" t="s">
        <v>22</v>
      </c>
      <c r="L503">
        <v>1363064400</v>
      </c>
      <c r="M503" s="13">
        <f>(((L503/60)/60)/24)+DATE(1970,1,1)</f>
        <v>41345.208333333336</v>
      </c>
      <c r="N503">
        <v>1363237200</v>
      </c>
      <c r="O503" s="13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1">
        <f>ROUND(E504/D504*100,0)</f>
        <v>530</v>
      </c>
      <c r="G504" t="s">
        <v>20</v>
      </c>
      <c r="H504">
        <v>186</v>
      </c>
      <c r="I504">
        <f>IF(H504&lt;&gt;0,ROUND(E504/H504,2),0)</f>
        <v>37.04</v>
      </c>
      <c r="J504" t="s">
        <v>26</v>
      </c>
      <c r="K504" t="s">
        <v>27</v>
      </c>
      <c r="L504">
        <v>1343365200</v>
      </c>
      <c r="M504" s="13">
        <f>(((L504/60)/60)/24)+DATE(1970,1,1)</f>
        <v>41117.208333333336</v>
      </c>
      <c r="N504">
        <v>1345870800</v>
      </c>
      <c r="O504" s="13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1">
        <f>ROUND(E505/D505*100,0)</f>
        <v>180</v>
      </c>
      <c r="G505" t="s">
        <v>20</v>
      </c>
      <c r="H505">
        <v>460</v>
      </c>
      <c r="I505">
        <f>IF(H505&lt;&gt;0,ROUND(E505/H505,2),0)</f>
        <v>99.96</v>
      </c>
      <c r="J505" t="s">
        <v>21</v>
      </c>
      <c r="K505" t="s">
        <v>22</v>
      </c>
      <c r="L505">
        <v>1435726800</v>
      </c>
      <c r="M505" s="13">
        <f>(((L505/60)/60)/24)+DATE(1970,1,1)</f>
        <v>42186.208333333328</v>
      </c>
      <c r="N505">
        <v>1437454800</v>
      </c>
      <c r="O505" s="13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1">
        <f>ROUND(E506/D506*100,0)</f>
        <v>92</v>
      </c>
      <c r="G506" t="s">
        <v>14</v>
      </c>
      <c r="H506">
        <v>62</v>
      </c>
      <c r="I506">
        <f>IF(H506&lt;&gt;0,ROUND(E506/H506,2),0)</f>
        <v>111.68</v>
      </c>
      <c r="J506" t="s">
        <v>107</v>
      </c>
      <c r="K506" t="s">
        <v>108</v>
      </c>
      <c r="L506">
        <v>1431925200</v>
      </c>
      <c r="M506" s="13">
        <f>(((L506/60)/60)/24)+DATE(1970,1,1)</f>
        <v>42142.208333333328</v>
      </c>
      <c r="N506">
        <v>1432011600</v>
      </c>
      <c r="O506" s="13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1">
        <f>ROUND(E507/D507*100,0)</f>
        <v>14</v>
      </c>
      <c r="G507" t="s">
        <v>14</v>
      </c>
      <c r="H507">
        <v>347</v>
      </c>
      <c r="I507">
        <f>IF(H507&lt;&gt;0,ROUND(E507/H507,2),0)</f>
        <v>36.01</v>
      </c>
      <c r="J507" t="s">
        <v>21</v>
      </c>
      <c r="K507" t="s">
        <v>22</v>
      </c>
      <c r="L507">
        <v>1362722400</v>
      </c>
      <c r="M507" s="13">
        <f>(((L507/60)/60)/24)+DATE(1970,1,1)</f>
        <v>41341.25</v>
      </c>
      <c r="N507">
        <v>1366347600</v>
      </c>
      <c r="O507" s="13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1">
        <f>ROUND(E508/D508*100,0)</f>
        <v>927</v>
      </c>
      <c r="G508" t="s">
        <v>20</v>
      </c>
      <c r="H508">
        <v>2528</v>
      </c>
      <c r="I508">
        <f>IF(H508&lt;&gt;0,ROUND(E508/H508,2),0)</f>
        <v>66.010000000000005</v>
      </c>
      <c r="J508" t="s">
        <v>21</v>
      </c>
      <c r="K508" t="s">
        <v>22</v>
      </c>
      <c r="L508">
        <v>1511416800</v>
      </c>
      <c r="M508" s="13">
        <f>(((L508/60)/60)/24)+DATE(1970,1,1)</f>
        <v>43062.25</v>
      </c>
      <c r="N508">
        <v>1512885600</v>
      </c>
      <c r="O508" s="13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1">
        <f>ROUND(E509/D509*100,0)</f>
        <v>40</v>
      </c>
      <c r="G509" t="s">
        <v>14</v>
      </c>
      <c r="H509">
        <v>19</v>
      </c>
      <c r="I509">
        <f>IF(H509&lt;&gt;0,ROUND(E509/H509,2),0)</f>
        <v>44.05</v>
      </c>
      <c r="J509" t="s">
        <v>21</v>
      </c>
      <c r="K509" t="s">
        <v>22</v>
      </c>
      <c r="L509">
        <v>1365483600</v>
      </c>
      <c r="M509" s="13">
        <f>(((L509/60)/60)/24)+DATE(1970,1,1)</f>
        <v>41373.208333333336</v>
      </c>
      <c r="N509">
        <v>1369717200</v>
      </c>
      <c r="O509" s="13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1">
        <f>ROUND(E510/D510*100,0)</f>
        <v>112</v>
      </c>
      <c r="G510" t="s">
        <v>20</v>
      </c>
      <c r="H510">
        <v>3657</v>
      </c>
      <c r="I510">
        <f>IF(H510&lt;&gt;0,ROUND(E510/H510,2),0)</f>
        <v>53</v>
      </c>
      <c r="J510" t="s">
        <v>21</v>
      </c>
      <c r="K510" t="s">
        <v>22</v>
      </c>
      <c r="L510">
        <v>1532840400</v>
      </c>
      <c r="M510" s="13">
        <f>(((L510/60)/60)/24)+DATE(1970,1,1)</f>
        <v>43310.208333333328</v>
      </c>
      <c r="N510">
        <v>1534654800</v>
      </c>
      <c r="O510" s="13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1">
        <f>ROUND(E511/D511*100,0)</f>
        <v>71</v>
      </c>
      <c r="G511" t="s">
        <v>14</v>
      </c>
      <c r="H511">
        <v>1258</v>
      </c>
      <c r="I511">
        <f>IF(H511&lt;&gt;0,ROUND(E511/H511,2),0)</f>
        <v>95</v>
      </c>
      <c r="J511" t="s">
        <v>21</v>
      </c>
      <c r="K511" t="s">
        <v>22</v>
      </c>
      <c r="L511">
        <v>1336194000</v>
      </c>
      <c r="M511" s="13">
        <f>(((L511/60)/60)/24)+DATE(1970,1,1)</f>
        <v>41034.208333333336</v>
      </c>
      <c r="N511">
        <v>1337058000</v>
      </c>
      <c r="O511" s="13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1">
        <f>ROUND(E512/D512*100,0)</f>
        <v>119</v>
      </c>
      <c r="G512" t="s">
        <v>20</v>
      </c>
      <c r="H512">
        <v>131</v>
      </c>
      <c r="I512">
        <f>IF(H512&lt;&gt;0,ROUND(E512/H512,2),0)</f>
        <v>70.91</v>
      </c>
      <c r="J512" t="s">
        <v>26</v>
      </c>
      <c r="K512" t="s">
        <v>27</v>
      </c>
      <c r="L512">
        <v>1527742800</v>
      </c>
      <c r="M512" s="13">
        <f>(((L512/60)/60)/24)+DATE(1970,1,1)</f>
        <v>43251.208333333328</v>
      </c>
      <c r="N512">
        <v>1529816400</v>
      </c>
      <c r="O512" s="13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1">
        <f>ROUND(E513/D513*100,0)</f>
        <v>24</v>
      </c>
      <c r="G513" t="s">
        <v>14</v>
      </c>
      <c r="H513">
        <v>362</v>
      </c>
      <c r="I513">
        <f>IF(H513&lt;&gt;0,ROUND(E513/H513,2),0)</f>
        <v>98.06</v>
      </c>
      <c r="J513" t="s">
        <v>21</v>
      </c>
      <c r="K513" t="s">
        <v>22</v>
      </c>
      <c r="L513">
        <v>1564030800</v>
      </c>
      <c r="M513" s="13">
        <f>(((L513/60)/60)/24)+DATE(1970,1,1)</f>
        <v>43671.208333333328</v>
      </c>
      <c r="N513">
        <v>1564894800</v>
      </c>
      <c r="O513" s="13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1">
        <f>ROUND(E514/D514*100,0)</f>
        <v>139</v>
      </c>
      <c r="G514" t="s">
        <v>20</v>
      </c>
      <c r="H514">
        <v>239</v>
      </c>
      <c r="I514">
        <f>IF(H514&lt;&gt;0,ROUND(E514/H514,2),0)</f>
        <v>53.05</v>
      </c>
      <c r="J514" t="s">
        <v>21</v>
      </c>
      <c r="K514" t="s">
        <v>22</v>
      </c>
      <c r="L514">
        <v>1404536400</v>
      </c>
      <c r="M514" s="13">
        <f>(((L514/60)/60)/24)+DATE(1970,1,1)</f>
        <v>41825.208333333336</v>
      </c>
      <c r="N514">
        <v>1404622800</v>
      </c>
      <c r="O514" s="13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1">
        <f>ROUND(E515/D515*100,0)</f>
        <v>39</v>
      </c>
      <c r="G515" t="s">
        <v>74</v>
      </c>
      <c r="H515">
        <v>35</v>
      </c>
      <c r="I515">
        <f>IF(H515&lt;&gt;0,ROUND(E515/H515,2),0)</f>
        <v>93.14</v>
      </c>
      <c r="J515" t="s">
        <v>21</v>
      </c>
      <c r="K515" t="s">
        <v>22</v>
      </c>
      <c r="L515">
        <v>1284008400</v>
      </c>
      <c r="M515" s="13">
        <f>(((L515/60)/60)/24)+DATE(1970,1,1)</f>
        <v>40430.208333333336</v>
      </c>
      <c r="N515">
        <v>1284181200</v>
      </c>
      <c r="O515" s="13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1">
        <f>ROUND(E516/D516*100,0)</f>
        <v>22</v>
      </c>
      <c r="G516" t="s">
        <v>74</v>
      </c>
      <c r="H516">
        <v>528</v>
      </c>
      <c r="I516">
        <f>IF(H516&lt;&gt;0,ROUND(E516/H516,2),0)</f>
        <v>58.95</v>
      </c>
      <c r="J516" t="s">
        <v>98</v>
      </c>
      <c r="K516" t="s">
        <v>99</v>
      </c>
      <c r="L516">
        <v>1386309600</v>
      </c>
      <c r="M516" s="13">
        <f>(((L516/60)/60)/24)+DATE(1970,1,1)</f>
        <v>41614.25</v>
      </c>
      <c r="N516">
        <v>1386741600</v>
      </c>
      <c r="O516" s="13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1">
        <f>ROUND(E517/D517*100,0)</f>
        <v>56</v>
      </c>
      <c r="G517" t="s">
        <v>14</v>
      </c>
      <c r="H517">
        <v>133</v>
      </c>
      <c r="I517">
        <f>IF(H517&lt;&gt;0,ROUND(E517/H517,2),0)</f>
        <v>36.07</v>
      </c>
      <c r="J517" t="s">
        <v>15</v>
      </c>
      <c r="K517" t="s">
        <v>16</v>
      </c>
      <c r="L517">
        <v>1324620000</v>
      </c>
      <c r="M517" s="13">
        <f>(((L517/60)/60)/24)+DATE(1970,1,1)</f>
        <v>40900.25</v>
      </c>
      <c r="N517">
        <v>1324792800</v>
      </c>
      <c r="O517" s="13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1">
        <f>ROUND(E518/D518*100,0)</f>
        <v>43</v>
      </c>
      <c r="G518" t="s">
        <v>14</v>
      </c>
      <c r="H518">
        <v>846</v>
      </c>
      <c r="I518">
        <f>IF(H518&lt;&gt;0,ROUND(E518/H518,2),0)</f>
        <v>63.03</v>
      </c>
      <c r="J518" t="s">
        <v>21</v>
      </c>
      <c r="K518" t="s">
        <v>22</v>
      </c>
      <c r="L518">
        <v>1281070800</v>
      </c>
      <c r="M518" s="13">
        <f>(((L518/60)/60)/24)+DATE(1970,1,1)</f>
        <v>40396.208333333336</v>
      </c>
      <c r="N518">
        <v>1284354000</v>
      </c>
      <c r="O518" s="13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1">
        <f>ROUND(E519/D519*100,0)</f>
        <v>112</v>
      </c>
      <c r="G519" t="s">
        <v>20</v>
      </c>
      <c r="H519">
        <v>78</v>
      </c>
      <c r="I519">
        <f>IF(H519&lt;&gt;0,ROUND(E519/H519,2),0)</f>
        <v>84.72</v>
      </c>
      <c r="J519" t="s">
        <v>21</v>
      </c>
      <c r="K519" t="s">
        <v>22</v>
      </c>
      <c r="L519">
        <v>1493960400</v>
      </c>
      <c r="M519" s="13">
        <f>(((L519/60)/60)/24)+DATE(1970,1,1)</f>
        <v>42860.208333333328</v>
      </c>
      <c r="N519">
        <v>1494392400</v>
      </c>
      <c r="O519" s="13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1">
        <f>ROUND(E520/D520*100,0)</f>
        <v>7</v>
      </c>
      <c r="G520" t="s">
        <v>14</v>
      </c>
      <c r="H520">
        <v>10</v>
      </c>
      <c r="I520">
        <f>IF(H520&lt;&gt;0,ROUND(E520/H520,2),0)</f>
        <v>62.2</v>
      </c>
      <c r="J520" t="s">
        <v>21</v>
      </c>
      <c r="K520" t="s">
        <v>22</v>
      </c>
      <c r="L520">
        <v>1519365600</v>
      </c>
      <c r="M520" s="13">
        <f>(((L520/60)/60)/24)+DATE(1970,1,1)</f>
        <v>43154.25</v>
      </c>
      <c r="N520">
        <v>1519538400</v>
      </c>
      <c r="O520" s="13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1">
        <f>ROUND(E521/D521*100,0)</f>
        <v>102</v>
      </c>
      <c r="G521" t="s">
        <v>20</v>
      </c>
      <c r="H521">
        <v>1773</v>
      </c>
      <c r="I521">
        <f>IF(H521&lt;&gt;0,ROUND(E521/H521,2),0)</f>
        <v>101.98</v>
      </c>
      <c r="J521" t="s">
        <v>21</v>
      </c>
      <c r="K521" t="s">
        <v>22</v>
      </c>
      <c r="L521">
        <v>1420696800</v>
      </c>
      <c r="M521" s="13">
        <f>(((L521/60)/60)/24)+DATE(1970,1,1)</f>
        <v>42012.25</v>
      </c>
      <c r="N521">
        <v>1421906400</v>
      </c>
      <c r="O521" s="13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1">
        <f>ROUND(E522/D522*100,0)</f>
        <v>426</v>
      </c>
      <c r="G522" t="s">
        <v>20</v>
      </c>
      <c r="H522">
        <v>32</v>
      </c>
      <c r="I522">
        <f>IF(H522&lt;&gt;0,ROUND(E522/H522,2),0)</f>
        <v>106.44</v>
      </c>
      <c r="J522" t="s">
        <v>21</v>
      </c>
      <c r="K522" t="s">
        <v>22</v>
      </c>
      <c r="L522">
        <v>1555650000</v>
      </c>
      <c r="M522" s="13">
        <f>(((L522/60)/60)/24)+DATE(1970,1,1)</f>
        <v>43574.208333333328</v>
      </c>
      <c r="N522">
        <v>1555909200</v>
      </c>
      <c r="O522" s="13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1">
        <f>ROUND(E523/D523*100,0)</f>
        <v>146</v>
      </c>
      <c r="G523" t="s">
        <v>20</v>
      </c>
      <c r="H523">
        <v>369</v>
      </c>
      <c r="I523">
        <f>IF(H523&lt;&gt;0,ROUND(E523/H523,2),0)</f>
        <v>29.98</v>
      </c>
      <c r="J523" t="s">
        <v>21</v>
      </c>
      <c r="K523" t="s">
        <v>22</v>
      </c>
      <c r="L523">
        <v>1471928400</v>
      </c>
      <c r="M523" s="13">
        <f>(((L523/60)/60)/24)+DATE(1970,1,1)</f>
        <v>42605.208333333328</v>
      </c>
      <c r="N523">
        <v>1472446800</v>
      </c>
      <c r="O523" s="13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1">
        <f>ROUND(E524/D524*100,0)</f>
        <v>32</v>
      </c>
      <c r="G524" t="s">
        <v>14</v>
      </c>
      <c r="H524">
        <v>191</v>
      </c>
      <c r="I524">
        <f>IF(H524&lt;&gt;0,ROUND(E524/H524,2),0)</f>
        <v>85.81</v>
      </c>
      <c r="J524" t="s">
        <v>21</v>
      </c>
      <c r="K524" t="s">
        <v>22</v>
      </c>
      <c r="L524">
        <v>1341291600</v>
      </c>
      <c r="M524" s="13">
        <f>(((L524/60)/60)/24)+DATE(1970,1,1)</f>
        <v>41093.208333333336</v>
      </c>
      <c r="N524">
        <v>1342328400</v>
      </c>
      <c r="O524" s="13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1">
        <f>ROUND(E525/D525*100,0)</f>
        <v>700</v>
      </c>
      <c r="G525" t="s">
        <v>20</v>
      </c>
      <c r="H525">
        <v>89</v>
      </c>
      <c r="I525">
        <f>IF(H525&lt;&gt;0,ROUND(E525/H525,2),0)</f>
        <v>70.819999999999993</v>
      </c>
      <c r="J525" t="s">
        <v>21</v>
      </c>
      <c r="K525" t="s">
        <v>22</v>
      </c>
      <c r="L525">
        <v>1267682400</v>
      </c>
      <c r="M525" s="13">
        <f>(((L525/60)/60)/24)+DATE(1970,1,1)</f>
        <v>40241.25</v>
      </c>
      <c r="N525">
        <v>1268114400</v>
      </c>
      <c r="O525" s="13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1">
        <f>ROUND(E526/D526*100,0)</f>
        <v>84</v>
      </c>
      <c r="G526" t="s">
        <v>14</v>
      </c>
      <c r="H526">
        <v>1979</v>
      </c>
      <c r="I526">
        <f>IF(H526&lt;&gt;0,ROUND(E526/H526,2),0)</f>
        <v>41</v>
      </c>
      <c r="J526" t="s">
        <v>21</v>
      </c>
      <c r="K526" t="s">
        <v>22</v>
      </c>
      <c r="L526">
        <v>1272258000</v>
      </c>
      <c r="M526" s="13">
        <f>(((L526/60)/60)/24)+DATE(1970,1,1)</f>
        <v>40294.208333333336</v>
      </c>
      <c r="N526">
        <v>1273381200</v>
      </c>
      <c r="O526" s="13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1">
        <f>ROUND(E527/D527*100,0)</f>
        <v>84</v>
      </c>
      <c r="G527" t="s">
        <v>14</v>
      </c>
      <c r="H527">
        <v>63</v>
      </c>
      <c r="I527">
        <f>IF(H527&lt;&gt;0,ROUND(E527/H527,2),0)</f>
        <v>28.06</v>
      </c>
      <c r="J527" t="s">
        <v>21</v>
      </c>
      <c r="K527" t="s">
        <v>22</v>
      </c>
      <c r="L527">
        <v>1290492000</v>
      </c>
      <c r="M527" s="13">
        <f>(((L527/60)/60)/24)+DATE(1970,1,1)</f>
        <v>40505.25</v>
      </c>
      <c r="N527">
        <v>1290837600</v>
      </c>
      <c r="O527" s="13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1">
        <f>ROUND(E528/D528*100,0)</f>
        <v>156</v>
      </c>
      <c r="G528" t="s">
        <v>20</v>
      </c>
      <c r="H528">
        <v>147</v>
      </c>
      <c r="I528">
        <f>IF(H528&lt;&gt;0,ROUND(E528/H528,2),0)</f>
        <v>88.05</v>
      </c>
      <c r="J528" t="s">
        <v>21</v>
      </c>
      <c r="K528" t="s">
        <v>22</v>
      </c>
      <c r="L528">
        <v>1451109600</v>
      </c>
      <c r="M528" s="13">
        <f>(((L528/60)/60)/24)+DATE(1970,1,1)</f>
        <v>42364.25</v>
      </c>
      <c r="N528">
        <v>1454306400</v>
      </c>
      <c r="O528" s="13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1">
        <f>ROUND(E529/D529*100,0)</f>
        <v>100</v>
      </c>
      <c r="G529" t="s">
        <v>14</v>
      </c>
      <c r="H529">
        <v>6080</v>
      </c>
      <c r="I529">
        <f>IF(H529&lt;&gt;0,ROUND(E529/H529,2),0)</f>
        <v>31</v>
      </c>
      <c r="J529" t="s">
        <v>15</v>
      </c>
      <c r="K529" t="s">
        <v>16</v>
      </c>
      <c r="L529">
        <v>1454652000</v>
      </c>
      <c r="M529" s="13">
        <f>(((L529/60)/60)/24)+DATE(1970,1,1)</f>
        <v>42405.25</v>
      </c>
      <c r="N529">
        <v>1457762400</v>
      </c>
      <c r="O529" s="13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1">
        <f>ROUND(E530/D530*100,0)</f>
        <v>80</v>
      </c>
      <c r="G530" t="s">
        <v>14</v>
      </c>
      <c r="H530">
        <v>80</v>
      </c>
      <c r="I530">
        <f>IF(H530&lt;&gt;0,ROUND(E530/H530,2),0)</f>
        <v>90.34</v>
      </c>
      <c r="J530" t="s">
        <v>40</v>
      </c>
      <c r="K530" t="s">
        <v>41</v>
      </c>
      <c r="L530">
        <v>1385186400</v>
      </c>
      <c r="M530" s="13">
        <f>(((L530/60)/60)/24)+DATE(1970,1,1)</f>
        <v>41601.25</v>
      </c>
      <c r="N530">
        <v>1389074400</v>
      </c>
      <c r="O530" s="13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1">
        <f>ROUND(E531/D531*100,0)</f>
        <v>11</v>
      </c>
      <c r="G531" t="s">
        <v>14</v>
      </c>
      <c r="H531">
        <v>9</v>
      </c>
      <c r="I531">
        <f>IF(H531&lt;&gt;0,ROUND(E531/H531,2),0)</f>
        <v>63.78</v>
      </c>
      <c r="J531" t="s">
        <v>21</v>
      </c>
      <c r="K531" t="s">
        <v>22</v>
      </c>
      <c r="L531">
        <v>1399698000</v>
      </c>
      <c r="M531" s="13">
        <f>(((L531/60)/60)/24)+DATE(1970,1,1)</f>
        <v>41769.208333333336</v>
      </c>
      <c r="N531">
        <v>1402117200</v>
      </c>
      <c r="O531" s="13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1">
        <f>ROUND(E532/D532*100,0)</f>
        <v>92</v>
      </c>
      <c r="G532" t="s">
        <v>14</v>
      </c>
      <c r="H532">
        <v>1784</v>
      </c>
      <c r="I532">
        <f>IF(H532&lt;&gt;0,ROUND(E532/H532,2),0)</f>
        <v>54</v>
      </c>
      <c r="J532" t="s">
        <v>21</v>
      </c>
      <c r="K532" t="s">
        <v>22</v>
      </c>
      <c r="L532">
        <v>1283230800</v>
      </c>
      <c r="M532" s="13">
        <f>(((L532/60)/60)/24)+DATE(1970,1,1)</f>
        <v>40421.208333333336</v>
      </c>
      <c r="N532">
        <v>1284440400</v>
      </c>
      <c r="O532" s="13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1">
        <f>ROUND(E533/D533*100,0)</f>
        <v>96</v>
      </c>
      <c r="G533" t="s">
        <v>47</v>
      </c>
      <c r="H533">
        <v>3640</v>
      </c>
      <c r="I533">
        <f>IF(H533&lt;&gt;0,ROUND(E533/H533,2),0)</f>
        <v>48.99</v>
      </c>
      <c r="J533" t="s">
        <v>98</v>
      </c>
      <c r="K533" t="s">
        <v>99</v>
      </c>
      <c r="L533">
        <v>1384149600</v>
      </c>
      <c r="M533" s="13">
        <f>(((L533/60)/60)/24)+DATE(1970,1,1)</f>
        <v>41589.25</v>
      </c>
      <c r="N533">
        <v>1388988000</v>
      </c>
      <c r="O533" s="13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1">
        <f>ROUND(E534/D534*100,0)</f>
        <v>503</v>
      </c>
      <c r="G534" t="s">
        <v>20</v>
      </c>
      <c r="H534">
        <v>126</v>
      </c>
      <c r="I534">
        <f>IF(H534&lt;&gt;0,ROUND(E534/H534,2),0)</f>
        <v>63.86</v>
      </c>
      <c r="J534" t="s">
        <v>15</v>
      </c>
      <c r="K534" t="s">
        <v>16</v>
      </c>
      <c r="L534">
        <v>1516860000</v>
      </c>
      <c r="M534" s="13">
        <f>(((L534/60)/60)/24)+DATE(1970,1,1)</f>
        <v>43125.25</v>
      </c>
      <c r="N534">
        <v>1516946400</v>
      </c>
      <c r="O534" s="13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1">
        <f>ROUND(E535/D535*100,0)</f>
        <v>159</v>
      </c>
      <c r="G535" t="s">
        <v>20</v>
      </c>
      <c r="H535">
        <v>2218</v>
      </c>
      <c r="I535">
        <f>IF(H535&lt;&gt;0,ROUND(E535/H535,2),0)</f>
        <v>83</v>
      </c>
      <c r="J535" t="s">
        <v>40</v>
      </c>
      <c r="K535" t="s">
        <v>41</v>
      </c>
      <c r="L535">
        <v>1374642000</v>
      </c>
      <c r="M535" s="13">
        <f>(((L535/60)/60)/24)+DATE(1970,1,1)</f>
        <v>41479.208333333336</v>
      </c>
      <c r="N535">
        <v>1377752400</v>
      </c>
      <c r="O535" s="13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1">
        <f>ROUND(E536/D536*100,0)</f>
        <v>15</v>
      </c>
      <c r="G536" t="s">
        <v>14</v>
      </c>
      <c r="H536">
        <v>243</v>
      </c>
      <c r="I536">
        <f>IF(H536&lt;&gt;0,ROUND(E536/H536,2),0)</f>
        <v>55.08</v>
      </c>
      <c r="J536" t="s">
        <v>21</v>
      </c>
      <c r="K536" t="s">
        <v>22</v>
      </c>
      <c r="L536">
        <v>1534482000</v>
      </c>
      <c r="M536" s="13">
        <f>(((L536/60)/60)/24)+DATE(1970,1,1)</f>
        <v>43329.208333333328</v>
      </c>
      <c r="N536">
        <v>1534568400</v>
      </c>
      <c r="O536" s="13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1">
        <f>ROUND(E537/D537*100,0)</f>
        <v>482</v>
      </c>
      <c r="G537" t="s">
        <v>20</v>
      </c>
      <c r="H537">
        <v>202</v>
      </c>
      <c r="I537">
        <f>IF(H537&lt;&gt;0,ROUND(E537/H537,2),0)</f>
        <v>62.04</v>
      </c>
      <c r="J537" t="s">
        <v>107</v>
      </c>
      <c r="K537" t="s">
        <v>108</v>
      </c>
      <c r="L537">
        <v>1528434000</v>
      </c>
      <c r="M537" s="13">
        <f>(((L537/60)/60)/24)+DATE(1970,1,1)</f>
        <v>43259.208333333328</v>
      </c>
      <c r="N537">
        <v>1528606800</v>
      </c>
      <c r="O537" s="13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1">
        <f>ROUND(E538/D538*100,0)</f>
        <v>150</v>
      </c>
      <c r="G538" t="s">
        <v>20</v>
      </c>
      <c r="H538">
        <v>140</v>
      </c>
      <c r="I538">
        <f>IF(H538&lt;&gt;0,ROUND(E538/H538,2),0)</f>
        <v>104.98</v>
      </c>
      <c r="J538" t="s">
        <v>107</v>
      </c>
      <c r="K538" t="s">
        <v>108</v>
      </c>
      <c r="L538">
        <v>1282626000</v>
      </c>
      <c r="M538" s="13">
        <f>(((L538/60)/60)/24)+DATE(1970,1,1)</f>
        <v>40414.208333333336</v>
      </c>
      <c r="N538">
        <v>1284872400</v>
      </c>
      <c r="O538" s="13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1">
        <f>ROUND(E539/D539*100,0)</f>
        <v>117</v>
      </c>
      <c r="G539" t="s">
        <v>20</v>
      </c>
      <c r="H539">
        <v>1052</v>
      </c>
      <c r="I539">
        <f>IF(H539&lt;&gt;0,ROUND(E539/H539,2),0)</f>
        <v>94.04</v>
      </c>
      <c r="J539" t="s">
        <v>36</v>
      </c>
      <c r="K539" t="s">
        <v>37</v>
      </c>
      <c r="L539">
        <v>1535605200</v>
      </c>
      <c r="M539" s="13">
        <f>(((L539/60)/60)/24)+DATE(1970,1,1)</f>
        <v>43342.208333333328</v>
      </c>
      <c r="N539">
        <v>1537592400</v>
      </c>
      <c r="O539" s="13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1">
        <f>ROUND(E540/D540*100,0)</f>
        <v>38</v>
      </c>
      <c r="G540" t="s">
        <v>14</v>
      </c>
      <c r="H540">
        <v>1296</v>
      </c>
      <c r="I540">
        <f>IF(H540&lt;&gt;0,ROUND(E540/H540,2),0)</f>
        <v>44.01</v>
      </c>
      <c r="J540" t="s">
        <v>21</v>
      </c>
      <c r="K540" t="s">
        <v>22</v>
      </c>
      <c r="L540">
        <v>1379826000</v>
      </c>
      <c r="M540" s="13">
        <f>(((L540/60)/60)/24)+DATE(1970,1,1)</f>
        <v>41539.208333333336</v>
      </c>
      <c r="N540">
        <v>1381208400</v>
      </c>
      <c r="O540" s="13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1">
        <f>ROUND(E541/D541*100,0)</f>
        <v>73</v>
      </c>
      <c r="G541" t="s">
        <v>14</v>
      </c>
      <c r="H541">
        <v>77</v>
      </c>
      <c r="I541">
        <f>IF(H541&lt;&gt;0,ROUND(E541/H541,2),0)</f>
        <v>92.47</v>
      </c>
      <c r="J541" t="s">
        <v>21</v>
      </c>
      <c r="K541" t="s">
        <v>22</v>
      </c>
      <c r="L541">
        <v>1561957200</v>
      </c>
      <c r="M541" s="13">
        <f>(((L541/60)/60)/24)+DATE(1970,1,1)</f>
        <v>43647.208333333328</v>
      </c>
      <c r="N541">
        <v>1562475600</v>
      </c>
      <c r="O541" s="13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1">
        <f>ROUND(E542/D542*100,0)</f>
        <v>266</v>
      </c>
      <c r="G542" t="s">
        <v>20</v>
      </c>
      <c r="H542">
        <v>247</v>
      </c>
      <c r="I542">
        <f>IF(H542&lt;&gt;0,ROUND(E542/H542,2),0)</f>
        <v>57.07</v>
      </c>
      <c r="J542" t="s">
        <v>21</v>
      </c>
      <c r="K542" t="s">
        <v>22</v>
      </c>
      <c r="L542">
        <v>1525496400</v>
      </c>
      <c r="M542" s="13">
        <f>(((L542/60)/60)/24)+DATE(1970,1,1)</f>
        <v>43225.208333333328</v>
      </c>
      <c r="N542">
        <v>1527397200</v>
      </c>
      <c r="O542" s="13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1">
        <f>ROUND(E543/D543*100,0)</f>
        <v>24</v>
      </c>
      <c r="G543" t="s">
        <v>14</v>
      </c>
      <c r="H543">
        <v>395</v>
      </c>
      <c r="I543">
        <f>IF(H543&lt;&gt;0,ROUND(E543/H543,2),0)</f>
        <v>109.08</v>
      </c>
      <c r="J543" t="s">
        <v>107</v>
      </c>
      <c r="K543" t="s">
        <v>108</v>
      </c>
      <c r="L543">
        <v>1433912400</v>
      </c>
      <c r="M543" s="13">
        <f>(((L543/60)/60)/24)+DATE(1970,1,1)</f>
        <v>42165.208333333328</v>
      </c>
      <c r="N543">
        <v>1436158800</v>
      </c>
      <c r="O543" s="13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1">
        <f>ROUND(E544/D544*100,0)</f>
        <v>3</v>
      </c>
      <c r="G544" t="s">
        <v>14</v>
      </c>
      <c r="H544">
        <v>49</v>
      </c>
      <c r="I544">
        <f>IF(H544&lt;&gt;0,ROUND(E544/H544,2),0)</f>
        <v>39.39</v>
      </c>
      <c r="J544" t="s">
        <v>40</v>
      </c>
      <c r="K544" t="s">
        <v>41</v>
      </c>
      <c r="L544">
        <v>1453442400</v>
      </c>
      <c r="M544" s="13">
        <f>(((L544/60)/60)/24)+DATE(1970,1,1)</f>
        <v>42391.25</v>
      </c>
      <c r="N544">
        <v>1456034400</v>
      </c>
      <c r="O544" s="13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1">
        <f>ROUND(E545/D545*100,0)</f>
        <v>16</v>
      </c>
      <c r="G545" t="s">
        <v>14</v>
      </c>
      <c r="H545">
        <v>180</v>
      </c>
      <c r="I545">
        <f>IF(H545&lt;&gt;0,ROUND(E545/H545,2),0)</f>
        <v>77.02</v>
      </c>
      <c r="J545" t="s">
        <v>21</v>
      </c>
      <c r="K545" t="s">
        <v>22</v>
      </c>
      <c r="L545">
        <v>1378875600</v>
      </c>
      <c r="M545" s="13">
        <f>(((L545/60)/60)/24)+DATE(1970,1,1)</f>
        <v>41528.208333333336</v>
      </c>
      <c r="N545">
        <v>1380171600</v>
      </c>
      <c r="O545" s="13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1">
        <f>ROUND(E546/D546*100,0)</f>
        <v>277</v>
      </c>
      <c r="G546" t="s">
        <v>20</v>
      </c>
      <c r="H546">
        <v>84</v>
      </c>
      <c r="I546">
        <f>IF(H546&lt;&gt;0,ROUND(E546/H546,2),0)</f>
        <v>92.17</v>
      </c>
      <c r="J546" t="s">
        <v>21</v>
      </c>
      <c r="K546" t="s">
        <v>22</v>
      </c>
      <c r="L546">
        <v>1452232800</v>
      </c>
      <c r="M546" s="13">
        <f>(((L546/60)/60)/24)+DATE(1970,1,1)</f>
        <v>42377.25</v>
      </c>
      <c r="N546">
        <v>1453356000</v>
      </c>
      <c r="O546" s="13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1">
        <f>ROUND(E547/D547*100,0)</f>
        <v>89</v>
      </c>
      <c r="G547" t="s">
        <v>14</v>
      </c>
      <c r="H547">
        <v>2690</v>
      </c>
      <c r="I547">
        <f>IF(H547&lt;&gt;0,ROUND(E547/H547,2),0)</f>
        <v>61.01</v>
      </c>
      <c r="J547" t="s">
        <v>21</v>
      </c>
      <c r="K547" t="s">
        <v>22</v>
      </c>
      <c r="L547">
        <v>1577253600</v>
      </c>
      <c r="M547" s="13">
        <f>(((L547/60)/60)/24)+DATE(1970,1,1)</f>
        <v>43824.25</v>
      </c>
      <c r="N547">
        <v>1578981600</v>
      </c>
      <c r="O547" s="13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1">
        <f>ROUND(E548/D548*100,0)</f>
        <v>164</v>
      </c>
      <c r="G548" t="s">
        <v>20</v>
      </c>
      <c r="H548">
        <v>88</v>
      </c>
      <c r="I548">
        <f>IF(H548&lt;&gt;0,ROUND(E548/H548,2),0)</f>
        <v>78.069999999999993</v>
      </c>
      <c r="J548" t="s">
        <v>21</v>
      </c>
      <c r="K548" t="s">
        <v>22</v>
      </c>
      <c r="L548">
        <v>1537160400</v>
      </c>
      <c r="M548" s="13">
        <f>(((L548/60)/60)/24)+DATE(1970,1,1)</f>
        <v>43360.208333333328</v>
      </c>
      <c r="N548">
        <v>1537419600</v>
      </c>
      <c r="O548" s="13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1">
        <f>ROUND(E549/D549*100,0)</f>
        <v>969</v>
      </c>
      <c r="G549" t="s">
        <v>20</v>
      </c>
      <c r="H549">
        <v>156</v>
      </c>
      <c r="I549">
        <f>IF(H549&lt;&gt;0,ROUND(E549/H549,2),0)</f>
        <v>80.75</v>
      </c>
      <c r="J549" t="s">
        <v>21</v>
      </c>
      <c r="K549" t="s">
        <v>22</v>
      </c>
      <c r="L549">
        <v>1422165600</v>
      </c>
      <c r="M549" s="13">
        <f>(((L549/60)/60)/24)+DATE(1970,1,1)</f>
        <v>42029.25</v>
      </c>
      <c r="N549">
        <v>1423202400</v>
      </c>
      <c r="O549" s="13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1">
        <f>ROUND(E550/D550*100,0)</f>
        <v>271</v>
      </c>
      <c r="G550" t="s">
        <v>20</v>
      </c>
      <c r="H550">
        <v>2985</v>
      </c>
      <c r="I550">
        <f>IF(H550&lt;&gt;0,ROUND(E550/H550,2),0)</f>
        <v>59.99</v>
      </c>
      <c r="J550" t="s">
        <v>21</v>
      </c>
      <c r="K550" t="s">
        <v>22</v>
      </c>
      <c r="L550">
        <v>1459486800</v>
      </c>
      <c r="M550" s="13">
        <f>(((L550/60)/60)/24)+DATE(1970,1,1)</f>
        <v>42461.208333333328</v>
      </c>
      <c r="N550">
        <v>1460610000</v>
      </c>
      <c r="O550" s="13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1">
        <f>ROUND(E551/D551*100,0)</f>
        <v>284</v>
      </c>
      <c r="G551" t="s">
        <v>20</v>
      </c>
      <c r="H551">
        <v>762</v>
      </c>
      <c r="I551">
        <f>IF(H551&lt;&gt;0,ROUND(E551/H551,2),0)</f>
        <v>110.03</v>
      </c>
      <c r="J551" t="s">
        <v>21</v>
      </c>
      <c r="K551" t="s">
        <v>22</v>
      </c>
      <c r="L551">
        <v>1369717200</v>
      </c>
      <c r="M551" s="13">
        <f>(((L551/60)/60)/24)+DATE(1970,1,1)</f>
        <v>41422.208333333336</v>
      </c>
      <c r="N551">
        <v>1370494800</v>
      </c>
      <c r="O551" s="13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1">
        <f>ROUND(E552/D552*100,0)</f>
        <v>4</v>
      </c>
      <c r="G552" t="s">
        <v>74</v>
      </c>
      <c r="H552">
        <v>1</v>
      </c>
      <c r="I552">
        <f>IF(H552&lt;&gt;0,ROUND(E552/H552,2),0)</f>
        <v>4</v>
      </c>
      <c r="J552" t="s">
        <v>98</v>
      </c>
      <c r="K552" t="s">
        <v>99</v>
      </c>
      <c r="L552">
        <v>1330495200</v>
      </c>
      <c r="M552" s="13">
        <f>(((L552/60)/60)/24)+DATE(1970,1,1)</f>
        <v>40968.25</v>
      </c>
      <c r="N552">
        <v>1332306000</v>
      </c>
      <c r="O552" s="13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1">
        <f>ROUND(E553/D553*100,0)</f>
        <v>59</v>
      </c>
      <c r="G553" t="s">
        <v>14</v>
      </c>
      <c r="H553">
        <v>2779</v>
      </c>
      <c r="I553">
        <f>IF(H553&lt;&gt;0,ROUND(E553/H553,2),0)</f>
        <v>38</v>
      </c>
      <c r="J553" t="s">
        <v>26</v>
      </c>
      <c r="K553" t="s">
        <v>27</v>
      </c>
      <c r="L553">
        <v>1419055200</v>
      </c>
      <c r="M553" s="13">
        <f>(((L553/60)/60)/24)+DATE(1970,1,1)</f>
        <v>41993.25</v>
      </c>
      <c r="N553">
        <v>1422511200</v>
      </c>
      <c r="O553" s="13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1">
        <f>ROUND(E554/D554*100,0)</f>
        <v>99</v>
      </c>
      <c r="G554" t="s">
        <v>14</v>
      </c>
      <c r="H554">
        <v>92</v>
      </c>
      <c r="I554">
        <f>IF(H554&lt;&gt;0,ROUND(E554/H554,2),0)</f>
        <v>96.37</v>
      </c>
      <c r="J554" t="s">
        <v>21</v>
      </c>
      <c r="K554" t="s">
        <v>22</v>
      </c>
      <c r="L554">
        <v>1480140000</v>
      </c>
      <c r="M554" s="13">
        <f>(((L554/60)/60)/24)+DATE(1970,1,1)</f>
        <v>42700.25</v>
      </c>
      <c r="N554">
        <v>1480312800</v>
      </c>
      <c r="O554" s="13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1">
        <f>ROUND(E555/D555*100,0)</f>
        <v>44</v>
      </c>
      <c r="G555" t="s">
        <v>14</v>
      </c>
      <c r="H555">
        <v>1028</v>
      </c>
      <c r="I555">
        <f>IF(H555&lt;&gt;0,ROUND(E555/H555,2),0)</f>
        <v>72.98</v>
      </c>
      <c r="J555" t="s">
        <v>21</v>
      </c>
      <c r="K555" t="s">
        <v>22</v>
      </c>
      <c r="L555">
        <v>1293948000</v>
      </c>
      <c r="M555" s="13">
        <f>(((L555/60)/60)/24)+DATE(1970,1,1)</f>
        <v>40545.25</v>
      </c>
      <c r="N555">
        <v>1294034400</v>
      </c>
      <c r="O555" s="13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1">
        <f>ROUND(E556/D556*100,0)</f>
        <v>152</v>
      </c>
      <c r="G556" t="s">
        <v>20</v>
      </c>
      <c r="H556">
        <v>554</v>
      </c>
      <c r="I556">
        <f>IF(H556&lt;&gt;0,ROUND(E556/H556,2),0)</f>
        <v>26.01</v>
      </c>
      <c r="J556" t="s">
        <v>15</v>
      </c>
      <c r="K556" t="s">
        <v>16</v>
      </c>
      <c r="L556">
        <v>1482127200</v>
      </c>
      <c r="M556" s="13">
        <f>(((L556/60)/60)/24)+DATE(1970,1,1)</f>
        <v>42723.25</v>
      </c>
      <c r="N556">
        <v>1482645600</v>
      </c>
      <c r="O556" s="13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1">
        <f>ROUND(E557/D557*100,0)</f>
        <v>224</v>
      </c>
      <c r="G557" t="s">
        <v>20</v>
      </c>
      <c r="H557">
        <v>135</v>
      </c>
      <c r="I557">
        <f>IF(H557&lt;&gt;0,ROUND(E557/H557,2),0)</f>
        <v>104.36</v>
      </c>
      <c r="J557" t="s">
        <v>36</v>
      </c>
      <c r="K557" t="s">
        <v>37</v>
      </c>
      <c r="L557">
        <v>1396414800</v>
      </c>
      <c r="M557" s="13">
        <f>(((L557/60)/60)/24)+DATE(1970,1,1)</f>
        <v>41731.208333333336</v>
      </c>
      <c r="N557">
        <v>1399093200</v>
      </c>
      <c r="O557" s="13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1">
        <f>ROUND(E558/D558*100,0)</f>
        <v>240</v>
      </c>
      <c r="G558" t="s">
        <v>20</v>
      </c>
      <c r="H558">
        <v>122</v>
      </c>
      <c r="I558">
        <f>IF(H558&lt;&gt;0,ROUND(E558/H558,2),0)</f>
        <v>102.19</v>
      </c>
      <c r="J558" t="s">
        <v>21</v>
      </c>
      <c r="K558" t="s">
        <v>22</v>
      </c>
      <c r="L558">
        <v>1315285200</v>
      </c>
      <c r="M558" s="13">
        <f>(((L558/60)/60)/24)+DATE(1970,1,1)</f>
        <v>40792.208333333336</v>
      </c>
      <c r="N558">
        <v>1315890000</v>
      </c>
      <c r="O558" s="13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1">
        <f>ROUND(E559/D559*100,0)</f>
        <v>199</v>
      </c>
      <c r="G559" t="s">
        <v>20</v>
      </c>
      <c r="H559">
        <v>221</v>
      </c>
      <c r="I559">
        <f>IF(H559&lt;&gt;0,ROUND(E559/H559,2),0)</f>
        <v>54.12</v>
      </c>
      <c r="J559" t="s">
        <v>21</v>
      </c>
      <c r="K559" t="s">
        <v>22</v>
      </c>
      <c r="L559">
        <v>1443762000</v>
      </c>
      <c r="M559" s="13">
        <f>(((L559/60)/60)/24)+DATE(1970,1,1)</f>
        <v>42279.208333333328</v>
      </c>
      <c r="N559">
        <v>1444021200</v>
      </c>
      <c r="O559" s="13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1">
        <f>ROUND(E560/D560*100,0)</f>
        <v>137</v>
      </c>
      <c r="G560" t="s">
        <v>20</v>
      </c>
      <c r="H560">
        <v>126</v>
      </c>
      <c r="I560">
        <f>IF(H560&lt;&gt;0,ROUND(E560/H560,2),0)</f>
        <v>63.22</v>
      </c>
      <c r="J560" t="s">
        <v>21</v>
      </c>
      <c r="K560" t="s">
        <v>22</v>
      </c>
      <c r="L560">
        <v>1456293600</v>
      </c>
      <c r="M560" s="13">
        <f>(((L560/60)/60)/24)+DATE(1970,1,1)</f>
        <v>42424.25</v>
      </c>
      <c r="N560">
        <v>1460005200</v>
      </c>
      <c r="O560" s="13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1">
        <f>ROUND(E561/D561*100,0)</f>
        <v>101</v>
      </c>
      <c r="G561" t="s">
        <v>20</v>
      </c>
      <c r="H561">
        <v>1022</v>
      </c>
      <c r="I561">
        <f>IF(H561&lt;&gt;0,ROUND(E561/H561,2),0)</f>
        <v>104.03</v>
      </c>
      <c r="J561" t="s">
        <v>21</v>
      </c>
      <c r="K561" t="s">
        <v>22</v>
      </c>
      <c r="L561">
        <v>1470114000</v>
      </c>
      <c r="M561" s="13">
        <f>(((L561/60)/60)/24)+DATE(1970,1,1)</f>
        <v>42584.208333333328</v>
      </c>
      <c r="N561">
        <v>1470718800</v>
      </c>
      <c r="O561" s="13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1">
        <f>ROUND(E562/D562*100,0)</f>
        <v>794</v>
      </c>
      <c r="G562" t="s">
        <v>20</v>
      </c>
      <c r="H562">
        <v>3177</v>
      </c>
      <c r="I562">
        <f>IF(H562&lt;&gt;0,ROUND(E562/H562,2),0)</f>
        <v>49.99</v>
      </c>
      <c r="J562" t="s">
        <v>21</v>
      </c>
      <c r="K562" t="s">
        <v>22</v>
      </c>
      <c r="L562">
        <v>1321596000</v>
      </c>
      <c r="M562" s="13">
        <f>(((L562/60)/60)/24)+DATE(1970,1,1)</f>
        <v>40865.25</v>
      </c>
      <c r="N562">
        <v>1325052000</v>
      </c>
      <c r="O562" s="13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1">
        <f>ROUND(E563/D563*100,0)</f>
        <v>370</v>
      </c>
      <c r="G563" t="s">
        <v>20</v>
      </c>
      <c r="H563">
        <v>198</v>
      </c>
      <c r="I563">
        <f>IF(H563&lt;&gt;0,ROUND(E563/H563,2),0)</f>
        <v>56.02</v>
      </c>
      <c r="J563" t="s">
        <v>98</v>
      </c>
      <c r="K563" t="s">
        <v>99</v>
      </c>
      <c r="L563">
        <v>1318827600</v>
      </c>
      <c r="M563" s="13">
        <f>(((L563/60)/60)/24)+DATE(1970,1,1)</f>
        <v>40833.208333333336</v>
      </c>
      <c r="N563">
        <v>1319000400</v>
      </c>
      <c r="O563" s="13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1">
        <f>ROUND(E564/D564*100,0)</f>
        <v>13</v>
      </c>
      <c r="G564" t="s">
        <v>14</v>
      </c>
      <c r="H564">
        <v>26</v>
      </c>
      <c r="I564">
        <f>IF(H564&lt;&gt;0,ROUND(E564/H564,2),0)</f>
        <v>48.81</v>
      </c>
      <c r="J564" t="s">
        <v>98</v>
      </c>
      <c r="K564" t="s">
        <v>99</v>
      </c>
      <c r="L564">
        <v>1552366800</v>
      </c>
      <c r="M564" s="13">
        <f>(((L564/60)/60)/24)+DATE(1970,1,1)</f>
        <v>43536.208333333328</v>
      </c>
      <c r="N564">
        <v>1552539600</v>
      </c>
      <c r="O564" s="13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1">
        <f>ROUND(E565/D565*100,0)</f>
        <v>138</v>
      </c>
      <c r="G565" t="s">
        <v>20</v>
      </c>
      <c r="H565">
        <v>85</v>
      </c>
      <c r="I565">
        <f>IF(H565&lt;&gt;0,ROUND(E565/H565,2),0)</f>
        <v>60.08</v>
      </c>
      <c r="J565" t="s">
        <v>26</v>
      </c>
      <c r="K565" t="s">
        <v>27</v>
      </c>
      <c r="L565">
        <v>1542088800</v>
      </c>
      <c r="M565" s="13">
        <f>(((L565/60)/60)/24)+DATE(1970,1,1)</f>
        <v>43417.25</v>
      </c>
      <c r="N565">
        <v>1543816800</v>
      </c>
      <c r="O565" s="13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1">
        <f>ROUND(E566/D566*100,0)</f>
        <v>84</v>
      </c>
      <c r="G566" t="s">
        <v>14</v>
      </c>
      <c r="H566">
        <v>1790</v>
      </c>
      <c r="I566">
        <f>IF(H566&lt;&gt;0,ROUND(E566/H566,2),0)</f>
        <v>78.989999999999995</v>
      </c>
      <c r="J566" t="s">
        <v>21</v>
      </c>
      <c r="K566" t="s">
        <v>22</v>
      </c>
      <c r="L566">
        <v>1426395600</v>
      </c>
      <c r="M566" s="13">
        <f>(((L566/60)/60)/24)+DATE(1970,1,1)</f>
        <v>42078.208333333328</v>
      </c>
      <c r="N566">
        <v>1427086800</v>
      </c>
      <c r="O566" s="13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1">
        <f>ROUND(E567/D567*100,0)</f>
        <v>205</v>
      </c>
      <c r="G567" t="s">
        <v>20</v>
      </c>
      <c r="H567">
        <v>3596</v>
      </c>
      <c r="I567">
        <f>IF(H567&lt;&gt;0,ROUND(E567/H567,2),0)</f>
        <v>53.99</v>
      </c>
      <c r="J567" t="s">
        <v>21</v>
      </c>
      <c r="K567" t="s">
        <v>22</v>
      </c>
      <c r="L567">
        <v>1321336800</v>
      </c>
      <c r="M567" s="13">
        <f>(((L567/60)/60)/24)+DATE(1970,1,1)</f>
        <v>40862.25</v>
      </c>
      <c r="N567">
        <v>1323064800</v>
      </c>
      <c r="O567" s="13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1">
        <f>ROUND(E568/D568*100,0)</f>
        <v>44</v>
      </c>
      <c r="G568" t="s">
        <v>14</v>
      </c>
      <c r="H568">
        <v>37</v>
      </c>
      <c r="I568">
        <f>IF(H568&lt;&gt;0,ROUND(E568/H568,2),0)</f>
        <v>111.46</v>
      </c>
      <c r="J568" t="s">
        <v>21</v>
      </c>
      <c r="K568" t="s">
        <v>22</v>
      </c>
      <c r="L568">
        <v>1456293600</v>
      </c>
      <c r="M568" s="13">
        <f>(((L568/60)/60)/24)+DATE(1970,1,1)</f>
        <v>42424.25</v>
      </c>
      <c r="N568">
        <v>1458277200</v>
      </c>
      <c r="O568" s="13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1">
        <f>ROUND(E569/D569*100,0)</f>
        <v>219</v>
      </c>
      <c r="G569" t="s">
        <v>20</v>
      </c>
      <c r="H569">
        <v>244</v>
      </c>
      <c r="I569">
        <f>IF(H569&lt;&gt;0,ROUND(E569/H569,2),0)</f>
        <v>60.92</v>
      </c>
      <c r="J569" t="s">
        <v>21</v>
      </c>
      <c r="K569" t="s">
        <v>22</v>
      </c>
      <c r="L569">
        <v>1404968400</v>
      </c>
      <c r="M569" s="13">
        <f>(((L569/60)/60)/24)+DATE(1970,1,1)</f>
        <v>41830.208333333336</v>
      </c>
      <c r="N569">
        <v>1405141200</v>
      </c>
      <c r="O569" s="13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1">
        <f>ROUND(E570/D570*100,0)</f>
        <v>186</v>
      </c>
      <c r="G570" t="s">
        <v>20</v>
      </c>
      <c r="H570">
        <v>5180</v>
      </c>
      <c r="I570">
        <f>IF(H570&lt;&gt;0,ROUND(E570/H570,2),0)</f>
        <v>26</v>
      </c>
      <c r="J570" t="s">
        <v>21</v>
      </c>
      <c r="K570" t="s">
        <v>22</v>
      </c>
      <c r="L570">
        <v>1279170000</v>
      </c>
      <c r="M570" s="13">
        <f>(((L570/60)/60)/24)+DATE(1970,1,1)</f>
        <v>40374.208333333336</v>
      </c>
      <c r="N570">
        <v>1283058000</v>
      </c>
      <c r="O570" s="13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1">
        <f>ROUND(E571/D571*100,0)</f>
        <v>237</v>
      </c>
      <c r="G571" t="s">
        <v>20</v>
      </c>
      <c r="H571">
        <v>589</v>
      </c>
      <c r="I571">
        <f>IF(H571&lt;&gt;0,ROUND(E571/H571,2),0)</f>
        <v>80.989999999999995</v>
      </c>
      <c r="J571" t="s">
        <v>107</v>
      </c>
      <c r="K571" t="s">
        <v>108</v>
      </c>
      <c r="L571">
        <v>1294725600</v>
      </c>
      <c r="M571" s="13">
        <f>(((L571/60)/60)/24)+DATE(1970,1,1)</f>
        <v>40554.25</v>
      </c>
      <c r="N571">
        <v>1295762400</v>
      </c>
      <c r="O571" s="13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1">
        <f>ROUND(E572/D572*100,0)</f>
        <v>306</v>
      </c>
      <c r="G572" t="s">
        <v>20</v>
      </c>
      <c r="H572">
        <v>2725</v>
      </c>
      <c r="I572">
        <f>IF(H572&lt;&gt;0,ROUND(E572/H572,2),0)</f>
        <v>35</v>
      </c>
      <c r="J572" t="s">
        <v>21</v>
      </c>
      <c r="K572" t="s">
        <v>22</v>
      </c>
      <c r="L572">
        <v>1419055200</v>
      </c>
      <c r="M572" s="13">
        <f>(((L572/60)/60)/24)+DATE(1970,1,1)</f>
        <v>41993.25</v>
      </c>
      <c r="N572">
        <v>1419573600</v>
      </c>
      <c r="O572" s="13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1">
        <f>ROUND(E573/D573*100,0)</f>
        <v>94</v>
      </c>
      <c r="G573" t="s">
        <v>14</v>
      </c>
      <c r="H573">
        <v>35</v>
      </c>
      <c r="I573">
        <f>IF(H573&lt;&gt;0,ROUND(E573/H573,2),0)</f>
        <v>94.14</v>
      </c>
      <c r="J573" t="s">
        <v>107</v>
      </c>
      <c r="K573" t="s">
        <v>108</v>
      </c>
      <c r="L573">
        <v>1434690000</v>
      </c>
      <c r="M573" s="13">
        <f>(((L573/60)/60)/24)+DATE(1970,1,1)</f>
        <v>42174.208333333328</v>
      </c>
      <c r="N573">
        <v>1438750800</v>
      </c>
      <c r="O573" s="13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1">
        <f>ROUND(E574/D574*100,0)</f>
        <v>54</v>
      </c>
      <c r="G574" t="s">
        <v>74</v>
      </c>
      <c r="H574">
        <v>94</v>
      </c>
      <c r="I574">
        <f>IF(H574&lt;&gt;0,ROUND(E574/H574,2),0)</f>
        <v>52.09</v>
      </c>
      <c r="J574" t="s">
        <v>21</v>
      </c>
      <c r="K574" t="s">
        <v>22</v>
      </c>
      <c r="L574">
        <v>1443416400</v>
      </c>
      <c r="M574" s="13">
        <f>(((L574/60)/60)/24)+DATE(1970,1,1)</f>
        <v>42275.208333333328</v>
      </c>
      <c r="N574">
        <v>1444798800</v>
      </c>
      <c r="O574" s="13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1">
        <f>ROUND(E575/D575*100,0)</f>
        <v>112</v>
      </c>
      <c r="G575" t="s">
        <v>20</v>
      </c>
      <c r="H575">
        <v>300</v>
      </c>
      <c r="I575">
        <f>IF(H575&lt;&gt;0,ROUND(E575/H575,2),0)</f>
        <v>24.99</v>
      </c>
      <c r="J575" t="s">
        <v>21</v>
      </c>
      <c r="K575" t="s">
        <v>22</v>
      </c>
      <c r="L575">
        <v>1399006800</v>
      </c>
      <c r="M575" s="13">
        <f>(((L575/60)/60)/24)+DATE(1970,1,1)</f>
        <v>41761.208333333336</v>
      </c>
      <c r="N575">
        <v>1399179600</v>
      </c>
      <c r="O575" s="13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1">
        <f>ROUND(E576/D576*100,0)</f>
        <v>369</v>
      </c>
      <c r="G576" t="s">
        <v>20</v>
      </c>
      <c r="H576">
        <v>144</v>
      </c>
      <c r="I576">
        <f>IF(H576&lt;&gt;0,ROUND(E576/H576,2),0)</f>
        <v>69.22</v>
      </c>
      <c r="J576" t="s">
        <v>21</v>
      </c>
      <c r="K576" t="s">
        <v>22</v>
      </c>
      <c r="L576">
        <v>1575698400</v>
      </c>
      <c r="M576" s="13">
        <f>(((L576/60)/60)/24)+DATE(1970,1,1)</f>
        <v>43806.25</v>
      </c>
      <c r="N576">
        <v>1576562400</v>
      </c>
      <c r="O576" s="13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1">
        <f>ROUND(E577/D577*100,0)</f>
        <v>63</v>
      </c>
      <c r="G577" t="s">
        <v>14</v>
      </c>
      <c r="H577">
        <v>558</v>
      </c>
      <c r="I577">
        <f>IF(H577&lt;&gt;0,ROUND(E577/H577,2),0)</f>
        <v>93.94</v>
      </c>
      <c r="J577" t="s">
        <v>21</v>
      </c>
      <c r="K577" t="s">
        <v>22</v>
      </c>
      <c r="L577">
        <v>1400562000</v>
      </c>
      <c r="M577" s="13">
        <f>(((L577/60)/60)/24)+DATE(1970,1,1)</f>
        <v>41779.208333333336</v>
      </c>
      <c r="N577">
        <v>1400821200</v>
      </c>
      <c r="O577" s="13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1">
        <f>ROUND(E578/D578*100,0)</f>
        <v>65</v>
      </c>
      <c r="G578" t="s">
        <v>14</v>
      </c>
      <c r="H578">
        <v>64</v>
      </c>
      <c r="I578">
        <f>IF(H578&lt;&gt;0,ROUND(E578/H578,2),0)</f>
        <v>98.41</v>
      </c>
      <c r="J578" t="s">
        <v>21</v>
      </c>
      <c r="K578" t="s">
        <v>22</v>
      </c>
      <c r="L578">
        <v>1509512400</v>
      </c>
      <c r="M578" s="13">
        <f>(((L578/60)/60)/24)+DATE(1970,1,1)</f>
        <v>43040.208333333328</v>
      </c>
      <c r="N578">
        <v>1510984800</v>
      </c>
      <c r="O578" s="13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1">
        <f>ROUND(E579/D579*100,0)</f>
        <v>19</v>
      </c>
      <c r="G579" t="s">
        <v>74</v>
      </c>
      <c r="H579">
        <v>37</v>
      </c>
      <c r="I579">
        <f>IF(H579&lt;&gt;0,ROUND(E579/H579,2),0)</f>
        <v>41.78</v>
      </c>
      <c r="J579" t="s">
        <v>21</v>
      </c>
      <c r="K579" t="s">
        <v>22</v>
      </c>
      <c r="L579">
        <v>1299823200</v>
      </c>
      <c r="M579" s="13">
        <f>(((L579/60)/60)/24)+DATE(1970,1,1)</f>
        <v>40613.25</v>
      </c>
      <c r="N579">
        <v>1302066000</v>
      </c>
      <c r="O579" s="13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1">
        <f>ROUND(E580/D580*100,0)</f>
        <v>17</v>
      </c>
      <c r="G580" t="s">
        <v>14</v>
      </c>
      <c r="H580">
        <v>245</v>
      </c>
      <c r="I580">
        <f>IF(H580&lt;&gt;0,ROUND(E580/H580,2),0)</f>
        <v>65.989999999999995</v>
      </c>
      <c r="J580" t="s">
        <v>21</v>
      </c>
      <c r="K580" t="s">
        <v>22</v>
      </c>
      <c r="L580">
        <v>1322719200</v>
      </c>
      <c r="M580" s="13">
        <f>(((L580/60)/60)/24)+DATE(1970,1,1)</f>
        <v>40878.25</v>
      </c>
      <c r="N580">
        <v>1322978400</v>
      </c>
      <c r="O580" s="13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1">
        <f>ROUND(E581/D581*100,0)</f>
        <v>101</v>
      </c>
      <c r="G581" t="s">
        <v>20</v>
      </c>
      <c r="H581">
        <v>87</v>
      </c>
      <c r="I581">
        <f>IF(H581&lt;&gt;0,ROUND(E581/H581,2),0)</f>
        <v>72.06</v>
      </c>
      <c r="J581" t="s">
        <v>21</v>
      </c>
      <c r="K581" t="s">
        <v>22</v>
      </c>
      <c r="L581">
        <v>1312693200</v>
      </c>
      <c r="M581" s="13">
        <f>(((L581/60)/60)/24)+DATE(1970,1,1)</f>
        <v>40762.208333333336</v>
      </c>
      <c r="N581">
        <v>1313730000</v>
      </c>
      <c r="O581" s="13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1">
        <f>ROUND(E582/D582*100,0)</f>
        <v>342</v>
      </c>
      <c r="G582" t="s">
        <v>20</v>
      </c>
      <c r="H582">
        <v>3116</v>
      </c>
      <c r="I582">
        <f>IF(H582&lt;&gt;0,ROUND(E582/H582,2),0)</f>
        <v>48</v>
      </c>
      <c r="J582" t="s">
        <v>21</v>
      </c>
      <c r="K582" t="s">
        <v>22</v>
      </c>
      <c r="L582">
        <v>1393394400</v>
      </c>
      <c r="M582" s="13">
        <f>(((L582/60)/60)/24)+DATE(1970,1,1)</f>
        <v>41696.25</v>
      </c>
      <c r="N582">
        <v>1394085600</v>
      </c>
      <c r="O582" s="13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1">
        <f>ROUND(E583/D583*100,0)</f>
        <v>64</v>
      </c>
      <c r="G583" t="s">
        <v>14</v>
      </c>
      <c r="H583">
        <v>71</v>
      </c>
      <c r="I583">
        <f>IF(H583&lt;&gt;0,ROUND(E583/H583,2),0)</f>
        <v>54.1</v>
      </c>
      <c r="J583" t="s">
        <v>21</v>
      </c>
      <c r="K583" t="s">
        <v>22</v>
      </c>
      <c r="L583">
        <v>1304053200</v>
      </c>
      <c r="M583" s="13">
        <f>(((L583/60)/60)/24)+DATE(1970,1,1)</f>
        <v>40662.208333333336</v>
      </c>
      <c r="N583">
        <v>1305349200</v>
      </c>
      <c r="O583" s="13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1">
        <f>ROUND(E584/D584*100,0)</f>
        <v>52</v>
      </c>
      <c r="G584" t="s">
        <v>14</v>
      </c>
      <c r="H584">
        <v>42</v>
      </c>
      <c r="I584">
        <f>IF(H584&lt;&gt;0,ROUND(E584/H584,2),0)</f>
        <v>107.88</v>
      </c>
      <c r="J584" t="s">
        <v>21</v>
      </c>
      <c r="K584" t="s">
        <v>22</v>
      </c>
      <c r="L584">
        <v>1433912400</v>
      </c>
      <c r="M584" s="13">
        <f>(((L584/60)/60)/24)+DATE(1970,1,1)</f>
        <v>42165.208333333328</v>
      </c>
      <c r="N584">
        <v>1434344400</v>
      </c>
      <c r="O584" s="13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1">
        <f>ROUND(E585/D585*100,0)</f>
        <v>322</v>
      </c>
      <c r="G585" t="s">
        <v>20</v>
      </c>
      <c r="H585">
        <v>909</v>
      </c>
      <c r="I585">
        <f>IF(H585&lt;&gt;0,ROUND(E585/H585,2),0)</f>
        <v>67.03</v>
      </c>
      <c r="J585" t="s">
        <v>21</v>
      </c>
      <c r="K585" t="s">
        <v>22</v>
      </c>
      <c r="L585">
        <v>1329717600</v>
      </c>
      <c r="M585" s="13">
        <f>(((L585/60)/60)/24)+DATE(1970,1,1)</f>
        <v>40959.25</v>
      </c>
      <c r="N585">
        <v>1331186400</v>
      </c>
      <c r="O585" s="13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1">
        <f>ROUND(E586/D586*100,0)</f>
        <v>120</v>
      </c>
      <c r="G586" t="s">
        <v>20</v>
      </c>
      <c r="H586">
        <v>1613</v>
      </c>
      <c r="I586">
        <f>IF(H586&lt;&gt;0,ROUND(E586/H586,2),0)</f>
        <v>64.010000000000005</v>
      </c>
      <c r="J586" t="s">
        <v>21</v>
      </c>
      <c r="K586" t="s">
        <v>22</v>
      </c>
      <c r="L586">
        <v>1335330000</v>
      </c>
      <c r="M586" s="13">
        <f>(((L586/60)/60)/24)+DATE(1970,1,1)</f>
        <v>41024.208333333336</v>
      </c>
      <c r="N586">
        <v>1336539600</v>
      </c>
      <c r="O586" s="13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1">
        <f>ROUND(E587/D587*100,0)</f>
        <v>147</v>
      </c>
      <c r="G587" t="s">
        <v>20</v>
      </c>
      <c r="H587">
        <v>136</v>
      </c>
      <c r="I587">
        <f>IF(H587&lt;&gt;0,ROUND(E587/H587,2),0)</f>
        <v>96.07</v>
      </c>
      <c r="J587" t="s">
        <v>21</v>
      </c>
      <c r="K587" t="s">
        <v>22</v>
      </c>
      <c r="L587">
        <v>1268888400</v>
      </c>
      <c r="M587" s="13">
        <f>(((L587/60)/60)/24)+DATE(1970,1,1)</f>
        <v>40255.208333333336</v>
      </c>
      <c r="N587">
        <v>1269752400</v>
      </c>
      <c r="O587" s="13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1">
        <f>ROUND(E588/D588*100,0)</f>
        <v>951</v>
      </c>
      <c r="G588" t="s">
        <v>20</v>
      </c>
      <c r="H588">
        <v>130</v>
      </c>
      <c r="I588">
        <f>IF(H588&lt;&gt;0,ROUND(E588/H588,2),0)</f>
        <v>51.18</v>
      </c>
      <c r="J588" t="s">
        <v>21</v>
      </c>
      <c r="K588" t="s">
        <v>22</v>
      </c>
      <c r="L588">
        <v>1289973600</v>
      </c>
      <c r="M588" s="13">
        <f>(((L588/60)/60)/24)+DATE(1970,1,1)</f>
        <v>40499.25</v>
      </c>
      <c r="N588">
        <v>1291615200</v>
      </c>
      <c r="O588" s="13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1">
        <f>ROUND(E589/D589*100,0)</f>
        <v>73</v>
      </c>
      <c r="G589" t="s">
        <v>14</v>
      </c>
      <c r="H589">
        <v>156</v>
      </c>
      <c r="I589">
        <f>IF(H589&lt;&gt;0,ROUND(E589/H589,2),0)</f>
        <v>43.92</v>
      </c>
      <c r="J589" t="s">
        <v>15</v>
      </c>
      <c r="K589" t="s">
        <v>16</v>
      </c>
      <c r="L589">
        <v>1547877600</v>
      </c>
      <c r="M589" s="13">
        <f>(((L589/60)/60)/24)+DATE(1970,1,1)</f>
        <v>43484.25</v>
      </c>
      <c r="N589">
        <v>1552366800</v>
      </c>
      <c r="O589" s="13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1">
        <f>ROUND(E590/D590*100,0)</f>
        <v>79</v>
      </c>
      <c r="G590" t="s">
        <v>14</v>
      </c>
      <c r="H590">
        <v>1368</v>
      </c>
      <c r="I590">
        <f>IF(H590&lt;&gt;0,ROUND(E590/H590,2),0)</f>
        <v>91.02</v>
      </c>
      <c r="J590" t="s">
        <v>40</v>
      </c>
      <c r="K590" t="s">
        <v>41</v>
      </c>
      <c r="L590">
        <v>1269493200</v>
      </c>
      <c r="M590" s="13">
        <f>(((L590/60)/60)/24)+DATE(1970,1,1)</f>
        <v>40262.208333333336</v>
      </c>
      <c r="N590">
        <v>1272171600</v>
      </c>
      <c r="O590" s="13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1">
        <f>ROUND(E591/D591*100,0)</f>
        <v>65</v>
      </c>
      <c r="G591" t="s">
        <v>14</v>
      </c>
      <c r="H591">
        <v>102</v>
      </c>
      <c r="I591">
        <f>IF(H591&lt;&gt;0,ROUND(E591/H591,2),0)</f>
        <v>50.13</v>
      </c>
      <c r="J591" t="s">
        <v>21</v>
      </c>
      <c r="K591" t="s">
        <v>22</v>
      </c>
      <c r="L591">
        <v>1436072400</v>
      </c>
      <c r="M591" s="13">
        <f>(((L591/60)/60)/24)+DATE(1970,1,1)</f>
        <v>42190.208333333328</v>
      </c>
      <c r="N591">
        <v>1436677200</v>
      </c>
      <c r="O591" s="13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1">
        <f>ROUND(E592/D592*100,0)</f>
        <v>82</v>
      </c>
      <c r="G592" t="s">
        <v>14</v>
      </c>
      <c r="H592">
        <v>86</v>
      </c>
      <c r="I592">
        <f>IF(H592&lt;&gt;0,ROUND(E592/H592,2),0)</f>
        <v>67.72</v>
      </c>
      <c r="J592" t="s">
        <v>26</v>
      </c>
      <c r="K592" t="s">
        <v>27</v>
      </c>
      <c r="L592">
        <v>1419141600</v>
      </c>
      <c r="M592" s="13">
        <f>(((L592/60)/60)/24)+DATE(1970,1,1)</f>
        <v>41994.25</v>
      </c>
      <c r="N592">
        <v>1420092000</v>
      </c>
      <c r="O592" s="13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1">
        <f>ROUND(E593/D593*100,0)</f>
        <v>1038</v>
      </c>
      <c r="G593" t="s">
        <v>20</v>
      </c>
      <c r="H593">
        <v>102</v>
      </c>
      <c r="I593">
        <f>IF(H593&lt;&gt;0,ROUND(E593/H593,2),0)</f>
        <v>61.04</v>
      </c>
      <c r="J593" t="s">
        <v>21</v>
      </c>
      <c r="K593" t="s">
        <v>22</v>
      </c>
      <c r="L593">
        <v>1279083600</v>
      </c>
      <c r="M593" s="13">
        <f>(((L593/60)/60)/24)+DATE(1970,1,1)</f>
        <v>40373.208333333336</v>
      </c>
      <c r="N593">
        <v>1279947600</v>
      </c>
      <c r="O593" s="13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1">
        <f>ROUND(E594/D594*100,0)</f>
        <v>13</v>
      </c>
      <c r="G594" t="s">
        <v>14</v>
      </c>
      <c r="H594">
        <v>253</v>
      </c>
      <c r="I594">
        <f>IF(H594&lt;&gt;0,ROUND(E594/H594,2),0)</f>
        <v>80.010000000000005</v>
      </c>
      <c r="J594" t="s">
        <v>21</v>
      </c>
      <c r="K594" t="s">
        <v>22</v>
      </c>
      <c r="L594">
        <v>1401426000</v>
      </c>
      <c r="M594" s="13">
        <f>(((L594/60)/60)/24)+DATE(1970,1,1)</f>
        <v>41789.208333333336</v>
      </c>
      <c r="N594">
        <v>1402203600</v>
      </c>
      <c r="O594" s="13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1">
        <f>ROUND(E595/D595*100,0)</f>
        <v>155</v>
      </c>
      <c r="G595" t="s">
        <v>20</v>
      </c>
      <c r="H595">
        <v>4006</v>
      </c>
      <c r="I595">
        <f>IF(H595&lt;&gt;0,ROUND(E595/H595,2),0)</f>
        <v>47</v>
      </c>
      <c r="J595" t="s">
        <v>21</v>
      </c>
      <c r="K595" t="s">
        <v>22</v>
      </c>
      <c r="L595">
        <v>1395810000</v>
      </c>
      <c r="M595" s="13">
        <f>(((L595/60)/60)/24)+DATE(1970,1,1)</f>
        <v>41724.208333333336</v>
      </c>
      <c r="N595">
        <v>1396933200</v>
      </c>
      <c r="O595" s="13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1">
        <f>ROUND(E596/D596*100,0)</f>
        <v>7</v>
      </c>
      <c r="G596" t="s">
        <v>14</v>
      </c>
      <c r="H596">
        <v>157</v>
      </c>
      <c r="I596">
        <f>IF(H596&lt;&gt;0,ROUND(E596/H596,2),0)</f>
        <v>71.13</v>
      </c>
      <c r="J596" t="s">
        <v>21</v>
      </c>
      <c r="K596" t="s">
        <v>22</v>
      </c>
      <c r="L596">
        <v>1467003600</v>
      </c>
      <c r="M596" s="13">
        <f>(((L596/60)/60)/24)+DATE(1970,1,1)</f>
        <v>42548.208333333328</v>
      </c>
      <c r="N596">
        <v>1467262800</v>
      </c>
      <c r="O596" s="13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1">
        <f>ROUND(E597/D597*100,0)</f>
        <v>209</v>
      </c>
      <c r="G597" t="s">
        <v>20</v>
      </c>
      <c r="H597">
        <v>1629</v>
      </c>
      <c r="I597">
        <f>IF(H597&lt;&gt;0,ROUND(E597/H597,2),0)</f>
        <v>89.99</v>
      </c>
      <c r="J597" t="s">
        <v>21</v>
      </c>
      <c r="K597" t="s">
        <v>22</v>
      </c>
      <c r="L597">
        <v>1268715600</v>
      </c>
      <c r="M597" s="13">
        <f>(((L597/60)/60)/24)+DATE(1970,1,1)</f>
        <v>40253.208333333336</v>
      </c>
      <c r="N597">
        <v>1270530000</v>
      </c>
      <c r="O597" s="13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1">
        <f>ROUND(E598/D598*100,0)</f>
        <v>100</v>
      </c>
      <c r="G598" t="s">
        <v>14</v>
      </c>
      <c r="H598">
        <v>183</v>
      </c>
      <c r="I598">
        <f>IF(H598&lt;&gt;0,ROUND(E598/H598,2),0)</f>
        <v>43.03</v>
      </c>
      <c r="J598" t="s">
        <v>21</v>
      </c>
      <c r="K598" t="s">
        <v>22</v>
      </c>
      <c r="L598">
        <v>1457157600</v>
      </c>
      <c r="M598" s="13">
        <f>(((L598/60)/60)/24)+DATE(1970,1,1)</f>
        <v>42434.25</v>
      </c>
      <c r="N598">
        <v>1457762400</v>
      </c>
      <c r="O598" s="13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1">
        <f>ROUND(E599/D599*100,0)</f>
        <v>202</v>
      </c>
      <c r="G599" t="s">
        <v>20</v>
      </c>
      <c r="H599">
        <v>2188</v>
      </c>
      <c r="I599">
        <f>IF(H599&lt;&gt;0,ROUND(E599/H599,2),0)</f>
        <v>68</v>
      </c>
      <c r="J599" t="s">
        <v>21</v>
      </c>
      <c r="K599" t="s">
        <v>22</v>
      </c>
      <c r="L599">
        <v>1573970400</v>
      </c>
      <c r="M599" s="13">
        <f>(((L599/60)/60)/24)+DATE(1970,1,1)</f>
        <v>43786.25</v>
      </c>
      <c r="N599">
        <v>1575525600</v>
      </c>
      <c r="O599" s="13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1">
        <f>ROUND(E600/D600*100,0)</f>
        <v>162</v>
      </c>
      <c r="G600" t="s">
        <v>20</v>
      </c>
      <c r="H600">
        <v>2409</v>
      </c>
      <c r="I600">
        <f>IF(H600&lt;&gt;0,ROUND(E600/H600,2),0)</f>
        <v>73</v>
      </c>
      <c r="J600" t="s">
        <v>107</v>
      </c>
      <c r="K600" t="s">
        <v>108</v>
      </c>
      <c r="L600">
        <v>1276578000</v>
      </c>
      <c r="M600" s="13">
        <f>(((L600/60)/60)/24)+DATE(1970,1,1)</f>
        <v>40344.208333333336</v>
      </c>
      <c r="N600">
        <v>1279083600</v>
      </c>
      <c r="O600" s="13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1">
        <f>ROUND(E601/D601*100,0)</f>
        <v>4</v>
      </c>
      <c r="G601" t="s">
        <v>14</v>
      </c>
      <c r="H601">
        <v>82</v>
      </c>
      <c r="I601">
        <f>IF(H601&lt;&gt;0,ROUND(E601/H601,2),0)</f>
        <v>62.34</v>
      </c>
      <c r="J601" t="s">
        <v>36</v>
      </c>
      <c r="K601" t="s">
        <v>37</v>
      </c>
      <c r="L601">
        <v>1423720800</v>
      </c>
      <c r="M601" s="13">
        <f>(((L601/60)/60)/24)+DATE(1970,1,1)</f>
        <v>42047.25</v>
      </c>
      <c r="N601">
        <v>1424412000</v>
      </c>
      <c r="O601" s="13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1">
        <f>ROUND(E602/D602*100,0)</f>
        <v>5</v>
      </c>
      <c r="G602" t="s">
        <v>14</v>
      </c>
      <c r="H602">
        <v>1</v>
      </c>
      <c r="I602">
        <f>IF(H602&lt;&gt;0,ROUND(E602/H602,2),0)</f>
        <v>5</v>
      </c>
      <c r="J602" t="s">
        <v>40</v>
      </c>
      <c r="K602" t="s">
        <v>41</v>
      </c>
      <c r="L602">
        <v>1375160400</v>
      </c>
      <c r="M602" s="13">
        <f>(((L602/60)/60)/24)+DATE(1970,1,1)</f>
        <v>41485.208333333336</v>
      </c>
      <c r="N602">
        <v>1376197200</v>
      </c>
      <c r="O602" s="13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1">
        <f>ROUND(E603/D603*100,0)</f>
        <v>207</v>
      </c>
      <c r="G603" t="s">
        <v>20</v>
      </c>
      <c r="H603">
        <v>194</v>
      </c>
      <c r="I603">
        <f>IF(H603&lt;&gt;0,ROUND(E603/H603,2),0)</f>
        <v>67.099999999999994</v>
      </c>
      <c r="J603" t="s">
        <v>21</v>
      </c>
      <c r="K603" t="s">
        <v>22</v>
      </c>
      <c r="L603">
        <v>1401426000</v>
      </c>
      <c r="M603" s="13">
        <f>(((L603/60)/60)/24)+DATE(1970,1,1)</f>
        <v>41789.208333333336</v>
      </c>
      <c r="N603">
        <v>1402894800</v>
      </c>
      <c r="O603" s="13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1">
        <f>ROUND(E604/D604*100,0)</f>
        <v>128</v>
      </c>
      <c r="G604" t="s">
        <v>20</v>
      </c>
      <c r="H604">
        <v>1140</v>
      </c>
      <c r="I604">
        <f>IF(H604&lt;&gt;0,ROUND(E604/H604,2),0)</f>
        <v>79.98</v>
      </c>
      <c r="J604" t="s">
        <v>21</v>
      </c>
      <c r="K604" t="s">
        <v>22</v>
      </c>
      <c r="L604">
        <v>1433480400</v>
      </c>
      <c r="M604" s="13">
        <f>(((L604/60)/60)/24)+DATE(1970,1,1)</f>
        <v>42160.208333333328</v>
      </c>
      <c r="N604">
        <v>1434430800</v>
      </c>
      <c r="O604" s="13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1">
        <f>ROUND(E605/D605*100,0)</f>
        <v>120</v>
      </c>
      <c r="G605" t="s">
        <v>20</v>
      </c>
      <c r="H605">
        <v>102</v>
      </c>
      <c r="I605">
        <f>IF(H605&lt;&gt;0,ROUND(E605/H605,2),0)</f>
        <v>62.18</v>
      </c>
      <c r="J605" t="s">
        <v>21</v>
      </c>
      <c r="K605" t="s">
        <v>22</v>
      </c>
      <c r="L605">
        <v>1555563600</v>
      </c>
      <c r="M605" s="13">
        <f>(((L605/60)/60)/24)+DATE(1970,1,1)</f>
        <v>43573.208333333328</v>
      </c>
      <c r="N605">
        <v>1557896400</v>
      </c>
      <c r="O605" s="13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1">
        <f>ROUND(E606/D606*100,0)</f>
        <v>171</v>
      </c>
      <c r="G606" t="s">
        <v>20</v>
      </c>
      <c r="H606">
        <v>2857</v>
      </c>
      <c r="I606">
        <f>IF(H606&lt;&gt;0,ROUND(E606/H606,2),0)</f>
        <v>53.01</v>
      </c>
      <c r="J606" t="s">
        <v>21</v>
      </c>
      <c r="K606" t="s">
        <v>22</v>
      </c>
      <c r="L606">
        <v>1295676000</v>
      </c>
      <c r="M606" s="13">
        <f>(((L606/60)/60)/24)+DATE(1970,1,1)</f>
        <v>40565.25</v>
      </c>
      <c r="N606">
        <v>1297490400</v>
      </c>
      <c r="O606" s="13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1">
        <f>ROUND(E607/D607*100,0)</f>
        <v>187</v>
      </c>
      <c r="G607" t="s">
        <v>20</v>
      </c>
      <c r="H607">
        <v>107</v>
      </c>
      <c r="I607">
        <f>IF(H607&lt;&gt;0,ROUND(E607/H607,2),0)</f>
        <v>57.74</v>
      </c>
      <c r="J607" t="s">
        <v>21</v>
      </c>
      <c r="K607" t="s">
        <v>22</v>
      </c>
      <c r="L607">
        <v>1443848400</v>
      </c>
      <c r="M607" s="13">
        <f>(((L607/60)/60)/24)+DATE(1970,1,1)</f>
        <v>42280.208333333328</v>
      </c>
      <c r="N607">
        <v>1447394400</v>
      </c>
      <c r="O607" s="13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1">
        <f>ROUND(E608/D608*100,0)</f>
        <v>188</v>
      </c>
      <c r="G608" t="s">
        <v>20</v>
      </c>
      <c r="H608">
        <v>160</v>
      </c>
      <c r="I608">
        <f>IF(H608&lt;&gt;0,ROUND(E608/H608,2),0)</f>
        <v>40.03</v>
      </c>
      <c r="J608" t="s">
        <v>40</v>
      </c>
      <c r="K608" t="s">
        <v>41</v>
      </c>
      <c r="L608">
        <v>1457330400</v>
      </c>
      <c r="M608" s="13">
        <f>(((L608/60)/60)/24)+DATE(1970,1,1)</f>
        <v>42436.25</v>
      </c>
      <c r="N608">
        <v>1458277200</v>
      </c>
      <c r="O608" s="13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1">
        <f>ROUND(E609/D609*100,0)</f>
        <v>131</v>
      </c>
      <c r="G609" t="s">
        <v>20</v>
      </c>
      <c r="H609">
        <v>2230</v>
      </c>
      <c r="I609">
        <f>IF(H609&lt;&gt;0,ROUND(E609/H609,2),0)</f>
        <v>81.02</v>
      </c>
      <c r="J609" t="s">
        <v>21</v>
      </c>
      <c r="K609" t="s">
        <v>22</v>
      </c>
      <c r="L609">
        <v>1395550800</v>
      </c>
      <c r="M609" s="13">
        <f>(((L609/60)/60)/24)+DATE(1970,1,1)</f>
        <v>41721.208333333336</v>
      </c>
      <c r="N609">
        <v>1395723600</v>
      </c>
      <c r="O609" s="13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1">
        <f>ROUND(E610/D610*100,0)</f>
        <v>284</v>
      </c>
      <c r="G610" t="s">
        <v>20</v>
      </c>
      <c r="H610">
        <v>316</v>
      </c>
      <c r="I610">
        <f>IF(H610&lt;&gt;0,ROUND(E610/H610,2),0)</f>
        <v>35.049999999999997</v>
      </c>
      <c r="J610" t="s">
        <v>21</v>
      </c>
      <c r="K610" t="s">
        <v>22</v>
      </c>
      <c r="L610">
        <v>1551852000</v>
      </c>
      <c r="M610" s="13">
        <f>(((L610/60)/60)/24)+DATE(1970,1,1)</f>
        <v>43530.25</v>
      </c>
      <c r="N610">
        <v>1552197600</v>
      </c>
      <c r="O610" s="13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1">
        <f>ROUND(E611/D611*100,0)</f>
        <v>120</v>
      </c>
      <c r="G611" t="s">
        <v>20</v>
      </c>
      <c r="H611">
        <v>117</v>
      </c>
      <c r="I611">
        <f>IF(H611&lt;&gt;0,ROUND(E611/H611,2),0)</f>
        <v>102.92</v>
      </c>
      <c r="J611" t="s">
        <v>21</v>
      </c>
      <c r="K611" t="s">
        <v>22</v>
      </c>
      <c r="L611">
        <v>1547618400</v>
      </c>
      <c r="M611" s="13">
        <f>(((L611/60)/60)/24)+DATE(1970,1,1)</f>
        <v>43481.25</v>
      </c>
      <c r="N611">
        <v>1549087200</v>
      </c>
      <c r="O611" s="13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1">
        <f>ROUND(E612/D612*100,0)</f>
        <v>419</v>
      </c>
      <c r="G612" t="s">
        <v>20</v>
      </c>
      <c r="H612">
        <v>6406</v>
      </c>
      <c r="I612">
        <f>IF(H612&lt;&gt;0,ROUND(E612/H612,2),0)</f>
        <v>28</v>
      </c>
      <c r="J612" t="s">
        <v>21</v>
      </c>
      <c r="K612" t="s">
        <v>22</v>
      </c>
      <c r="L612">
        <v>1355637600</v>
      </c>
      <c r="M612" s="13">
        <f>(((L612/60)/60)/24)+DATE(1970,1,1)</f>
        <v>41259.25</v>
      </c>
      <c r="N612">
        <v>1356847200</v>
      </c>
      <c r="O612" s="13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1">
        <f>ROUND(E613/D613*100,0)</f>
        <v>14</v>
      </c>
      <c r="G613" t="s">
        <v>74</v>
      </c>
      <c r="H613">
        <v>15</v>
      </c>
      <c r="I613">
        <f>IF(H613&lt;&gt;0,ROUND(E613/H613,2),0)</f>
        <v>75.73</v>
      </c>
      <c r="J613" t="s">
        <v>21</v>
      </c>
      <c r="K613" t="s">
        <v>22</v>
      </c>
      <c r="L613">
        <v>1374728400</v>
      </c>
      <c r="M613" s="13">
        <f>(((L613/60)/60)/24)+DATE(1970,1,1)</f>
        <v>41480.208333333336</v>
      </c>
      <c r="N613">
        <v>1375765200</v>
      </c>
      <c r="O613" s="13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1">
        <f>ROUND(E614/D614*100,0)</f>
        <v>139</v>
      </c>
      <c r="G614" t="s">
        <v>20</v>
      </c>
      <c r="H614">
        <v>192</v>
      </c>
      <c r="I614">
        <f>IF(H614&lt;&gt;0,ROUND(E614/H614,2),0)</f>
        <v>45.03</v>
      </c>
      <c r="J614" t="s">
        <v>21</v>
      </c>
      <c r="K614" t="s">
        <v>22</v>
      </c>
      <c r="L614">
        <v>1287810000</v>
      </c>
      <c r="M614" s="13">
        <f>(((L614/60)/60)/24)+DATE(1970,1,1)</f>
        <v>40474.208333333336</v>
      </c>
      <c r="N614">
        <v>1289800800</v>
      </c>
      <c r="O614" s="13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1">
        <f>ROUND(E615/D615*100,0)</f>
        <v>174</v>
      </c>
      <c r="G615" t="s">
        <v>20</v>
      </c>
      <c r="H615">
        <v>26</v>
      </c>
      <c r="I615">
        <f>IF(H615&lt;&gt;0,ROUND(E615/H615,2),0)</f>
        <v>73.62</v>
      </c>
      <c r="J615" t="s">
        <v>15</v>
      </c>
      <c r="K615" t="s">
        <v>16</v>
      </c>
      <c r="L615">
        <v>1503723600</v>
      </c>
      <c r="M615" s="13">
        <f>(((L615/60)/60)/24)+DATE(1970,1,1)</f>
        <v>42973.208333333328</v>
      </c>
      <c r="N615">
        <v>1504501200</v>
      </c>
      <c r="O615" s="13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1">
        <f>ROUND(E616/D616*100,0)</f>
        <v>155</v>
      </c>
      <c r="G616" t="s">
        <v>20</v>
      </c>
      <c r="H616">
        <v>723</v>
      </c>
      <c r="I616">
        <f>IF(H616&lt;&gt;0,ROUND(E616/H616,2),0)</f>
        <v>56.99</v>
      </c>
      <c r="J616" t="s">
        <v>21</v>
      </c>
      <c r="K616" t="s">
        <v>22</v>
      </c>
      <c r="L616">
        <v>1484114400</v>
      </c>
      <c r="M616" s="13">
        <f>(((L616/60)/60)/24)+DATE(1970,1,1)</f>
        <v>42746.25</v>
      </c>
      <c r="N616">
        <v>1485669600</v>
      </c>
      <c r="O616" s="13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1">
        <f>ROUND(E617/D617*100,0)</f>
        <v>170</v>
      </c>
      <c r="G617" t="s">
        <v>20</v>
      </c>
      <c r="H617">
        <v>170</v>
      </c>
      <c r="I617">
        <f>IF(H617&lt;&gt;0,ROUND(E617/H617,2),0)</f>
        <v>85.22</v>
      </c>
      <c r="J617" t="s">
        <v>107</v>
      </c>
      <c r="K617" t="s">
        <v>108</v>
      </c>
      <c r="L617">
        <v>1461906000</v>
      </c>
      <c r="M617" s="13">
        <f>(((L617/60)/60)/24)+DATE(1970,1,1)</f>
        <v>42489.208333333328</v>
      </c>
      <c r="N617">
        <v>1462770000</v>
      </c>
      <c r="O617" s="13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1">
        <f>ROUND(E618/D618*100,0)</f>
        <v>190</v>
      </c>
      <c r="G618" t="s">
        <v>20</v>
      </c>
      <c r="H618">
        <v>238</v>
      </c>
      <c r="I618">
        <f>IF(H618&lt;&gt;0,ROUND(E618/H618,2),0)</f>
        <v>50.96</v>
      </c>
      <c r="J618" t="s">
        <v>40</v>
      </c>
      <c r="K618" t="s">
        <v>41</v>
      </c>
      <c r="L618">
        <v>1379653200</v>
      </c>
      <c r="M618" s="13">
        <f>(((L618/60)/60)/24)+DATE(1970,1,1)</f>
        <v>41537.208333333336</v>
      </c>
      <c r="N618">
        <v>1379739600</v>
      </c>
      <c r="O618" s="13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1">
        <f>ROUND(E619/D619*100,0)</f>
        <v>250</v>
      </c>
      <c r="G619" t="s">
        <v>20</v>
      </c>
      <c r="H619">
        <v>55</v>
      </c>
      <c r="I619">
        <f>IF(H619&lt;&gt;0,ROUND(E619/H619,2),0)</f>
        <v>63.56</v>
      </c>
      <c r="J619" t="s">
        <v>21</v>
      </c>
      <c r="K619" t="s">
        <v>22</v>
      </c>
      <c r="L619">
        <v>1401858000</v>
      </c>
      <c r="M619" s="13">
        <f>(((L619/60)/60)/24)+DATE(1970,1,1)</f>
        <v>41794.208333333336</v>
      </c>
      <c r="N619">
        <v>1402722000</v>
      </c>
      <c r="O619" s="13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1">
        <f>ROUND(E620/D620*100,0)</f>
        <v>49</v>
      </c>
      <c r="G620" t="s">
        <v>14</v>
      </c>
      <c r="H620">
        <v>1198</v>
      </c>
      <c r="I620">
        <f>IF(H620&lt;&gt;0,ROUND(E620/H620,2),0)</f>
        <v>81</v>
      </c>
      <c r="J620" t="s">
        <v>21</v>
      </c>
      <c r="K620" t="s">
        <v>22</v>
      </c>
      <c r="L620">
        <v>1367470800</v>
      </c>
      <c r="M620" s="13">
        <f>(((L620/60)/60)/24)+DATE(1970,1,1)</f>
        <v>41396.208333333336</v>
      </c>
      <c r="N620">
        <v>1369285200</v>
      </c>
      <c r="O620" s="13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1">
        <f>ROUND(E621/D621*100,0)</f>
        <v>28</v>
      </c>
      <c r="G621" t="s">
        <v>14</v>
      </c>
      <c r="H621">
        <v>648</v>
      </c>
      <c r="I621">
        <f>IF(H621&lt;&gt;0,ROUND(E621/H621,2),0)</f>
        <v>86.04</v>
      </c>
      <c r="J621" t="s">
        <v>21</v>
      </c>
      <c r="K621" t="s">
        <v>22</v>
      </c>
      <c r="L621">
        <v>1304658000</v>
      </c>
      <c r="M621" s="13">
        <f>(((L621/60)/60)/24)+DATE(1970,1,1)</f>
        <v>40669.208333333336</v>
      </c>
      <c r="N621">
        <v>1304744400</v>
      </c>
      <c r="O621" s="13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1">
        <f>ROUND(E622/D622*100,0)</f>
        <v>268</v>
      </c>
      <c r="G622" t="s">
        <v>20</v>
      </c>
      <c r="H622">
        <v>128</v>
      </c>
      <c r="I622">
        <f>IF(H622&lt;&gt;0,ROUND(E622/H622,2),0)</f>
        <v>90.04</v>
      </c>
      <c r="J622" t="s">
        <v>26</v>
      </c>
      <c r="K622" t="s">
        <v>27</v>
      </c>
      <c r="L622">
        <v>1467954000</v>
      </c>
      <c r="M622" s="13">
        <f>(((L622/60)/60)/24)+DATE(1970,1,1)</f>
        <v>42559.208333333328</v>
      </c>
      <c r="N622">
        <v>1468299600</v>
      </c>
      <c r="O622" s="13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1">
        <f>ROUND(E623/D623*100,0)</f>
        <v>620</v>
      </c>
      <c r="G623" t="s">
        <v>20</v>
      </c>
      <c r="H623">
        <v>2144</v>
      </c>
      <c r="I623">
        <f>IF(H623&lt;&gt;0,ROUND(E623/H623,2),0)</f>
        <v>74.010000000000005</v>
      </c>
      <c r="J623" t="s">
        <v>21</v>
      </c>
      <c r="K623" t="s">
        <v>22</v>
      </c>
      <c r="L623">
        <v>1473742800</v>
      </c>
      <c r="M623" s="13">
        <f>(((L623/60)/60)/24)+DATE(1970,1,1)</f>
        <v>42626.208333333328</v>
      </c>
      <c r="N623">
        <v>1474174800</v>
      </c>
      <c r="O623" s="13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1">
        <f>ROUND(E624/D624*100,0)</f>
        <v>3</v>
      </c>
      <c r="G624" t="s">
        <v>14</v>
      </c>
      <c r="H624">
        <v>64</v>
      </c>
      <c r="I624">
        <f>IF(H624&lt;&gt;0,ROUND(E624/H624,2),0)</f>
        <v>92.44</v>
      </c>
      <c r="J624" t="s">
        <v>21</v>
      </c>
      <c r="K624" t="s">
        <v>22</v>
      </c>
      <c r="L624">
        <v>1523768400</v>
      </c>
      <c r="M624" s="13">
        <f>(((L624/60)/60)/24)+DATE(1970,1,1)</f>
        <v>43205.208333333328</v>
      </c>
      <c r="N624">
        <v>1526014800</v>
      </c>
      <c r="O624" s="13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1">
        <f>ROUND(E625/D625*100,0)</f>
        <v>160</v>
      </c>
      <c r="G625" t="s">
        <v>20</v>
      </c>
      <c r="H625">
        <v>2693</v>
      </c>
      <c r="I625">
        <f>IF(H625&lt;&gt;0,ROUND(E625/H625,2),0)</f>
        <v>56</v>
      </c>
      <c r="J625" t="s">
        <v>40</v>
      </c>
      <c r="K625" t="s">
        <v>41</v>
      </c>
      <c r="L625">
        <v>1437022800</v>
      </c>
      <c r="M625" s="13">
        <f>(((L625/60)/60)/24)+DATE(1970,1,1)</f>
        <v>42201.208333333328</v>
      </c>
      <c r="N625">
        <v>1437454800</v>
      </c>
      <c r="O625" s="13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1">
        <f>ROUND(E626/D626*100,0)</f>
        <v>279</v>
      </c>
      <c r="G626" t="s">
        <v>20</v>
      </c>
      <c r="H626">
        <v>432</v>
      </c>
      <c r="I626">
        <f>IF(H626&lt;&gt;0,ROUND(E626/H626,2),0)</f>
        <v>32.979999999999997</v>
      </c>
      <c r="J626" t="s">
        <v>21</v>
      </c>
      <c r="K626" t="s">
        <v>22</v>
      </c>
      <c r="L626">
        <v>1422165600</v>
      </c>
      <c r="M626" s="13">
        <f>(((L626/60)/60)/24)+DATE(1970,1,1)</f>
        <v>42029.25</v>
      </c>
      <c r="N626">
        <v>1422684000</v>
      </c>
      <c r="O626" s="13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1">
        <f>ROUND(E627/D627*100,0)</f>
        <v>77</v>
      </c>
      <c r="G627" t="s">
        <v>14</v>
      </c>
      <c r="H627">
        <v>62</v>
      </c>
      <c r="I627">
        <f>IF(H627&lt;&gt;0,ROUND(E627/H627,2),0)</f>
        <v>93.6</v>
      </c>
      <c r="J627" t="s">
        <v>21</v>
      </c>
      <c r="K627" t="s">
        <v>22</v>
      </c>
      <c r="L627">
        <v>1580104800</v>
      </c>
      <c r="M627" s="13">
        <f>(((L627/60)/60)/24)+DATE(1970,1,1)</f>
        <v>43857.25</v>
      </c>
      <c r="N627">
        <v>1581314400</v>
      </c>
      <c r="O627" s="13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1">
        <f>ROUND(E628/D628*100,0)</f>
        <v>206</v>
      </c>
      <c r="G628" t="s">
        <v>20</v>
      </c>
      <c r="H628">
        <v>189</v>
      </c>
      <c r="I628">
        <f>IF(H628&lt;&gt;0,ROUND(E628/H628,2),0)</f>
        <v>69.87</v>
      </c>
      <c r="J628" t="s">
        <v>21</v>
      </c>
      <c r="K628" t="s">
        <v>22</v>
      </c>
      <c r="L628">
        <v>1285650000</v>
      </c>
      <c r="M628" s="13">
        <f>(((L628/60)/60)/24)+DATE(1970,1,1)</f>
        <v>40449.208333333336</v>
      </c>
      <c r="N628">
        <v>1286427600</v>
      </c>
      <c r="O628" s="13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1">
        <f>ROUND(E629/D629*100,0)</f>
        <v>694</v>
      </c>
      <c r="G629" t="s">
        <v>20</v>
      </c>
      <c r="H629">
        <v>154</v>
      </c>
      <c r="I629">
        <f>IF(H629&lt;&gt;0,ROUND(E629/H629,2),0)</f>
        <v>72.13</v>
      </c>
      <c r="J629" t="s">
        <v>40</v>
      </c>
      <c r="K629" t="s">
        <v>41</v>
      </c>
      <c r="L629">
        <v>1276664400</v>
      </c>
      <c r="M629" s="13">
        <f>(((L629/60)/60)/24)+DATE(1970,1,1)</f>
        <v>40345.208333333336</v>
      </c>
      <c r="N629">
        <v>1278738000</v>
      </c>
      <c r="O629" s="13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1">
        <f>ROUND(E630/D630*100,0)</f>
        <v>152</v>
      </c>
      <c r="G630" t="s">
        <v>20</v>
      </c>
      <c r="H630">
        <v>96</v>
      </c>
      <c r="I630">
        <f>IF(H630&lt;&gt;0,ROUND(E630/H630,2),0)</f>
        <v>30.04</v>
      </c>
      <c r="J630" t="s">
        <v>21</v>
      </c>
      <c r="K630" t="s">
        <v>22</v>
      </c>
      <c r="L630">
        <v>1286168400</v>
      </c>
      <c r="M630" s="13">
        <f>(((L630/60)/60)/24)+DATE(1970,1,1)</f>
        <v>40455.208333333336</v>
      </c>
      <c r="N630">
        <v>1286427600</v>
      </c>
      <c r="O630" s="13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1">
        <f>ROUND(E631/D631*100,0)</f>
        <v>65</v>
      </c>
      <c r="G631" t="s">
        <v>14</v>
      </c>
      <c r="H631">
        <v>750</v>
      </c>
      <c r="I631">
        <f>IF(H631&lt;&gt;0,ROUND(E631/H631,2),0)</f>
        <v>73.97</v>
      </c>
      <c r="J631" t="s">
        <v>21</v>
      </c>
      <c r="K631" t="s">
        <v>22</v>
      </c>
      <c r="L631">
        <v>1467781200</v>
      </c>
      <c r="M631" s="13">
        <f>(((L631/60)/60)/24)+DATE(1970,1,1)</f>
        <v>42557.208333333328</v>
      </c>
      <c r="N631">
        <v>1467954000</v>
      </c>
      <c r="O631" s="13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1">
        <f>ROUND(E632/D632*100,0)</f>
        <v>63</v>
      </c>
      <c r="G632" t="s">
        <v>74</v>
      </c>
      <c r="H632">
        <v>87</v>
      </c>
      <c r="I632">
        <f>IF(H632&lt;&gt;0,ROUND(E632/H632,2),0)</f>
        <v>68.66</v>
      </c>
      <c r="J632" t="s">
        <v>21</v>
      </c>
      <c r="K632" t="s">
        <v>22</v>
      </c>
      <c r="L632">
        <v>1556686800</v>
      </c>
      <c r="M632" s="13">
        <f>(((L632/60)/60)/24)+DATE(1970,1,1)</f>
        <v>43586.208333333328</v>
      </c>
      <c r="N632">
        <v>1557637200</v>
      </c>
      <c r="O632" s="13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1">
        <f>ROUND(E633/D633*100,0)</f>
        <v>310</v>
      </c>
      <c r="G633" t="s">
        <v>20</v>
      </c>
      <c r="H633">
        <v>3063</v>
      </c>
      <c r="I633">
        <f>IF(H633&lt;&gt;0,ROUND(E633/H633,2),0)</f>
        <v>59.99</v>
      </c>
      <c r="J633" t="s">
        <v>21</v>
      </c>
      <c r="K633" t="s">
        <v>22</v>
      </c>
      <c r="L633">
        <v>1553576400</v>
      </c>
      <c r="M633" s="13">
        <f>(((L633/60)/60)/24)+DATE(1970,1,1)</f>
        <v>43550.208333333328</v>
      </c>
      <c r="N633">
        <v>1553922000</v>
      </c>
      <c r="O633" s="13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1">
        <f>ROUND(E634/D634*100,0)</f>
        <v>43</v>
      </c>
      <c r="G634" t="s">
        <v>47</v>
      </c>
      <c r="H634">
        <v>278</v>
      </c>
      <c r="I634">
        <f>IF(H634&lt;&gt;0,ROUND(E634/H634,2),0)</f>
        <v>111.16</v>
      </c>
      <c r="J634" t="s">
        <v>21</v>
      </c>
      <c r="K634" t="s">
        <v>22</v>
      </c>
      <c r="L634">
        <v>1414904400</v>
      </c>
      <c r="M634" s="13">
        <f>(((L634/60)/60)/24)+DATE(1970,1,1)</f>
        <v>41945.208333333336</v>
      </c>
      <c r="N634">
        <v>1416463200</v>
      </c>
      <c r="O634" s="13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1">
        <f>ROUND(E635/D635*100,0)</f>
        <v>83</v>
      </c>
      <c r="G635" t="s">
        <v>14</v>
      </c>
      <c r="H635">
        <v>105</v>
      </c>
      <c r="I635">
        <f>IF(H635&lt;&gt;0,ROUND(E635/H635,2),0)</f>
        <v>53.04</v>
      </c>
      <c r="J635" t="s">
        <v>21</v>
      </c>
      <c r="K635" t="s">
        <v>22</v>
      </c>
      <c r="L635">
        <v>1446876000</v>
      </c>
      <c r="M635" s="13">
        <f>(((L635/60)/60)/24)+DATE(1970,1,1)</f>
        <v>42315.25</v>
      </c>
      <c r="N635">
        <v>1447221600</v>
      </c>
      <c r="O635" s="13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1">
        <f>ROUND(E636/D636*100,0)</f>
        <v>79</v>
      </c>
      <c r="G636" t="s">
        <v>74</v>
      </c>
      <c r="H636">
        <v>1658</v>
      </c>
      <c r="I636">
        <f>IF(H636&lt;&gt;0,ROUND(E636/H636,2),0)</f>
        <v>55.99</v>
      </c>
      <c r="J636" t="s">
        <v>21</v>
      </c>
      <c r="K636" t="s">
        <v>22</v>
      </c>
      <c r="L636">
        <v>1490418000</v>
      </c>
      <c r="M636" s="13">
        <f>(((L636/60)/60)/24)+DATE(1970,1,1)</f>
        <v>42819.208333333328</v>
      </c>
      <c r="N636">
        <v>1491627600</v>
      </c>
      <c r="O636" s="13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1">
        <f>ROUND(E637/D637*100,0)</f>
        <v>114</v>
      </c>
      <c r="G637" t="s">
        <v>20</v>
      </c>
      <c r="H637">
        <v>2266</v>
      </c>
      <c r="I637">
        <f>IF(H637&lt;&gt;0,ROUND(E637/H637,2),0)</f>
        <v>69.989999999999995</v>
      </c>
      <c r="J637" t="s">
        <v>21</v>
      </c>
      <c r="K637" t="s">
        <v>22</v>
      </c>
      <c r="L637">
        <v>1360389600</v>
      </c>
      <c r="M637" s="13">
        <f>(((L637/60)/60)/24)+DATE(1970,1,1)</f>
        <v>41314.25</v>
      </c>
      <c r="N637">
        <v>1363150800</v>
      </c>
      <c r="O637" s="13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1">
        <f>ROUND(E638/D638*100,0)</f>
        <v>65</v>
      </c>
      <c r="G638" t="s">
        <v>14</v>
      </c>
      <c r="H638">
        <v>2604</v>
      </c>
      <c r="I638">
        <f>IF(H638&lt;&gt;0,ROUND(E638/H638,2),0)</f>
        <v>49</v>
      </c>
      <c r="J638" t="s">
        <v>36</v>
      </c>
      <c r="K638" t="s">
        <v>37</v>
      </c>
      <c r="L638">
        <v>1326866400</v>
      </c>
      <c r="M638" s="13">
        <f>(((L638/60)/60)/24)+DATE(1970,1,1)</f>
        <v>40926.25</v>
      </c>
      <c r="N638">
        <v>1330754400</v>
      </c>
      <c r="O638" s="13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1">
        <f>ROUND(E639/D639*100,0)</f>
        <v>79</v>
      </c>
      <c r="G639" t="s">
        <v>14</v>
      </c>
      <c r="H639">
        <v>65</v>
      </c>
      <c r="I639">
        <f>IF(H639&lt;&gt;0,ROUND(E639/H639,2),0)</f>
        <v>103.85</v>
      </c>
      <c r="J639" t="s">
        <v>21</v>
      </c>
      <c r="K639" t="s">
        <v>22</v>
      </c>
      <c r="L639">
        <v>1479103200</v>
      </c>
      <c r="M639" s="13">
        <f>(((L639/60)/60)/24)+DATE(1970,1,1)</f>
        <v>42688.25</v>
      </c>
      <c r="N639">
        <v>1479794400</v>
      </c>
      <c r="O639" s="13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1">
        <f>ROUND(E640/D640*100,0)</f>
        <v>11</v>
      </c>
      <c r="G640" t="s">
        <v>14</v>
      </c>
      <c r="H640">
        <v>94</v>
      </c>
      <c r="I640">
        <f>IF(H640&lt;&gt;0,ROUND(E640/H640,2),0)</f>
        <v>99.13</v>
      </c>
      <c r="J640" t="s">
        <v>21</v>
      </c>
      <c r="K640" t="s">
        <v>22</v>
      </c>
      <c r="L640">
        <v>1280206800</v>
      </c>
      <c r="M640" s="13">
        <f>(((L640/60)/60)/24)+DATE(1970,1,1)</f>
        <v>40386.208333333336</v>
      </c>
      <c r="N640">
        <v>1281243600</v>
      </c>
      <c r="O640" s="13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1">
        <f>ROUND(E641/D641*100,0)</f>
        <v>56</v>
      </c>
      <c r="G641" t="s">
        <v>47</v>
      </c>
      <c r="H641">
        <v>45</v>
      </c>
      <c r="I641">
        <f>IF(H641&lt;&gt;0,ROUND(E641/H641,2),0)</f>
        <v>107.38</v>
      </c>
      <c r="J641" t="s">
        <v>21</v>
      </c>
      <c r="K641" t="s">
        <v>22</v>
      </c>
      <c r="L641">
        <v>1532754000</v>
      </c>
      <c r="M641" s="13">
        <f>(((L641/60)/60)/24)+DATE(1970,1,1)</f>
        <v>43309.208333333328</v>
      </c>
      <c r="N641">
        <v>1532754000</v>
      </c>
      <c r="O641" s="13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1">
        <f>ROUND(E642/D642*100,0)</f>
        <v>17</v>
      </c>
      <c r="G642" t="s">
        <v>14</v>
      </c>
      <c r="H642">
        <v>257</v>
      </c>
      <c r="I642">
        <f>IF(H642&lt;&gt;0,ROUND(E642/H642,2),0)</f>
        <v>76.92</v>
      </c>
      <c r="J642" t="s">
        <v>21</v>
      </c>
      <c r="K642" t="s">
        <v>22</v>
      </c>
      <c r="L642">
        <v>1453096800</v>
      </c>
      <c r="M642" s="13">
        <f>(((L642/60)/60)/24)+DATE(1970,1,1)</f>
        <v>42387.25</v>
      </c>
      <c r="N642">
        <v>1453356000</v>
      </c>
      <c r="O642" s="13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1">
        <f>ROUND(E643/D643*100,0)</f>
        <v>120</v>
      </c>
      <c r="G643" t="s">
        <v>20</v>
      </c>
      <c r="H643">
        <v>194</v>
      </c>
      <c r="I643">
        <f>IF(H643&lt;&gt;0,ROUND(E643/H643,2),0)</f>
        <v>58.13</v>
      </c>
      <c r="J643" t="s">
        <v>98</v>
      </c>
      <c r="K643" t="s">
        <v>99</v>
      </c>
      <c r="L643">
        <v>1487570400</v>
      </c>
      <c r="M643" s="13">
        <f>(((L643/60)/60)/24)+DATE(1970,1,1)</f>
        <v>42786.25</v>
      </c>
      <c r="N643">
        <v>1489986000</v>
      </c>
      <c r="O643" s="13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1">
        <f>ROUND(E644/D644*100,0)</f>
        <v>145</v>
      </c>
      <c r="G644" t="s">
        <v>20</v>
      </c>
      <c r="H644">
        <v>129</v>
      </c>
      <c r="I644">
        <f>IF(H644&lt;&gt;0,ROUND(E644/H644,2),0)</f>
        <v>103.74</v>
      </c>
      <c r="J644" t="s">
        <v>15</v>
      </c>
      <c r="K644" t="s">
        <v>16</v>
      </c>
      <c r="L644">
        <v>1545026400</v>
      </c>
      <c r="M644" s="13">
        <f>(((L644/60)/60)/24)+DATE(1970,1,1)</f>
        <v>43451.25</v>
      </c>
      <c r="N644">
        <v>1545804000</v>
      </c>
      <c r="O644" s="13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1">
        <f>ROUND(E645/D645*100,0)</f>
        <v>221</v>
      </c>
      <c r="G645" t="s">
        <v>20</v>
      </c>
      <c r="H645">
        <v>375</v>
      </c>
      <c r="I645">
        <f>IF(H645&lt;&gt;0,ROUND(E645/H645,2),0)</f>
        <v>87.96</v>
      </c>
      <c r="J645" t="s">
        <v>21</v>
      </c>
      <c r="K645" t="s">
        <v>22</v>
      </c>
      <c r="L645">
        <v>1488348000</v>
      </c>
      <c r="M645" s="13">
        <f>(((L645/60)/60)/24)+DATE(1970,1,1)</f>
        <v>42795.25</v>
      </c>
      <c r="N645">
        <v>1489899600</v>
      </c>
      <c r="O645" s="13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1">
        <f>ROUND(E646/D646*100,0)</f>
        <v>48</v>
      </c>
      <c r="G646" t="s">
        <v>14</v>
      </c>
      <c r="H646">
        <v>2928</v>
      </c>
      <c r="I646">
        <f>IF(H646&lt;&gt;0,ROUND(E646/H646,2),0)</f>
        <v>28</v>
      </c>
      <c r="J646" t="s">
        <v>15</v>
      </c>
      <c r="K646" t="s">
        <v>16</v>
      </c>
      <c r="L646">
        <v>1545112800</v>
      </c>
      <c r="M646" s="13">
        <f>(((L646/60)/60)/24)+DATE(1970,1,1)</f>
        <v>43452.25</v>
      </c>
      <c r="N646">
        <v>1546495200</v>
      </c>
      <c r="O646" s="13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1">
        <f>ROUND(E647/D647*100,0)</f>
        <v>93</v>
      </c>
      <c r="G647" t="s">
        <v>14</v>
      </c>
      <c r="H647">
        <v>4697</v>
      </c>
      <c r="I647">
        <f>IF(H647&lt;&gt;0,ROUND(E647/H647,2),0)</f>
        <v>38</v>
      </c>
      <c r="J647" t="s">
        <v>21</v>
      </c>
      <c r="K647" t="s">
        <v>22</v>
      </c>
      <c r="L647">
        <v>1537938000</v>
      </c>
      <c r="M647" s="13">
        <f>(((L647/60)/60)/24)+DATE(1970,1,1)</f>
        <v>43369.208333333328</v>
      </c>
      <c r="N647">
        <v>1539752400</v>
      </c>
      <c r="O647" s="13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1">
        <f>ROUND(E648/D648*100,0)</f>
        <v>89</v>
      </c>
      <c r="G648" t="s">
        <v>14</v>
      </c>
      <c r="H648">
        <v>2915</v>
      </c>
      <c r="I648">
        <f>IF(H648&lt;&gt;0,ROUND(E648/H648,2),0)</f>
        <v>30</v>
      </c>
      <c r="J648" t="s">
        <v>21</v>
      </c>
      <c r="K648" t="s">
        <v>22</v>
      </c>
      <c r="L648">
        <v>1363150800</v>
      </c>
      <c r="M648" s="13">
        <f>(((L648/60)/60)/24)+DATE(1970,1,1)</f>
        <v>41346.208333333336</v>
      </c>
      <c r="N648">
        <v>1364101200</v>
      </c>
      <c r="O648" s="13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1">
        <f>ROUND(E649/D649*100,0)</f>
        <v>41</v>
      </c>
      <c r="G649" t="s">
        <v>14</v>
      </c>
      <c r="H649">
        <v>18</v>
      </c>
      <c r="I649">
        <f>IF(H649&lt;&gt;0,ROUND(E649/H649,2),0)</f>
        <v>103.5</v>
      </c>
      <c r="J649" t="s">
        <v>21</v>
      </c>
      <c r="K649" t="s">
        <v>22</v>
      </c>
      <c r="L649">
        <v>1523250000</v>
      </c>
      <c r="M649" s="13">
        <f>(((L649/60)/60)/24)+DATE(1970,1,1)</f>
        <v>43199.208333333328</v>
      </c>
      <c r="N649">
        <v>1525323600</v>
      </c>
      <c r="O649" s="13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1">
        <f>ROUND(E650/D650*100,0)</f>
        <v>63</v>
      </c>
      <c r="G650" t="s">
        <v>74</v>
      </c>
      <c r="H650">
        <v>723</v>
      </c>
      <c r="I650">
        <f>IF(H650&lt;&gt;0,ROUND(E650/H650,2),0)</f>
        <v>85.99</v>
      </c>
      <c r="J650" t="s">
        <v>21</v>
      </c>
      <c r="K650" t="s">
        <v>22</v>
      </c>
      <c r="L650">
        <v>1499317200</v>
      </c>
      <c r="M650" s="13">
        <f>(((L650/60)/60)/24)+DATE(1970,1,1)</f>
        <v>42922.208333333328</v>
      </c>
      <c r="N650">
        <v>1500872400</v>
      </c>
      <c r="O650" s="13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1">
        <f>ROUND(E651/D651*100,0)</f>
        <v>48</v>
      </c>
      <c r="G651" t="s">
        <v>14</v>
      </c>
      <c r="H651">
        <v>602</v>
      </c>
      <c r="I651">
        <f>IF(H651&lt;&gt;0,ROUND(E651/H651,2),0)</f>
        <v>98.01</v>
      </c>
      <c r="J651" t="s">
        <v>98</v>
      </c>
      <c r="K651" t="s">
        <v>99</v>
      </c>
      <c r="L651">
        <v>1287550800</v>
      </c>
      <c r="M651" s="13">
        <f>(((L651/60)/60)/24)+DATE(1970,1,1)</f>
        <v>40471.208333333336</v>
      </c>
      <c r="N651">
        <v>1288501200</v>
      </c>
      <c r="O651" s="13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1">
        <f>ROUND(E652/D652*100,0)</f>
        <v>2</v>
      </c>
      <c r="G652" t="s">
        <v>14</v>
      </c>
      <c r="H652">
        <v>1</v>
      </c>
      <c r="I652">
        <f>IF(H652&lt;&gt;0,ROUND(E652/H652,2),0)</f>
        <v>2</v>
      </c>
      <c r="J652" t="s">
        <v>21</v>
      </c>
      <c r="K652" t="s">
        <v>22</v>
      </c>
      <c r="L652">
        <v>1404795600</v>
      </c>
      <c r="M652" s="13">
        <f>(((L652/60)/60)/24)+DATE(1970,1,1)</f>
        <v>41828.208333333336</v>
      </c>
      <c r="N652">
        <v>1407128400</v>
      </c>
      <c r="O652" s="13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1">
        <f>ROUND(E653/D653*100,0)</f>
        <v>88</v>
      </c>
      <c r="G653" t="s">
        <v>14</v>
      </c>
      <c r="H653">
        <v>3868</v>
      </c>
      <c r="I653">
        <f>IF(H653&lt;&gt;0,ROUND(E653/H653,2),0)</f>
        <v>44.99</v>
      </c>
      <c r="J653" t="s">
        <v>107</v>
      </c>
      <c r="K653" t="s">
        <v>108</v>
      </c>
      <c r="L653">
        <v>1393048800</v>
      </c>
      <c r="M653" s="13">
        <f>(((L653/60)/60)/24)+DATE(1970,1,1)</f>
        <v>41692.25</v>
      </c>
      <c r="N653">
        <v>1394344800</v>
      </c>
      <c r="O653" s="13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1">
        <f>ROUND(E654/D654*100,0)</f>
        <v>127</v>
      </c>
      <c r="G654" t="s">
        <v>20</v>
      </c>
      <c r="H654">
        <v>409</v>
      </c>
      <c r="I654">
        <f>IF(H654&lt;&gt;0,ROUND(E654/H654,2),0)</f>
        <v>31.01</v>
      </c>
      <c r="J654" t="s">
        <v>21</v>
      </c>
      <c r="K654" t="s">
        <v>22</v>
      </c>
      <c r="L654">
        <v>1470373200</v>
      </c>
      <c r="M654" s="13">
        <f>(((L654/60)/60)/24)+DATE(1970,1,1)</f>
        <v>42587.208333333328</v>
      </c>
      <c r="N654">
        <v>1474088400</v>
      </c>
      <c r="O654" s="13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1">
        <f>ROUND(E655/D655*100,0)</f>
        <v>2339</v>
      </c>
      <c r="G655" t="s">
        <v>20</v>
      </c>
      <c r="H655">
        <v>234</v>
      </c>
      <c r="I655">
        <f>IF(H655&lt;&gt;0,ROUND(E655/H655,2),0)</f>
        <v>59.97</v>
      </c>
      <c r="J655" t="s">
        <v>21</v>
      </c>
      <c r="K655" t="s">
        <v>22</v>
      </c>
      <c r="L655">
        <v>1460091600</v>
      </c>
      <c r="M655" s="13">
        <f>(((L655/60)/60)/24)+DATE(1970,1,1)</f>
        <v>42468.208333333328</v>
      </c>
      <c r="N655">
        <v>1460264400</v>
      </c>
      <c r="O655" s="13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1">
        <f>ROUND(E656/D656*100,0)</f>
        <v>508</v>
      </c>
      <c r="G656" t="s">
        <v>20</v>
      </c>
      <c r="H656">
        <v>3016</v>
      </c>
      <c r="I656">
        <f>IF(H656&lt;&gt;0,ROUND(E656/H656,2),0)</f>
        <v>59</v>
      </c>
      <c r="J656" t="s">
        <v>21</v>
      </c>
      <c r="K656" t="s">
        <v>22</v>
      </c>
      <c r="L656">
        <v>1440392400</v>
      </c>
      <c r="M656" s="13">
        <f>(((L656/60)/60)/24)+DATE(1970,1,1)</f>
        <v>42240.208333333328</v>
      </c>
      <c r="N656">
        <v>1440824400</v>
      </c>
      <c r="O656" s="13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1">
        <f>ROUND(E657/D657*100,0)</f>
        <v>191</v>
      </c>
      <c r="G657" t="s">
        <v>20</v>
      </c>
      <c r="H657">
        <v>264</v>
      </c>
      <c r="I657">
        <f>IF(H657&lt;&gt;0,ROUND(E657/H657,2),0)</f>
        <v>50.05</v>
      </c>
      <c r="J657" t="s">
        <v>21</v>
      </c>
      <c r="K657" t="s">
        <v>22</v>
      </c>
      <c r="L657">
        <v>1488434400</v>
      </c>
      <c r="M657" s="13">
        <f>(((L657/60)/60)/24)+DATE(1970,1,1)</f>
        <v>42796.25</v>
      </c>
      <c r="N657">
        <v>1489554000</v>
      </c>
      <c r="O657" s="13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1">
        <f>ROUND(E658/D658*100,0)</f>
        <v>42</v>
      </c>
      <c r="G658" t="s">
        <v>14</v>
      </c>
      <c r="H658">
        <v>504</v>
      </c>
      <c r="I658">
        <f>IF(H658&lt;&gt;0,ROUND(E658/H658,2),0)</f>
        <v>98.97</v>
      </c>
      <c r="J658" t="s">
        <v>26</v>
      </c>
      <c r="K658" t="s">
        <v>27</v>
      </c>
      <c r="L658">
        <v>1514440800</v>
      </c>
      <c r="M658" s="13">
        <f>(((L658/60)/60)/24)+DATE(1970,1,1)</f>
        <v>43097.25</v>
      </c>
      <c r="N658">
        <v>1514872800</v>
      </c>
      <c r="O658" s="13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1">
        <f>ROUND(E659/D659*100,0)</f>
        <v>8</v>
      </c>
      <c r="G659" t="s">
        <v>14</v>
      </c>
      <c r="H659">
        <v>14</v>
      </c>
      <c r="I659">
        <f>IF(H659&lt;&gt;0,ROUND(E659/H659,2),0)</f>
        <v>58.86</v>
      </c>
      <c r="J659" t="s">
        <v>21</v>
      </c>
      <c r="K659" t="s">
        <v>22</v>
      </c>
      <c r="L659">
        <v>1514354400</v>
      </c>
      <c r="M659" s="13">
        <f>(((L659/60)/60)/24)+DATE(1970,1,1)</f>
        <v>43096.25</v>
      </c>
      <c r="N659">
        <v>1515736800</v>
      </c>
      <c r="O659" s="13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1">
        <f>ROUND(E660/D660*100,0)</f>
        <v>60</v>
      </c>
      <c r="G660" t="s">
        <v>74</v>
      </c>
      <c r="H660">
        <v>390</v>
      </c>
      <c r="I660">
        <f>IF(H660&lt;&gt;0,ROUND(E660/H660,2),0)</f>
        <v>81.010000000000005</v>
      </c>
      <c r="J660" t="s">
        <v>21</v>
      </c>
      <c r="K660" t="s">
        <v>22</v>
      </c>
      <c r="L660">
        <v>1440910800</v>
      </c>
      <c r="M660" s="13">
        <f>(((L660/60)/60)/24)+DATE(1970,1,1)</f>
        <v>42246.208333333328</v>
      </c>
      <c r="N660">
        <v>1442898000</v>
      </c>
      <c r="O660" s="13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1">
        <f>ROUND(E661/D661*100,0)</f>
        <v>47</v>
      </c>
      <c r="G661" t="s">
        <v>14</v>
      </c>
      <c r="H661">
        <v>750</v>
      </c>
      <c r="I661">
        <f>IF(H661&lt;&gt;0,ROUND(E661/H661,2),0)</f>
        <v>76.010000000000005</v>
      </c>
      <c r="J661" t="s">
        <v>40</v>
      </c>
      <c r="K661" t="s">
        <v>41</v>
      </c>
      <c r="L661">
        <v>1296108000</v>
      </c>
      <c r="M661" s="13">
        <f>(((L661/60)/60)/24)+DATE(1970,1,1)</f>
        <v>40570.25</v>
      </c>
      <c r="N661">
        <v>1296194400</v>
      </c>
      <c r="O661" s="13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1">
        <f>ROUND(E662/D662*100,0)</f>
        <v>82</v>
      </c>
      <c r="G662" t="s">
        <v>14</v>
      </c>
      <c r="H662">
        <v>77</v>
      </c>
      <c r="I662">
        <f>IF(H662&lt;&gt;0,ROUND(E662/H662,2),0)</f>
        <v>96.6</v>
      </c>
      <c r="J662" t="s">
        <v>21</v>
      </c>
      <c r="K662" t="s">
        <v>22</v>
      </c>
      <c r="L662">
        <v>1440133200</v>
      </c>
      <c r="M662" s="13">
        <f>(((L662/60)/60)/24)+DATE(1970,1,1)</f>
        <v>42237.208333333328</v>
      </c>
      <c r="N662">
        <v>1440910800</v>
      </c>
      <c r="O662" s="13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1">
        <f>ROUND(E663/D663*100,0)</f>
        <v>54</v>
      </c>
      <c r="G663" t="s">
        <v>14</v>
      </c>
      <c r="H663">
        <v>752</v>
      </c>
      <c r="I663">
        <f>IF(H663&lt;&gt;0,ROUND(E663/H663,2),0)</f>
        <v>76.959999999999994</v>
      </c>
      <c r="J663" t="s">
        <v>36</v>
      </c>
      <c r="K663" t="s">
        <v>37</v>
      </c>
      <c r="L663">
        <v>1332910800</v>
      </c>
      <c r="M663" s="13">
        <f>(((L663/60)/60)/24)+DATE(1970,1,1)</f>
        <v>40996.208333333336</v>
      </c>
      <c r="N663">
        <v>1335502800</v>
      </c>
      <c r="O663" s="13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1">
        <f>ROUND(E664/D664*100,0)</f>
        <v>98</v>
      </c>
      <c r="G664" t="s">
        <v>14</v>
      </c>
      <c r="H664">
        <v>131</v>
      </c>
      <c r="I664">
        <f>IF(H664&lt;&gt;0,ROUND(E664/H664,2),0)</f>
        <v>67.98</v>
      </c>
      <c r="J664" t="s">
        <v>21</v>
      </c>
      <c r="K664" t="s">
        <v>22</v>
      </c>
      <c r="L664">
        <v>1544335200</v>
      </c>
      <c r="M664" s="13">
        <f>(((L664/60)/60)/24)+DATE(1970,1,1)</f>
        <v>43443.25</v>
      </c>
      <c r="N664">
        <v>1544680800</v>
      </c>
      <c r="O664" s="13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1">
        <f>ROUND(E665/D665*100,0)</f>
        <v>77</v>
      </c>
      <c r="G665" t="s">
        <v>14</v>
      </c>
      <c r="H665">
        <v>87</v>
      </c>
      <c r="I665">
        <f>IF(H665&lt;&gt;0,ROUND(E665/H665,2),0)</f>
        <v>88.78</v>
      </c>
      <c r="J665" t="s">
        <v>21</v>
      </c>
      <c r="K665" t="s">
        <v>22</v>
      </c>
      <c r="L665">
        <v>1286427600</v>
      </c>
      <c r="M665" s="13">
        <f>(((L665/60)/60)/24)+DATE(1970,1,1)</f>
        <v>40458.208333333336</v>
      </c>
      <c r="N665">
        <v>1288414800</v>
      </c>
      <c r="O665" s="13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1">
        <f>ROUND(E666/D666*100,0)</f>
        <v>33</v>
      </c>
      <c r="G666" t="s">
        <v>14</v>
      </c>
      <c r="H666">
        <v>1063</v>
      </c>
      <c r="I666">
        <f>IF(H666&lt;&gt;0,ROUND(E666/H666,2),0)</f>
        <v>25</v>
      </c>
      <c r="J666" t="s">
        <v>21</v>
      </c>
      <c r="K666" t="s">
        <v>22</v>
      </c>
      <c r="L666">
        <v>1329717600</v>
      </c>
      <c r="M666" s="13">
        <f>(((L666/60)/60)/24)+DATE(1970,1,1)</f>
        <v>40959.25</v>
      </c>
      <c r="N666">
        <v>1330581600</v>
      </c>
      <c r="O666" s="13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1">
        <f>ROUND(E667/D667*100,0)</f>
        <v>240</v>
      </c>
      <c r="G667" t="s">
        <v>20</v>
      </c>
      <c r="H667">
        <v>272</v>
      </c>
      <c r="I667">
        <f>IF(H667&lt;&gt;0,ROUND(E667/H667,2),0)</f>
        <v>44.92</v>
      </c>
      <c r="J667" t="s">
        <v>21</v>
      </c>
      <c r="K667" t="s">
        <v>22</v>
      </c>
      <c r="L667">
        <v>1310187600</v>
      </c>
      <c r="M667" s="13">
        <f>(((L667/60)/60)/24)+DATE(1970,1,1)</f>
        <v>40733.208333333336</v>
      </c>
      <c r="N667">
        <v>1311397200</v>
      </c>
      <c r="O667" s="13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1">
        <f>ROUND(E668/D668*100,0)</f>
        <v>64</v>
      </c>
      <c r="G668" t="s">
        <v>74</v>
      </c>
      <c r="H668">
        <v>25</v>
      </c>
      <c r="I668">
        <f>IF(H668&lt;&gt;0,ROUND(E668/H668,2),0)</f>
        <v>79.400000000000006</v>
      </c>
      <c r="J668" t="s">
        <v>21</v>
      </c>
      <c r="K668" t="s">
        <v>22</v>
      </c>
      <c r="L668">
        <v>1377838800</v>
      </c>
      <c r="M668" s="13">
        <f>(((L668/60)/60)/24)+DATE(1970,1,1)</f>
        <v>41516.208333333336</v>
      </c>
      <c r="N668">
        <v>1378357200</v>
      </c>
      <c r="O668" s="13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1">
        <f>ROUND(E669/D669*100,0)</f>
        <v>176</v>
      </c>
      <c r="G669" t="s">
        <v>20</v>
      </c>
      <c r="H669">
        <v>419</v>
      </c>
      <c r="I669">
        <f>IF(H669&lt;&gt;0,ROUND(E669/H669,2),0)</f>
        <v>29.01</v>
      </c>
      <c r="J669" t="s">
        <v>21</v>
      </c>
      <c r="K669" t="s">
        <v>22</v>
      </c>
      <c r="L669">
        <v>1410325200</v>
      </c>
      <c r="M669" s="13">
        <f>(((L669/60)/60)/24)+DATE(1970,1,1)</f>
        <v>41892.208333333336</v>
      </c>
      <c r="N669">
        <v>1411102800</v>
      </c>
      <c r="O669" s="13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1">
        <f>ROUND(E670/D670*100,0)</f>
        <v>20</v>
      </c>
      <c r="G670" t="s">
        <v>14</v>
      </c>
      <c r="H670">
        <v>76</v>
      </c>
      <c r="I670">
        <f>IF(H670&lt;&gt;0,ROUND(E670/H670,2),0)</f>
        <v>73.59</v>
      </c>
      <c r="J670" t="s">
        <v>21</v>
      </c>
      <c r="K670" t="s">
        <v>22</v>
      </c>
      <c r="L670">
        <v>1343797200</v>
      </c>
      <c r="M670" s="13">
        <f>(((L670/60)/60)/24)+DATE(1970,1,1)</f>
        <v>41122.208333333336</v>
      </c>
      <c r="N670">
        <v>1344834000</v>
      </c>
      <c r="O670" s="13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1">
        <f>ROUND(E671/D671*100,0)</f>
        <v>359</v>
      </c>
      <c r="G671" t="s">
        <v>20</v>
      </c>
      <c r="H671">
        <v>1621</v>
      </c>
      <c r="I671">
        <f>IF(H671&lt;&gt;0,ROUND(E671/H671,2),0)</f>
        <v>107.97</v>
      </c>
      <c r="J671" t="s">
        <v>107</v>
      </c>
      <c r="K671" t="s">
        <v>108</v>
      </c>
      <c r="L671">
        <v>1498453200</v>
      </c>
      <c r="M671" s="13">
        <f>(((L671/60)/60)/24)+DATE(1970,1,1)</f>
        <v>42912.208333333328</v>
      </c>
      <c r="N671">
        <v>1499230800</v>
      </c>
      <c r="O671" s="13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1">
        <f>ROUND(E672/D672*100,0)</f>
        <v>469</v>
      </c>
      <c r="G672" t="s">
        <v>20</v>
      </c>
      <c r="H672">
        <v>1101</v>
      </c>
      <c r="I672">
        <f>IF(H672&lt;&gt;0,ROUND(E672/H672,2),0)</f>
        <v>68.989999999999995</v>
      </c>
      <c r="J672" t="s">
        <v>21</v>
      </c>
      <c r="K672" t="s">
        <v>22</v>
      </c>
      <c r="L672">
        <v>1456380000</v>
      </c>
      <c r="M672" s="13">
        <f>(((L672/60)/60)/24)+DATE(1970,1,1)</f>
        <v>42425.25</v>
      </c>
      <c r="N672">
        <v>1457416800</v>
      </c>
      <c r="O672" s="13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1">
        <f>ROUND(E673/D673*100,0)</f>
        <v>122</v>
      </c>
      <c r="G673" t="s">
        <v>20</v>
      </c>
      <c r="H673">
        <v>1073</v>
      </c>
      <c r="I673">
        <f>IF(H673&lt;&gt;0,ROUND(E673/H673,2),0)</f>
        <v>111.02</v>
      </c>
      <c r="J673" t="s">
        <v>21</v>
      </c>
      <c r="K673" t="s">
        <v>22</v>
      </c>
      <c r="L673">
        <v>1280552400</v>
      </c>
      <c r="M673" s="13">
        <f>(((L673/60)/60)/24)+DATE(1970,1,1)</f>
        <v>40390.208333333336</v>
      </c>
      <c r="N673">
        <v>1280898000</v>
      </c>
      <c r="O673" s="13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1">
        <f>ROUND(E674/D674*100,0)</f>
        <v>56</v>
      </c>
      <c r="G674" t="s">
        <v>14</v>
      </c>
      <c r="H674">
        <v>4428</v>
      </c>
      <c r="I674">
        <f>IF(H674&lt;&gt;0,ROUND(E674/H674,2),0)</f>
        <v>25</v>
      </c>
      <c r="J674" t="s">
        <v>26</v>
      </c>
      <c r="K674" t="s">
        <v>27</v>
      </c>
      <c r="L674">
        <v>1521608400</v>
      </c>
      <c r="M674" s="13">
        <f>(((L674/60)/60)/24)+DATE(1970,1,1)</f>
        <v>43180.208333333328</v>
      </c>
      <c r="N674">
        <v>1522472400</v>
      </c>
      <c r="O674" s="13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1">
        <f>ROUND(E675/D675*100,0)</f>
        <v>44</v>
      </c>
      <c r="G675" t="s">
        <v>14</v>
      </c>
      <c r="H675">
        <v>58</v>
      </c>
      <c r="I675">
        <f>IF(H675&lt;&gt;0,ROUND(E675/H675,2),0)</f>
        <v>42.16</v>
      </c>
      <c r="J675" t="s">
        <v>107</v>
      </c>
      <c r="K675" t="s">
        <v>108</v>
      </c>
      <c r="L675">
        <v>1460696400</v>
      </c>
      <c r="M675" s="13">
        <f>(((L675/60)/60)/24)+DATE(1970,1,1)</f>
        <v>42475.208333333328</v>
      </c>
      <c r="N675">
        <v>1462510800</v>
      </c>
      <c r="O675" s="13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1">
        <f>ROUND(E676/D676*100,0)</f>
        <v>34</v>
      </c>
      <c r="G676" t="s">
        <v>74</v>
      </c>
      <c r="H676">
        <v>1218</v>
      </c>
      <c r="I676">
        <f>IF(H676&lt;&gt;0,ROUND(E676/H676,2),0)</f>
        <v>47</v>
      </c>
      <c r="J676" t="s">
        <v>21</v>
      </c>
      <c r="K676" t="s">
        <v>22</v>
      </c>
      <c r="L676">
        <v>1313730000</v>
      </c>
      <c r="M676" s="13">
        <f>(((L676/60)/60)/24)+DATE(1970,1,1)</f>
        <v>40774.208333333336</v>
      </c>
      <c r="N676">
        <v>1317790800</v>
      </c>
      <c r="O676" s="13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1">
        <f>ROUND(E677/D677*100,0)</f>
        <v>123</v>
      </c>
      <c r="G677" t="s">
        <v>20</v>
      </c>
      <c r="H677">
        <v>331</v>
      </c>
      <c r="I677">
        <f>IF(H677&lt;&gt;0,ROUND(E677/H677,2),0)</f>
        <v>36.04</v>
      </c>
      <c r="J677" t="s">
        <v>21</v>
      </c>
      <c r="K677" t="s">
        <v>22</v>
      </c>
      <c r="L677">
        <v>1568178000</v>
      </c>
      <c r="M677" s="13">
        <f>(((L677/60)/60)/24)+DATE(1970,1,1)</f>
        <v>43719.208333333328</v>
      </c>
      <c r="N677">
        <v>1568782800</v>
      </c>
      <c r="O677" s="13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1">
        <f>ROUND(E678/D678*100,0)</f>
        <v>190</v>
      </c>
      <c r="G678" t="s">
        <v>20</v>
      </c>
      <c r="H678">
        <v>1170</v>
      </c>
      <c r="I678">
        <f>IF(H678&lt;&gt;0,ROUND(E678/H678,2),0)</f>
        <v>101.04</v>
      </c>
      <c r="J678" t="s">
        <v>21</v>
      </c>
      <c r="K678" t="s">
        <v>22</v>
      </c>
      <c r="L678">
        <v>1348635600</v>
      </c>
      <c r="M678" s="13">
        <f>(((L678/60)/60)/24)+DATE(1970,1,1)</f>
        <v>41178.208333333336</v>
      </c>
      <c r="N678">
        <v>1349413200</v>
      </c>
      <c r="O678" s="13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1">
        <f>ROUND(E679/D679*100,0)</f>
        <v>84</v>
      </c>
      <c r="G679" t="s">
        <v>14</v>
      </c>
      <c r="H679">
        <v>111</v>
      </c>
      <c r="I679">
        <f>IF(H679&lt;&gt;0,ROUND(E679/H679,2),0)</f>
        <v>39.93</v>
      </c>
      <c r="J679" t="s">
        <v>21</v>
      </c>
      <c r="K679" t="s">
        <v>22</v>
      </c>
      <c r="L679">
        <v>1468126800</v>
      </c>
      <c r="M679" s="13">
        <f>(((L679/60)/60)/24)+DATE(1970,1,1)</f>
        <v>42561.208333333328</v>
      </c>
      <c r="N679">
        <v>1472446800</v>
      </c>
      <c r="O679" s="13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1">
        <f>ROUND(E680/D680*100,0)</f>
        <v>18</v>
      </c>
      <c r="G680" t="s">
        <v>74</v>
      </c>
      <c r="H680">
        <v>215</v>
      </c>
      <c r="I680">
        <f>IF(H680&lt;&gt;0,ROUND(E680/H680,2),0)</f>
        <v>83.16</v>
      </c>
      <c r="J680" t="s">
        <v>21</v>
      </c>
      <c r="K680" t="s">
        <v>22</v>
      </c>
      <c r="L680">
        <v>1547877600</v>
      </c>
      <c r="M680" s="13">
        <f>(((L680/60)/60)/24)+DATE(1970,1,1)</f>
        <v>43484.25</v>
      </c>
      <c r="N680">
        <v>1548050400</v>
      </c>
      <c r="O680" s="13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1">
        <f>ROUND(E681/D681*100,0)</f>
        <v>1037</v>
      </c>
      <c r="G681" t="s">
        <v>20</v>
      </c>
      <c r="H681">
        <v>363</v>
      </c>
      <c r="I681">
        <f>IF(H681&lt;&gt;0,ROUND(E681/H681,2),0)</f>
        <v>39.979999999999997</v>
      </c>
      <c r="J681" t="s">
        <v>21</v>
      </c>
      <c r="K681" t="s">
        <v>22</v>
      </c>
      <c r="L681">
        <v>1571374800</v>
      </c>
      <c r="M681" s="13">
        <f>(((L681/60)/60)/24)+DATE(1970,1,1)</f>
        <v>43756.208333333328</v>
      </c>
      <c r="N681">
        <v>1571806800</v>
      </c>
      <c r="O681" s="13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1">
        <f>ROUND(E682/D682*100,0)</f>
        <v>97</v>
      </c>
      <c r="G682" t="s">
        <v>14</v>
      </c>
      <c r="H682">
        <v>2955</v>
      </c>
      <c r="I682">
        <f>IF(H682&lt;&gt;0,ROUND(E682/H682,2),0)</f>
        <v>47.99</v>
      </c>
      <c r="J682" t="s">
        <v>21</v>
      </c>
      <c r="K682" t="s">
        <v>22</v>
      </c>
      <c r="L682">
        <v>1576303200</v>
      </c>
      <c r="M682" s="13">
        <f>(((L682/60)/60)/24)+DATE(1970,1,1)</f>
        <v>43813.25</v>
      </c>
      <c r="N682">
        <v>1576476000</v>
      </c>
      <c r="O682" s="13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1">
        <f>ROUND(E683/D683*100,0)</f>
        <v>86</v>
      </c>
      <c r="G683" t="s">
        <v>14</v>
      </c>
      <c r="H683">
        <v>1657</v>
      </c>
      <c r="I683">
        <f>IF(H683&lt;&gt;0,ROUND(E683/H683,2),0)</f>
        <v>95.98</v>
      </c>
      <c r="J683" t="s">
        <v>21</v>
      </c>
      <c r="K683" t="s">
        <v>22</v>
      </c>
      <c r="L683">
        <v>1324447200</v>
      </c>
      <c r="M683" s="13">
        <f>(((L683/60)/60)/24)+DATE(1970,1,1)</f>
        <v>40898.25</v>
      </c>
      <c r="N683">
        <v>1324965600</v>
      </c>
      <c r="O683" s="13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1">
        <f>ROUND(E684/D684*100,0)</f>
        <v>150</v>
      </c>
      <c r="G684" t="s">
        <v>20</v>
      </c>
      <c r="H684">
        <v>103</v>
      </c>
      <c r="I684">
        <f>IF(H684&lt;&gt;0,ROUND(E684/H684,2),0)</f>
        <v>78.73</v>
      </c>
      <c r="J684" t="s">
        <v>21</v>
      </c>
      <c r="K684" t="s">
        <v>22</v>
      </c>
      <c r="L684">
        <v>1386741600</v>
      </c>
      <c r="M684" s="13">
        <f>(((L684/60)/60)/24)+DATE(1970,1,1)</f>
        <v>41619.25</v>
      </c>
      <c r="N684">
        <v>1387519200</v>
      </c>
      <c r="O684" s="13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1">
        <f>ROUND(E685/D685*100,0)</f>
        <v>358</v>
      </c>
      <c r="G685" t="s">
        <v>20</v>
      </c>
      <c r="H685">
        <v>147</v>
      </c>
      <c r="I685">
        <f>IF(H685&lt;&gt;0,ROUND(E685/H685,2),0)</f>
        <v>56.08</v>
      </c>
      <c r="J685" t="s">
        <v>21</v>
      </c>
      <c r="K685" t="s">
        <v>22</v>
      </c>
      <c r="L685">
        <v>1537074000</v>
      </c>
      <c r="M685" s="13">
        <f>(((L685/60)/60)/24)+DATE(1970,1,1)</f>
        <v>43359.208333333328</v>
      </c>
      <c r="N685">
        <v>1537246800</v>
      </c>
      <c r="O685" s="13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1">
        <f>ROUND(E686/D686*100,0)</f>
        <v>543</v>
      </c>
      <c r="G686" t="s">
        <v>20</v>
      </c>
      <c r="H686">
        <v>110</v>
      </c>
      <c r="I686">
        <f>IF(H686&lt;&gt;0,ROUND(E686/H686,2),0)</f>
        <v>69.09</v>
      </c>
      <c r="J686" t="s">
        <v>15</v>
      </c>
      <c r="K686" t="s">
        <v>16</v>
      </c>
      <c r="L686">
        <v>1277787600</v>
      </c>
      <c r="M686" s="13">
        <f>(((L686/60)/60)/24)+DATE(1970,1,1)</f>
        <v>40358.208333333336</v>
      </c>
      <c r="N686">
        <v>1279515600</v>
      </c>
      <c r="O686" s="13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1">
        <f>ROUND(E687/D687*100,0)</f>
        <v>68</v>
      </c>
      <c r="G687" t="s">
        <v>14</v>
      </c>
      <c r="H687">
        <v>926</v>
      </c>
      <c r="I687">
        <f>IF(H687&lt;&gt;0,ROUND(E687/H687,2),0)</f>
        <v>102.05</v>
      </c>
      <c r="J687" t="s">
        <v>15</v>
      </c>
      <c r="K687" t="s">
        <v>16</v>
      </c>
      <c r="L687">
        <v>1440306000</v>
      </c>
      <c r="M687" s="13">
        <f>(((L687/60)/60)/24)+DATE(1970,1,1)</f>
        <v>42239.208333333328</v>
      </c>
      <c r="N687">
        <v>1442379600</v>
      </c>
      <c r="O687" s="13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1">
        <f>ROUND(E688/D688*100,0)</f>
        <v>192</v>
      </c>
      <c r="G688" t="s">
        <v>20</v>
      </c>
      <c r="H688">
        <v>134</v>
      </c>
      <c r="I688">
        <f>IF(H688&lt;&gt;0,ROUND(E688/H688,2),0)</f>
        <v>107.32</v>
      </c>
      <c r="J688" t="s">
        <v>21</v>
      </c>
      <c r="K688" t="s">
        <v>22</v>
      </c>
      <c r="L688">
        <v>1522126800</v>
      </c>
      <c r="M688" s="13">
        <f>(((L688/60)/60)/24)+DATE(1970,1,1)</f>
        <v>43186.208333333328</v>
      </c>
      <c r="N688">
        <v>1523077200</v>
      </c>
      <c r="O688" s="13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1">
        <f>ROUND(E689/D689*100,0)</f>
        <v>932</v>
      </c>
      <c r="G689" t="s">
        <v>20</v>
      </c>
      <c r="H689">
        <v>269</v>
      </c>
      <c r="I689">
        <f>IF(H689&lt;&gt;0,ROUND(E689/H689,2),0)</f>
        <v>51.97</v>
      </c>
      <c r="J689" t="s">
        <v>21</v>
      </c>
      <c r="K689" t="s">
        <v>22</v>
      </c>
      <c r="L689">
        <v>1489298400</v>
      </c>
      <c r="M689" s="13">
        <f>(((L689/60)/60)/24)+DATE(1970,1,1)</f>
        <v>42806.25</v>
      </c>
      <c r="N689">
        <v>1489554000</v>
      </c>
      <c r="O689" s="13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1">
        <f>ROUND(E690/D690*100,0)</f>
        <v>429</v>
      </c>
      <c r="G690" t="s">
        <v>20</v>
      </c>
      <c r="H690">
        <v>175</v>
      </c>
      <c r="I690">
        <f>IF(H690&lt;&gt;0,ROUND(E690/H690,2),0)</f>
        <v>71.14</v>
      </c>
      <c r="J690" t="s">
        <v>21</v>
      </c>
      <c r="K690" t="s">
        <v>22</v>
      </c>
      <c r="L690">
        <v>1547100000</v>
      </c>
      <c r="M690" s="13">
        <f>(((L690/60)/60)/24)+DATE(1970,1,1)</f>
        <v>43475.25</v>
      </c>
      <c r="N690">
        <v>1548482400</v>
      </c>
      <c r="O690" s="13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1">
        <f>ROUND(E691/D691*100,0)</f>
        <v>101</v>
      </c>
      <c r="G691" t="s">
        <v>20</v>
      </c>
      <c r="H691">
        <v>69</v>
      </c>
      <c r="I691">
        <f>IF(H691&lt;&gt;0,ROUND(E691/H691,2),0)</f>
        <v>106.49</v>
      </c>
      <c r="J691" t="s">
        <v>21</v>
      </c>
      <c r="K691" t="s">
        <v>22</v>
      </c>
      <c r="L691">
        <v>1383022800</v>
      </c>
      <c r="M691" s="13">
        <f>(((L691/60)/60)/24)+DATE(1970,1,1)</f>
        <v>41576.208333333336</v>
      </c>
      <c r="N691">
        <v>1384063200</v>
      </c>
      <c r="O691" s="13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1">
        <f>ROUND(E692/D692*100,0)</f>
        <v>227</v>
      </c>
      <c r="G692" t="s">
        <v>20</v>
      </c>
      <c r="H692">
        <v>190</v>
      </c>
      <c r="I692">
        <f>IF(H692&lt;&gt;0,ROUND(E692/H692,2),0)</f>
        <v>42.94</v>
      </c>
      <c r="J692" t="s">
        <v>21</v>
      </c>
      <c r="K692" t="s">
        <v>22</v>
      </c>
      <c r="L692">
        <v>1322373600</v>
      </c>
      <c r="M692" s="13">
        <f>(((L692/60)/60)/24)+DATE(1970,1,1)</f>
        <v>40874.25</v>
      </c>
      <c r="N692">
        <v>1322892000</v>
      </c>
      <c r="O692" s="13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1">
        <f>ROUND(E693/D693*100,0)</f>
        <v>142</v>
      </c>
      <c r="G693" t="s">
        <v>20</v>
      </c>
      <c r="H693">
        <v>237</v>
      </c>
      <c r="I693">
        <f>IF(H693&lt;&gt;0,ROUND(E693/H693,2),0)</f>
        <v>30.04</v>
      </c>
      <c r="J693" t="s">
        <v>21</v>
      </c>
      <c r="K693" t="s">
        <v>22</v>
      </c>
      <c r="L693">
        <v>1349240400</v>
      </c>
      <c r="M693" s="13">
        <f>(((L693/60)/60)/24)+DATE(1970,1,1)</f>
        <v>41185.208333333336</v>
      </c>
      <c r="N693">
        <v>1350709200</v>
      </c>
      <c r="O693" s="13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1">
        <f>ROUND(E694/D694*100,0)</f>
        <v>91</v>
      </c>
      <c r="G694" t="s">
        <v>14</v>
      </c>
      <c r="H694">
        <v>77</v>
      </c>
      <c r="I694">
        <f>IF(H694&lt;&gt;0,ROUND(E694/H694,2),0)</f>
        <v>70.62</v>
      </c>
      <c r="J694" t="s">
        <v>40</v>
      </c>
      <c r="K694" t="s">
        <v>41</v>
      </c>
      <c r="L694">
        <v>1562648400</v>
      </c>
      <c r="M694" s="13">
        <f>(((L694/60)/60)/24)+DATE(1970,1,1)</f>
        <v>43655.208333333328</v>
      </c>
      <c r="N694">
        <v>1564203600</v>
      </c>
      <c r="O694" s="13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1">
        <f>ROUND(E695/D695*100,0)</f>
        <v>64</v>
      </c>
      <c r="G695" t="s">
        <v>14</v>
      </c>
      <c r="H695">
        <v>1748</v>
      </c>
      <c r="I695">
        <f>IF(H695&lt;&gt;0,ROUND(E695/H695,2),0)</f>
        <v>66.02</v>
      </c>
      <c r="J695" t="s">
        <v>21</v>
      </c>
      <c r="K695" t="s">
        <v>22</v>
      </c>
      <c r="L695">
        <v>1508216400</v>
      </c>
      <c r="M695" s="13">
        <f>(((L695/60)/60)/24)+DATE(1970,1,1)</f>
        <v>43025.208333333328</v>
      </c>
      <c r="N695">
        <v>1509685200</v>
      </c>
      <c r="O695" s="13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1">
        <f>ROUND(E696/D696*100,0)</f>
        <v>84</v>
      </c>
      <c r="G696" t="s">
        <v>14</v>
      </c>
      <c r="H696">
        <v>79</v>
      </c>
      <c r="I696">
        <f>IF(H696&lt;&gt;0,ROUND(E696/H696,2),0)</f>
        <v>96.91</v>
      </c>
      <c r="J696" t="s">
        <v>21</v>
      </c>
      <c r="K696" t="s">
        <v>22</v>
      </c>
      <c r="L696">
        <v>1511762400</v>
      </c>
      <c r="M696" s="13">
        <f>(((L696/60)/60)/24)+DATE(1970,1,1)</f>
        <v>43066.25</v>
      </c>
      <c r="N696">
        <v>1514959200</v>
      </c>
      <c r="O696" s="13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1">
        <f>ROUND(E697/D697*100,0)</f>
        <v>134</v>
      </c>
      <c r="G697" t="s">
        <v>20</v>
      </c>
      <c r="H697">
        <v>196</v>
      </c>
      <c r="I697">
        <f>IF(H697&lt;&gt;0,ROUND(E697/H697,2),0)</f>
        <v>62.87</v>
      </c>
      <c r="J697" t="s">
        <v>107</v>
      </c>
      <c r="K697" t="s">
        <v>108</v>
      </c>
      <c r="L697">
        <v>1447480800</v>
      </c>
      <c r="M697" s="13">
        <f>(((L697/60)/60)/24)+DATE(1970,1,1)</f>
        <v>42322.25</v>
      </c>
      <c r="N697">
        <v>1448863200</v>
      </c>
      <c r="O697" s="13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1">
        <f>ROUND(E698/D698*100,0)</f>
        <v>59</v>
      </c>
      <c r="G698" t="s">
        <v>14</v>
      </c>
      <c r="H698">
        <v>889</v>
      </c>
      <c r="I698">
        <f>IF(H698&lt;&gt;0,ROUND(E698/H698,2),0)</f>
        <v>108.99</v>
      </c>
      <c r="J698" t="s">
        <v>21</v>
      </c>
      <c r="K698" t="s">
        <v>22</v>
      </c>
      <c r="L698">
        <v>1429506000</v>
      </c>
      <c r="M698" s="13">
        <f>(((L698/60)/60)/24)+DATE(1970,1,1)</f>
        <v>42114.208333333328</v>
      </c>
      <c r="N698">
        <v>1429592400</v>
      </c>
      <c r="O698" s="13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1">
        <f>ROUND(E699/D699*100,0)</f>
        <v>153</v>
      </c>
      <c r="G699" t="s">
        <v>20</v>
      </c>
      <c r="H699">
        <v>7295</v>
      </c>
      <c r="I699">
        <f>IF(H699&lt;&gt;0,ROUND(E699/H699,2),0)</f>
        <v>27</v>
      </c>
      <c r="J699" t="s">
        <v>21</v>
      </c>
      <c r="K699" t="s">
        <v>22</v>
      </c>
      <c r="L699">
        <v>1522472400</v>
      </c>
      <c r="M699" s="13">
        <f>(((L699/60)/60)/24)+DATE(1970,1,1)</f>
        <v>43190.208333333328</v>
      </c>
      <c r="N699">
        <v>1522645200</v>
      </c>
      <c r="O699" s="13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1">
        <f>ROUND(E700/D700*100,0)</f>
        <v>447</v>
      </c>
      <c r="G700" t="s">
        <v>20</v>
      </c>
      <c r="H700">
        <v>2893</v>
      </c>
      <c r="I700">
        <f>IF(H700&lt;&gt;0,ROUND(E700/H700,2),0)</f>
        <v>65</v>
      </c>
      <c r="J700" t="s">
        <v>15</v>
      </c>
      <c r="K700" t="s">
        <v>16</v>
      </c>
      <c r="L700">
        <v>1322114400</v>
      </c>
      <c r="M700" s="13">
        <f>(((L700/60)/60)/24)+DATE(1970,1,1)</f>
        <v>40871.25</v>
      </c>
      <c r="N700">
        <v>1323324000</v>
      </c>
      <c r="O700" s="13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1">
        <f>ROUND(E701/D701*100,0)</f>
        <v>84</v>
      </c>
      <c r="G701" t="s">
        <v>14</v>
      </c>
      <c r="H701">
        <v>56</v>
      </c>
      <c r="I701">
        <f>IF(H701&lt;&gt;0,ROUND(E701/H701,2),0)</f>
        <v>111.52</v>
      </c>
      <c r="J701" t="s">
        <v>21</v>
      </c>
      <c r="K701" t="s">
        <v>22</v>
      </c>
      <c r="L701">
        <v>1561438800</v>
      </c>
      <c r="M701" s="13">
        <f>(((L701/60)/60)/24)+DATE(1970,1,1)</f>
        <v>43641.208333333328</v>
      </c>
      <c r="N701">
        <v>1561525200</v>
      </c>
      <c r="O701" s="13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1">
        <f>ROUND(E702/D702*100,0)</f>
        <v>3</v>
      </c>
      <c r="G702" t="s">
        <v>14</v>
      </c>
      <c r="H702">
        <v>1</v>
      </c>
      <c r="I702">
        <f>IF(H702&lt;&gt;0,ROUND(E702/H702,2),0)</f>
        <v>3</v>
      </c>
      <c r="J702" t="s">
        <v>21</v>
      </c>
      <c r="K702" t="s">
        <v>22</v>
      </c>
      <c r="L702">
        <v>1264399200</v>
      </c>
      <c r="M702" s="13">
        <f>(((L702/60)/60)/24)+DATE(1970,1,1)</f>
        <v>40203.25</v>
      </c>
      <c r="N702">
        <v>1265695200</v>
      </c>
      <c r="O702" s="13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1">
        <f>ROUND(E703/D703*100,0)</f>
        <v>175</v>
      </c>
      <c r="G703" t="s">
        <v>20</v>
      </c>
      <c r="H703">
        <v>820</v>
      </c>
      <c r="I703">
        <f>IF(H703&lt;&gt;0,ROUND(E703/H703,2),0)</f>
        <v>110.99</v>
      </c>
      <c r="J703" t="s">
        <v>21</v>
      </c>
      <c r="K703" t="s">
        <v>22</v>
      </c>
      <c r="L703">
        <v>1301202000</v>
      </c>
      <c r="M703" s="13">
        <f>(((L703/60)/60)/24)+DATE(1970,1,1)</f>
        <v>40629.208333333336</v>
      </c>
      <c r="N703">
        <v>1301806800</v>
      </c>
      <c r="O703" s="13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1">
        <f>ROUND(E704/D704*100,0)</f>
        <v>54</v>
      </c>
      <c r="G704" t="s">
        <v>14</v>
      </c>
      <c r="H704">
        <v>83</v>
      </c>
      <c r="I704">
        <f>IF(H704&lt;&gt;0,ROUND(E704/H704,2),0)</f>
        <v>56.75</v>
      </c>
      <c r="J704" t="s">
        <v>21</v>
      </c>
      <c r="K704" t="s">
        <v>22</v>
      </c>
      <c r="L704">
        <v>1374469200</v>
      </c>
      <c r="M704" s="13">
        <f>(((L704/60)/60)/24)+DATE(1970,1,1)</f>
        <v>41477.208333333336</v>
      </c>
      <c r="N704">
        <v>1374901200</v>
      </c>
      <c r="O704" s="13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1">
        <f>ROUND(E705/D705*100,0)</f>
        <v>312</v>
      </c>
      <c r="G705" t="s">
        <v>20</v>
      </c>
      <c r="H705">
        <v>2038</v>
      </c>
      <c r="I705">
        <f>IF(H705&lt;&gt;0,ROUND(E705/H705,2),0)</f>
        <v>97.02</v>
      </c>
      <c r="J705" t="s">
        <v>21</v>
      </c>
      <c r="K705" t="s">
        <v>22</v>
      </c>
      <c r="L705">
        <v>1334984400</v>
      </c>
      <c r="M705" s="13">
        <f>(((L705/60)/60)/24)+DATE(1970,1,1)</f>
        <v>41020.208333333336</v>
      </c>
      <c r="N705">
        <v>1336453200</v>
      </c>
      <c r="O705" s="13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1">
        <f>ROUND(E706/D706*100,0)</f>
        <v>123</v>
      </c>
      <c r="G706" t="s">
        <v>20</v>
      </c>
      <c r="H706">
        <v>116</v>
      </c>
      <c r="I706">
        <f>IF(H706&lt;&gt;0,ROUND(E706/H706,2),0)</f>
        <v>92.09</v>
      </c>
      <c r="J706" t="s">
        <v>21</v>
      </c>
      <c r="K706" t="s">
        <v>22</v>
      </c>
      <c r="L706">
        <v>1467608400</v>
      </c>
      <c r="M706" s="13">
        <f>(((L706/60)/60)/24)+DATE(1970,1,1)</f>
        <v>42555.208333333328</v>
      </c>
      <c r="N706">
        <v>1468904400</v>
      </c>
      <c r="O706" s="13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1">
        <f>ROUND(E707/D707*100,0)</f>
        <v>99</v>
      </c>
      <c r="G707" t="s">
        <v>14</v>
      </c>
      <c r="H707">
        <v>2025</v>
      </c>
      <c r="I707">
        <f>IF(H707&lt;&gt;0,ROUND(E707/H707,2),0)</f>
        <v>82.99</v>
      </c>
      <c r="J707" t="s">
        <v>40</v>
      </c>
      <c r="K707" t="s">
        <v>41</v>
      </c>
      <c r="L707">
        <v>1386741600</v>
      </c>
      <c r="M707" s="13">
        <f>(((L707/60)/60)/24)+DATE(1970,1,1)</f>
        <v>41619.25</v>
      </c>
      <c r="N707">
        <v>1387087200</v>
      </c>
      <c r="O707" s="13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1">
        <f>ROUND(E708/D708*100,0)</f>
        <v>128</v>
      </c>
      <c r="G708" t="s">
        <v>20</v>
      </c>
      <c r="H708">
        <v>1345</v>
      </c>
      <c r="I708">
        <f>IF(H708&lt;&gt;0,ROUND(E708/H708,2),0)</f>
        <v>103.04</v>
      </c>
      <c r="J708" t="s">
        <v>26</v>
      </c>
      <c r="K708" t="s">
        <v>27</v>
      </c>
      <c r="L708">
        <v>1546754400</v>
      </c>
      <c r="M708" s="13">
        <f>(((L708/60)/60)/24)+DATE(1970,1,1)</f>
        <v>43471.25</v>
      </c>
      <c r="N708">
        <v>1547445600</v>
      </c>
      <c r="O708" s="13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1">
        <f>ROUND(E709/D709*100,0)</f>
        <v>159</v>
      </c>
      <c r="G709" t="s">
        <v>20</v>
      </c>
      <c r="H709">
        <v>168</v>
      </c>
      <c r="I709">
        <f>IF(H709&lt;&gt;0,ROUND(E709/H709,2),0)</f>
        <v>68.92</v>
      </c>
      <c r="J709" t="s">
        <v>21</v>
      </c>
      <c r="K709" t="s">
        <v>22</v>
      </c>
      <c r="L709">
        <v>1544248800</v>
      </c>
      <c r="M709" s="13">
        <f>(((L709/60)/60)/24)+DATE(1970,1,1)</f>
        <v>43442.25</v>
      </c>
      <c r="N709">
        <v>1547359200</v>
      </c>
      <c r="O709" s="13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1">
        <f>ROUND(E710/D710*100,0)</f>
        <v>707</v>
      </c>
      <c r="G710" t="s">
        <v>20</v>
      </c>
      <c r="H710">
        <v>137</v>
      </c>
      <c r="I710">
        <f>IF(H710&lt;&gt;0,ROUND(E710/H710,2),0)</f>
        <v>87.74</v>
      </c>
      <c r="J710" t="s">
        <v>98</v>
      </c>
      <c r="K710" t="s">
        <v>99</v>
      </c>
      <c r="L710">
        <v>1495429200</v>
      </c>
      <c r="M710" s="13">
        <f>(((L710/60)/60)/24)+DATE(1970,1,1)</f>
        <v>42877.208333333328</v>
      </c>
      <c r="N710">
        <v>1496293200</v>
      </c>
      <c r="O710" s="13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1">
        <f>ROUND(E711/D711*100,0)</f>
        <v>142</v>
      </c>
      <c r="G711" t="s">
        <v>20</v>
      </c>
      <c r="H711">
        <v>186</v>
      </c>
      <c r="I711">
        <f>IF(H711&lt;&gt;0,ROUND(E711/H711,2),0)</f>
        <v>75.02</v>
      </c>
      <c r="J711" t="s">
        <v>107</v>
      </c>
      <c r="K711" t="s">
        <v>108</v>
      </c>
      <c r="L711">
        <v>1334811600</v>
      </c>
      <c r="M711" s="13">
        <f>(((L711/60)/60)/24)+DATE(1970,1,1)</f>
        <v>41018.208333333336</v>
      </c>
      <c r="N711">
        <v>1335416400</v>
      </c>
      <c r="O711" s="13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1">
        <f>ROUND(E712/D712*100,0)</f>
        <v>148</v>
      </c>
      <c r="G712" t="s">
        <v>20</v>
      </c>
      <c r="H712">
        <v>125</v>
      </c>
      <c r="I712">
        <f>IF(H712&lt;&gt;0,ROUND(E712/H712,2),0)</f>
        <v>50.86</v>
      </c>
      <c r="J712" t="s">
        <v>21</v>
      </c>
      <c r="K712" t="s">
        <v>22</v>
      </c>
      <c r="L712">
        <v>1531544400</v>
      </c>
      <c r="M712" s="13">
        <f>(((L712/60)/60)/24)+DATE(1970,1,1)</f>
        <v>43295.208333333328</v>
      </c>
      <c r="N712">
        <v>1532149200</v>
      </c>
      <c r="O712" s="13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1">
        <f>ROUND(E713/D713*100,0)</f>
        <v>20</v>
      </c>
      <c r="G713" t="s">
        <v>14</v>
      </c>
      <c r="H713">
        <v>14</v>
      </c>
      <c r="I713">
        <f>IF(H713&lt;&gt;0,ROUND(E713/H713,2),0)</f>
        <v>90</v>
      </c>
      <c r="J713" t="s">
        <v>107</v>
      </c>
      <c r="K713" t="s">
        <v>108</v>
      </c>
      <c r="L713">
        <v>1453615200</v>
      </c>
      <c r="M713" s="13">
        <f>(((L713/60)/60)/24)+DATE(1970,1,1)</f>
        <v>42393.25</v>
      </c>
      <c r="N713">
        <v>1453788000</v>
      </c>
      <c r="O713" s="13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1">
        <f>ROUND(E714/D714*100,0)</f>
        <v>1841</v>
      </c>
      <c r="G714" t="s">
        <v>20</v>
      </c>
      <c r="H714">
        <v>202</v>
      </c>
      <c r="I714">
        <f>IF(H714&lt;&gt;0,ROUND(E714/H714,2),0)</f>
        <v>72.900000000000006</v>
      </c>
      <c r="J714" t="s">
        <v>21</v>
      </c>
      <c r="K714" t="s">
        <v>22</v>
      </c>
      <c r="L714">
        <v>1467954000</v>
      </c>
      <c r="M714" s="13">
        <f>(((L714/60)/60)/24)+DATE(1970,1,1)</f>
        <v>42559.208333333328</v>
      </c>
      <c r="N714">
        <v>1471496400</v>
      </c>
      <c r="O714" s="13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1">
        <f>ROUND(E715/D715*100,0)</f>
        <v>162</v>
      </c>
      <c r="G715" t="s">
        <v>20</v>
      </c>
      <c r="H715">
        <v>103</v>
      </c>
      <c r="I715">
        <f>IF(H715&lt;&gt;0,ROUND(E715/H715,2),0)</f>
        <v>108.49</v>
      </c>
      <c r="J715" t="s">
        <v>21</v>
      </c>
      <c r="K715" t="s">
        <v>22</v>
      </c>
      <c r="L715">
        <v>1471842000</v>
      </c>
      <c r="M715" s="13">
        <f>(((L715/60)/60)/24)+DATE(1970,1,1)</f>
        <v>42604.208333333328</v>
      </c>
      <c r="N715">
        <v>1472878800</v>
      </c>
      <c r="O715" s="13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1">
        <f>ROUND(E716/D716*100,0)</f>
        <v>473</v>
      </c>
      <c r="G716" t="s">
        <v>20</v>
      </c>
      <c r="H716">
        <v>1785</v>
      </c>
      <c r="I716">
        <f>IF(H716&lt;&gt;0,ROUND(E716/H716,2),0)</f>
        <v>101.98</v>
      </c>
      <c r="J716" t="s">
        <v>21</v>
      </c>
      <c r="K716" t="s">
        <v>22</v>
      </c>
      <c r="L716">
        <v>1408424400</v>
      </c>
      <c r="M716" s="13">
        <f>(((L716/60)/60)/24)+DATE(1970,1,1)</f>
        <v>41870.208333333336</v>
      </c>
      <c r="N716">
        <v>1408510800</v>
      </c>
      <c r="O716" s="13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1">
        <f>ROUND(E717/D717*100,0)</f>
        <v>24</v>
      </c>
      <c r="G717" t="s">
        <v>14</v>
      </c>
      <c r="H717">
        <v>656</v>
      </c>
      <c r="I717">
        <f>IF(H717&lt;&gt;0,ROUND(E717/H717,2),0)</f>
        <v>44.01</v>
      </c>
      <c r="J717" t="s">
        <v>21</v>
      </c>
      <c r="K717" t="s">
        <v>22</v>
      </c>
      <c r="L717">
        <v>1281157200</v>
      </c>
      <c r="M717" s="13">
        <f>(((L717/60)/60)/24)+DATE(1970,1,1)</f>
        <v>40397.208333333336</v>
      </c>
      <c r="N717">
        <v>1281589200</v>
      </c>
      <c r="O717" s="13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1">
        <f>ROUND(E718/D718*100,0)</f>
        <v>518</v>
      </c>
      <c r="G718" t="s">
        <v>20</v>
      </c>
      <c r="H718">
        <v>157</v>
      </c>
      <c r="I718">
        <f>IF(H718&lt;&gt;0,ROUND(E718/H718,2),0)</f>
        <v>65.94</v>
      </c>
      <c r="J718" t="s">
        <v>21</v>
      </c>
      <c r="K718" t="s">
        <v>22</v>
      </c>
      <c r="L718">
        <v>1373432400</v>
      </c>
      <c r="M718" s="13">
        <f>(((L718/60)/60)/24)+DATE(1970,1,1)</f>
        <v>41465.208333333336</v>
      </c>
      <c r="N718">
        <v>1375851600</v>
      </c>
      <c r="O718" s="13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1">
        <f>ROUND(E719/D719*100,0)</f>
        <v>248</v>
      </c>
      <c r="G719" t="s">
        <v>20</v>
      </c>
      <c r="H719">
        <v>555</v>
      </c>
      <c r="I719">
        <f>IF(H719&lt;&gt;0,ROUND(E719/H719,2),0)</f>
        <v>24.99</v>
      </c>
      <c r="J719" t="s">
        <v>21</v>
      </c>
      <c r="K719" t="s">
        <v>22</v>
      </c>
      <c r="L719">
        <v>1313989200</v>
      </c>
      <c r="M719" s="13">
        <f>(((L719/60)/60)/24)+DATE(1970,1,1)</f>
        <v>40777.208333333336</v>
      </c>
      <c r="N719">
        <v>1315803600</v>
      </c>
      <c r="O719" s="13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1">
        <f>ROUND(E720/D720*100,0)</f>
        <v>100</v>
      </c>
      <c r="G720" t="s">
        <v>20</v>
      </c>
      <c r="H720">
        <v>297</v>
      </c>
      <c r="I720">
        <f>IF(H720&lt;&gt;0,ROUND(E720/H720,2),0)</f>
        <v>28</v>
      </c>
      <c r="J720" t="s">
        <v>21</v>
      </c>
      <c r="K720" t="s">
        <v>22</v>
      </c>
      <c r="L720">
        <v>1371445200</v>
      </c>
      <c r="M720" s="13">
        <f>(((L720/60)/60)/24)+DATE(1970,1,1)</f>
        <v>41442.208333333336</v>
      </c>
      <c r="N720">
        <v>1373691600</v>
      </c>
      <c r="O720" s="13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1">
        <f>ROUND(E721/D721*100,0)</f>
        <v>153</v>
      </c>
      <c r="G721" t="s">
        <v>20</v>
      </c>
      <c r="H721">
        <v>123</v>
      </c>
      <c r="I721">
        <f>IF(H721&lt;&gt;0,ROUND(E721/H721,2),0)</f>
        <v>85.83</v>
      </c>
      <c r="J721" t="s">
        <v>21</v>
      </c>
      <c r="K721" t="s">
        <v>22</v>
      </c>
      <c r="L721">
        <v>1338267600</v>
      </c>
      <c r="M721" s="13">
        <f>(((L721/60)/60)/24)+DATE(1970,1,1)</f>
        <v>41058.208333333336</v>
      </c>
      <c r="N721">
        <v>1339218000</v>
      </c>
      <c r="O721" s="13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1">
        <f>ROUND(E722/D722*100,0)</f>
        <v>37</v>
      </c>
      <c r="G722" t="s">
        <v>74</v>
      </c>
      <c r="H722">
        <v>38</v>
      </c>
      <c r="I722">
        <f>IF(H722&lt;&gt;0,ROUND(E722/H722,2),0)</f>
        <v>84.92</v>
      </c>
      <c r="J722" t="s">
        <v>36</v>
      </c>
      <c r="K722" t="s">
        <v>37</v>
      </c>
      <c r="L722">
        <v>1519192800</v>
      </c>
      <c r="M722" s="13">
        <f>(((L722/60)/60)/24)+DATE(1970,1,1)</f>
        <v>43152.25</v>
      </c>
      <c r="N722">
        <v>1520402400</v>
      </c>
      <c r="O722" s="13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1">
        <f>ROUND(E723/D723*100,0)</f>
        <v>4</v>
      </c>
      <c r="G723" t="s">
        <v>74</v>
      </c>
      <c r="H723">
        <v>60</v>
      </c>
      <c r="I723">
        <f>IF(H723&lt;&gt;0,ROUND(E723/H723,2),0)</f>
        <v>90.48</v>
      </c>
      <c r="J723" t="s">
        <v>21</v>
      </c>
      <c r="K723" t="s">
        <v>22</v>
      </c>
      <c r="L723">
        <v>1522818000</v>
      </c>
      <c r="M723" s="13">
        <f>(((L723/60)/60)/24)+DATE(1970,1,1)</f>
        <v>43194.208333333328</v>
      </c>
      <c r="N723">
        <v>1523336400</v>
      </c>
      <c r="O723" s="13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1">
        <f>ROUND(E724/D724*100,0)</f>
        <v>157</v>
      </c>
      <c r="G724" t="s">
        <v>20</v>
      </c>
      <c r="H724">
        <v>3036</v>
      </c>
      <c r="I724">
        <f>IF(H724&lt;&gt;0,ROUND(E724/H724,2),0)</f>
        <v>25</v>
      </c>
      <c r="J724" t="s">
        <v>21</v>
      </c>
      <c r="K724" t="s">
        <v>22</v>
      </c>
      <c r="L724">
        <v>1509948000</v>
      </c>
      <c r="M724" s="13">
        <f>(((L724/60)/60)/24)+DATE(1970,1,1)</f>
        <v>43045.25</v>
      </c>
      <c r="N724">
        <v>1512280800</v>
      </c>
      <c r="O724" s="13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1">
        <f>ROUND(E725/D725*100,0)</f>
        <v>270</v>
      </c>
      <c r="G725" t="s">
        <v>20</v>
      </c>
      <c r="H725">
        <v>144</v>
      </c>
      <c r="I725">
        <f>IF(H725&lt;&gt;0,ROUND(E725/H725,2),0)</f>
        <v>92.01</v>
      </c>
      <c r="J725" t="s">
        <v>26</v>
      </c>
      <c r="K725" t="s">
        <v>27</v>
      </c>
      <c r="L725">
        <v>1456898400</v>
      </c>
      <c r="M725" s="13">
        <f>(((L725/60)/60)/24)+DATE(1970,1,1)</f>
        <v>42431.25</v>
      </c>
      <c r="N725">
        <v>1458709200</v>
      </c>
      <c r="O725" s="13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1">
        <f>ROUND(E726/D726*100,0)</f>
        <v>134</v>
      </c>
      <c r="G726" t="s">
        <v>20</v>
      </c>
      <c r="H726">
        <v>121</v>
      </c>
      <c r="I726">
        <f>IF(H726&lt;&gt;0,ROUND(E726/H726,2),0)</f>
        <v>93.07</v>
      </c>
      <c r="J726" t="s">
        <v>40</v>
      </c>
      <c r="K726" t="s">
        <v>41</v>
      </c>
      <c r="L726">
        <v>1413954000</v>
      </c>
      <c r="M726" s="13">
        <f>(((L726/60)/60)/24)+DATE(1970,1,1)</f>
        <v>41934.208333333336</v>
      </c>
      <c r="N726">
        <v>1414126800</v>
      </c>
      <c r="O726" s="13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1">
        <f>ROUND(E727/D727*100,0)</f>
        <v>50</v>
      </c>
      <c r="G727" t="s">
        <v>14</v>
      </c>
      <c r="H727">
        <v>1596</v>
      </c>
      <c r="I727">
        <f>IF(H727&lt;&gt;0,ROUND(E727/H727,2),0)</f>
        <v>61.01</v>
      </c>
      <c r="J727" t="s">
        <v>21</v>
      </c>
      <c r="K727" t="s">
        <v>22</v>
      </c>
      <c r="L727">
        <v>1416031200</v>
      </c>
      <c r="M727" s="13">
        <f>(((L727/60)/60)/24)+DATE(1970,1,1)</f>
        <v>41958.25</v>
      </c>
      <c r="N727">
        <v>1416204000</v>
      </c>
      <c r="O727" s="13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1">
        <f>ROUND(E728/D728*100,0)</f>
        <v>89</v>
      </c>
      <c r="G728" t="s">
        <v>74</v>
      </c>
      <c r="H728">
        <v>524</v>
      </c>
      <c r="I728">
        <f>IF(H728&lt;&gt;0,ROUND(E728/H728,2),0)</f>
        <v>92.04</v>
      </c>
      <c r="J728" t="s">
        <v>21</v>
      </c>
      <c r="K728" t="s">
        <v>22</v>
      </c>
      <c r="L728">
        <v>1287982800</v>
      </c>
      <c r="M728" s="13">
        <f>(((L728/60)/60)/24)+DATE(1970,1,1)</f>
        <v>40476.208333333336</v>
      </c>
      <c r="N728">
        <v>1288501200</v>
      </c>
      <c r="O728" s="13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1">
        <f>ROUND(E729/D729*100,0)</f>
        <v>165</v>
      </c>
      <c r="G729" t="s">
        <v>20</v>
      </c>
      <c r="H729">
        <v>181</v>
      </c>
      <c r="I729">
        <f>IF(H729&lt;&gt;0,ROUND(E729/H729,2),0)</f>
        <v>81.13</v>
      </c>
      <c r="J729" t="s">
        <v>21</v>
      </c>
      <c r="K729" t="s">
        <v>22</v>
      </c>
      <c r="L729">
        <v>1547964000</v>
      </c>
      <c r="M729" s="13">
        <f>(((L729/60)/60)/24)+DATE(1970,1,1)</f>
        <v>43485.25</v>
      </c>
      <c r="N729">
        <v>1552971600</v>
      </c>
      <c r="O729" s="13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1">
        <f>ROUND(E730/D730*100,0)</f>
        <v>18</v>
      </c>
      <c r="G730" t="s">
        <v>14</v>
      </c>
      <c r="H730">
        <v>10</v>
      </c>
      <c r="I730">
        <f>IF(H730&lt;&gt;0,ROUND(E730/H730,2),0)</f>
        <v>73.5</v>
      </c>
      <c r="J730" t="s">
        <v>21</v>
      </c>
      <c r="K730" t="s">
        <v>22</v>
      </c>
      <c r="L730">
        <v>1464152400</v>
      </c>
      <c r="M730" s="13">
        <f>(((L730/60)/60)/24)+DATE(1970,1,1)</f>
        <v>42515.208333333328</v>
      </c>
      <c r="N730">
        <v>1465102800</v>
      </c>
      <c r="O730" s="13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1">
        <f>ROUND(E731/D731*100,0)</f>
        <v>186</v>
      </c>
      <c r="G731" t="s">
        <v>20</v>
      </c>
      <c r="H731">
        <v>122</v>
      </c>
      <c r="I731">
        <f>IF(H731&lt;&gt;0,ROUND(E731/H731,2),0)</f>
        <v>85.22</v>
      </c>
      <c r="J731" t="s">
        <v>21</v>
      </c>
      <c r="K731" t="s">
        <v>22</v>
      </c>
      <c r="L731">
        <v>1359957600</v>
      </c>
      <c r="M731" s="13">
        <f>(((L731/60)/60)/24)+DATE(1970,1,1)</f>
        <v>41309.25</v>
      </c>
      <c r="N731">
        <v>1360130400</v>
      </c>
      <c r="O731" s="13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1">
        <f>ROUND(E732/D732*100,0)</f>
        <v>413</v>
      </c>
      <c r="G732" t="s">
        <v>20</v>
      </c>
      <c r="H732">
        <v>1071</v>
      </c>
      <c r="I732">
        <f>IF(H732&lt;&gt;0,ROUND(E732/H732,2),0)</f>
        <v>110.97</v>
      </c>
      <c r="J732" t="s">
        <v>15</v>
      </c>
      <c r="K732" t="s">
        <v>16</v>
      </c>
      <c r="L732">
        <v>1432357200</v>
      </c>
      <c r="M732" s="13">
        <f>(((L732/60)/60)/24)+DATE(1970,1,1)</f>
        <v>42147.208333333328</v>
      </c>
      <c r="N732">
        <v>1432875600</v>
      </c>
      <c r="O732" s="13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1">
        <f>ROUND(E733/D733*100,0)</f>
        <v>90</v>
      </c>
      <c r="G733" t="s">
        <v>74</v>
      </c>
      <c r="H733">
        <v>219</v>
      </c>
      <c r="I733">
        <f>IF(H733&lt;&gt;0,ROUND(E733/H733,2),0)</f>
        <v>32.97</v>
      </c>
      <c r="J733" t="s">
        <v>21</v>
      </c>
      <c r="K733" t="s">
        <v>22</v>
      </c>
      <c r="L733">
        <v>1500786000</v>
      </c>
      <c r="M733" s="13">
        <f>(((L733/60)/60)/24)+DATE(1970,1,1)</f>
        <v>42939.208333333328</v>
      </c>
      <c r="N733">
        <v>1500872400</v>
      </c>
      <c r="O733" s="13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1">
        <f>ROUND(E734/D734*100,0)</f>
        <v>92</v>
      </c>
      <c r="G734" t="s">
        <v>14</v>
      </c>
      <c r="H734">
        <v>1121</v>
      </c>
      <c r="I734">
        <f>IF(H734&lt;&gt;0,ROUND(E734/H734,2),0)</f>
        <v>96.01</v>
      </c>
      <c r="J734" t="s">
        <v>21</v>
      </c>
      <c r="K734" t="s">
        <v>22</v>
      </c>
      <c r="L734">
        <v>1490158800</v>
      </c>
      <c r="M734" s="13">
        <f>(((L734/60)/60)/24)+DATE(1970,1,1)</f>
        <v>42816.208333333328</v>
      </c>
      <c r="N734">
        <v>1492146000</v>
      </c>
      <c r="O734" s="13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1">
        <f>ROUND(E735/D735*100,0)</f>
        <v>527</v>
      </c>
      <c r="G735" t="s">
        <v>20</v>
      </c>
      <c r="H735">
        <v>980</v>
      </c>
      <c r="I735">
        <f>IF(H735&lt;&gt;0,ROUND(E735/H735,2),0)</f>
        <v>84.97</v>
      </c>
      <c r="J735" t="s">
        <v>21</v>
      </c>
      <c r="K735" t="s">
        <v>22</v>
      </c>
      <c r="L735">
        <v>1406178000</v>
      </c>
      <c r="M735" s="13">
        <f>(((L735/60)/60)/24)+DATE(1970,1,1)</f>
        <v>41844.208333333336</v>
      </c>
      <c r="N735">
        <v>1407301200</v>
      </c>
      <c r="O735" s="13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1">
        <f>ROUND(E736/D736*100,0)</f>
        <v>319</v>
      </c>
      <c r="G736" t="s">
        <v>20</v>
      </c>
      <c r="H736">
        <v>536</v>
      </c>
      <c r="I736">
        <f>IF(H736&lt;&gt;0,ROUND(E736/H736,2),0)</f>
        <v>25.01</v>
      </c>
      <c r="J736" t="s">
        <v>21</v>
      </c>
      <c r="K736" t="s">
        <v>22</v>
      </c>
      <c r="L736">
        <v>1485583200</v>
      </c>
      <c r="M736" s="13">
        <f>(((L736/60)/60)/24)+DATE(1970,1,1)</f>
        <v>42763.25</v>
      </c>
      <c r="N736">
        <v>1486620000</v>
      </c>
      <c r="O736" s="13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1">
        <f>ROUND(E737/D737*100,0)</f>
        <v>354</v>
      </c>
      <c r="G737" t="s">
        <v>20</v>
      </c>
      <c r="H737">
        <v>1991</v>
      </c>
      <c r="I737">
        <f>IF(H737&lt;&gt;0,ROUND(E737/H737,2),0)</f>
        <v>66</v>
      </c>
      <c r="J737" t="s">
        <v>21</v>
      </c>
      <c r="K737" t="s">
        <v>22</v>
      </c>
      <c r="L737">
        <v>1459314000</v>
      </c>
      <c r="M737" s="13">
        <f>(((L737/60)/60)/24)+DATE(1970,1,1)</f>
        <v>42459.208333333328</v>
      </c>
      <c r="N737">
        <v>1459918800</v>
      </c>
      <c r="O737" s="13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1">
        <f>ROUND(E738/D738*100,0)</f>
        <v>33</v>
      </c>
      <c r="G738" t="s">
        <v>74</v>
      </c>
      <c r="H738">
        <v>29</v>
      </c>
      <c r="I738">
        <f>IF(H738&lt;&gt;0,ROUND(E738/H738,2),0)</f>
        <v>87.34</v>
      </c>
      <c r="J738" t="s">
        <v>21</v>
      </c>
      <c r="K738" t="s">
        <v>22</v>
      </c>
      <c r="L738">
        <v>1424412000</v>
      </c>
      <c r="M738" s="13">
        <f>(((L738/60)/60)/24)+DATE(1970,1,1)</f>
        <v>42055.25</v>
      </c>
      <c r="N738">
        <v>1424757600</v>
      </c>
      <c r="O738" s="13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1">
        <f>ROUND(E739/D739*100,0)</f>
        <v>136</v>
      </c>
      <c r="G739" t="s">
        <v>20</v>
      </c>
      <c r="H739">
        <v>180</v>
      </c>
      <c r="I739">
        <f>IF(H739&lt;&gt;0,ROUND(E739/H739,2),0)</f>
        <v>27.93</v>
      </c>
      <c r="J739" t="s">
        <v>21</v>
      </c>
      <c r="K739" t="s">
        <v>22</v>
      </c>
      <c r="L739">
        <v>1478844000</v>
      </c>
      <c r="M739" s="13">
        <f>(((L739/60)/60)/24)+DATE(1970,1,1)</f>
        <v>42685.25</v>
      </c>
      <c r="N739">
        <v>1479880800</v>
      </c>
      <c r="O739" s="13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1">
        <f>ROUND(E740/D740*100,0)</f>
        <v>2</v>
      </c>
      <c r="G740" t="s">
        <v>14</v>
      </c>
      <c r="H740">
        <v>15</v>
      </c>
      <c r="I740">
        <f>IF(H740&lt;&gt;0,ROUND(E740/H740,2),0)</f>
        <v>103.8</v>
      </c>
      <c r="J740" t="s">
        <v>21</v>
      </c>
      <c r="K740" t="s">
        <v>22</v>
      </c>
      <c r="L740">
        <v>1416117600</v>
      </c>
      <c r="M740" s="13">
        <f>(((L740/60)/60)/24)+DATE(1970,1,1)</f>
        <v>41959.25</v>
      </c>
      <c r="N740">
        <v>1418018400</v>
      </c>
      <c r="O740" s="13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1">
        <f>ROUND(E741/D741*100,0)</f>
        <v>61</v>
      </c>
      <c r="G741" t="s">
        <v>14</v>
      </c>
      <c r="H741">
        <v>191</v>
      </c>
      <c r="I741">
        <f>IF(H741&lt;&gt;0,ROUND(E741/H741,2),0)</f>
        <v>31.94</v>
      </c>
      <c r="J741" t="s">
        <v>21</v>
      </c>
      <c r="K741" t="s">
        <v>22</v>
      </c>
      <c r="L741">
        <v>1340946000</v>
      </c>
      <c r="M741" s="13">
        <f>(((L741/60)/60)/24)+DATE(1970,1,1)</f>
        <v>41089.208333333336</v>
      </c>
      <c r="N741">
        <v>1341032400</v>
      </c>
      <c r="O741" s="13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1">
        <f>ROUND(E742/D742*100,0)</f>
        <v>30</v>
      </c>
      <c r="G742" t="s">
        <v>14</v>
      </c>
      <c r="H742">
        <v>16</v>
      </c>
      <c r="I742">
        <f>IF(H742&lt;&gt;0,ROUND(E742/H742,2),0)</f>
        <v>99.5</v>
      </c>
      <c r="J742" t="s">
        <v>21</v>
      </c>
      <c r="K742" t="s">
        <v>22</v>
      </c>
      <c r="L742">
        <v>1486101600</v>
      </c>
      <c r="M742" s="13">
        <f>(((L742/60)/60)/24)+DATE(1970,1,1)</f>
        <v>42769.25</v>
      </c>
      <c r="N742">
        <v>1486360800</v>
      </c>
      <c r="O742" s="13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1">
        <f>ROUND(E743/D743*100,0)</f>
        <v>1179</v>
      </c>
      <c r="G743" t="s">
        <v>20</v>
      </c>
      <c r="H743">
        <v>130</v>
      </c>
      <c r="I743">
        <f>IF(H743&lt;&gt;0,ROUND(E743/H743,2),0)</f>
        <v>108.85</v>
      </c>
      <c r="J743" t="s">
        <v>21</v>
      </c>
      <c r="K743" t="s">
        <v>22</v>
      </c>
      <c r="L743">
        <v>1274590800</v>
      </c>
      <c r="M743" s="13">
        <f>(((L743/60)/60)/24)+DATE(1970,1,1)</f>
        <v>40321.208333333336</v>
      </c>
      <c r="N743">
        <v>1274677200</v>
      </c>
      <c r="O743" s="13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1">
        <f>ROUND(E744/D744*100,0)</f>
        <v>1126</v>
      </c>
      <c r="G744" t="s">
        <v>20</v>
      </c>
      <c r="H744">
        <v>122</v>
      </c>
      <c r="I744">
        <f>IF(H744&lt;&gt;0,ROUND(E744/H744,2),0)</f>
        <v>110.76</v>
      </c>
      <c r="J744" t="s">
        <v>21</v>
      </c>
      <c r="K744" t="s">
        <v>22</v>
      </c>
      <c r="L744">
        <v>1263880800</v>
      </c>
      <c r="M744" s="13">
        <f>(((L744/60)/60)/24)+DATE(1970,1,1)</f>
        <v>40197.25</v>
      </c>
      <c r="N744">
        <v>1267509600</v>
      </c>
      <c r="O744" s="13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1">
        <f>ROUND(E745/D745*100,0)</f>
        <v>13</v>
      </c>
      <c r="G745" t="s">
        <v>14</v>
      </c>
      <c r="H745">
        <v>17</v>
      </c>
      <c r="I745">
        <f>IF(H745&lt;&gt;0,ROUND(E745/H745,2),0)</f>
        <v>29.65</v>
      </c>
      <c r="J745" t="s">
        <v>21</v>
      </c>
      <c r="K745" t="s">
        <v>22</v>
      </c>
      <c r="L745">
        <v>1445403600</v>
      </c>
      <c r="M745" s="13">
        <f>(((L745/60)/60)/24)+DATE(1970,1,1)</f>
        <v>42298.208333333328</v>
      </c>
      <c r="N745">
        <v>1445922000</v>
      </c>
      <c r="O745" s="13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1">
        <f>ROUND(E746/D746*100,0)</f>
        <v>712</v>
      </c>
      <c r="G746" t="s">
        <v>20</v>
      </c>
      <c r="H746">
        <v>140</v>
      </c>
      <c r="I746">
        <f>IF(H746&lt;&gt;0,ROUND(E746/H746,2),0)</f>
        <v>101.71</v>
      </c>
      <c r="J746" t="s">
        <v>21</v>
      </c>
      <c r="K746" t="s">
        <v>22</v>
      </c>
      <c r="L746">
        <v>1533877200</v>
      </c>
      <c r="M746" s="13">
        <f>(((L746/60)/60)/24)+DATE(1970,1,1)</f>
        <v>43322.208333333328</v>
      </c>
      <c r="N746">
        <v>1534050000</v>
      </c>
      <c r="O746" s="13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1">
        <f>ROUND(E747/D747*100,0)</f>
        <v>30</v>
      </c>
      <c r="G747" t="s">
        <v>14</v>
      </c>
      <c r="H747">
        <v>34</v>
      </c>
      <c r="I747">
        <f>IF(H747&lt;&gt;0,ROUND(E747/H747,2),0)</f>
        <v>61.5</v>
      </c>
      <c r="J747" t="s">
        <v>21</v>
      </c>
      <c r="K747" t="s">
        <v>22</v>
      </c>
      <c r="L747">
        <v>1275195600</v>
      </c>
      <c r="M747" s="13">
        <f>(((L747/60)/60)/24)+DATE(1970,1,1)</f>
        <v>40328.208333333336</v>
      </c>
      <c r="N747">
        <v>1277528400</v>
      </c>
      <c r="O747" s="13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1">
        <f>ROUND(E748/D748*100,0)</f>
        <v>213</v>
      </c>
      <c r="G748" t="s">
        <v>20</v>
      </c>
      <c r="H748">
        <v>3388</v>
      </c>
      <c r="I748">
        <f>IF(H748&lt;&gt;0,ROUND(E748/H748,2),0)</f>
        <v>35</v>
      </c>
      <c r="J748" t="s">
        <v>21</v>
      </c>
      <c r="K748" t="s">
        <v>22</v>
      </c>
      <c r="L748">
        <v>1318136400</v>
      </c>
      <c r="M748" s="13">
        <f>(((L748/60)/60)/24)+DATE(1970,1,1)</f>
        <v>40825.208333333336</v>
      </c>
      <c r="N748">
        <v>1318568400</v>
      </c>
      <c r="O748" s="13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1">
        <f>ROUND(E749/D749*100,0)</f>
        <v>229</v>
      </c>
      <c r="G749" t="s">
        <v>20</v>
      </c>
      <c r="H749">
        <v>280</v>
      </c>
      <c r="I749">
        <f>IF(H749&lt;&gt;0,ROUND(E749/H749,2),0)</f>
        <v>40.049999999999997</v>
      </c>
      <c r="J749" t="s">
        <v>21</v>
      </c>
      <c r="K749" t="s">
        <v>22</v>
      </c>
      <c r="L749">
        <v>1283403600</v>
      </c>
      <c r="M749" s="13">
        <f>(((L749/60)/60)/24)+DATE(1970,1,1)</f>
        <v>40423.208333333336</v>
      </c>
      <c r="N749">
        <v>1284354000</v>
      </c>
      <c r="O749" s="13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1">
        <f>ROUND(E750/D750*100,0)</f>
        <v>35</v>
      </c>
      <c r="G750" t="s">
        <v>74</v>
      </c>
      <c r="H750">
        <v>614</v>
      </c>
      <c r="I750">
        <f>IF(H750&lt;&gt;0,ROUND(E750/H750,2),0)</f>
        <v>110.97</v>
      </c>
      <c r="J750" t="s">
        <v>21</v>
      </c>
      <c r="K750" t="s">
        <v>22</v>
      </c>
      <c r="L750">
        <v>1267423200</v>
      </c>
      <c r="M750" s="13">
        <f>(((L750/60)/60)/24)+DATE(1970,1,1)</f>
        <v>40238.25</v>
      </c>
      <c r="N750">
        <v>1269579600</v>
      </c>
      <c r="O750" s="13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1">
        <f>ROUND(E751/D751*100,0)</f>
        <v>157</v>
      </c>
      <c r="G751" t="s">
        <v>20</v>
      </c>
      <c r="H751">
        <v>366</v>
      </c>
      <c r="I751">
        <f>IF(H751&lt;&gt;0,ROUND(E751/H751,2),0)</f>
        <v>36.96</v>
      </c>
      <c r="J751" t="s">
        <v>107</v>
      </c>
      <c r="K751" t="s">
        <v>108</v>
      </c>
      <c r="L751">
        <v>1412744400</v>
      </c>
      <c r="M751" s="13">
        <f>(((L751/60)/60)/24)+DATE(1970,1,1)</f>
        <v>41920.208333333336</v>
      </c>
      <c r="N751">
        <v>1413781200</v>
      </c>
      <c r="O751" s="13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1">
        <f>ROUND(E752/D752*100,0)</f>
        <v>1</v>
      </c>
      <c r="G752" t="s">
        <v>14</v>
      </c>
      <c r="H752">
        <v>1</v>
      </c>
      <c r="I752">
        <f>IF(H752&lt;&gt;0,ROUND(E752/H752,2),0)</f>
        <v>1</v>
      </c>
      <c r="J752" t="s">
        <v>40</v>
      </c>
      <c r="K752" t="s">
        <v>41</v>
      </c>
      <c r="L752">
        <v>1277960400</v>
      </c>
      <c r="M752" s="13">
        <f>(((L752/60)/60)/24)+DATE(1970,1,1)</f>
        <v>40360.208333333336</v>
      </c>
      <c r="N752">
        <v>1280120400</v>
      </c>
      <c r="O752" s="13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1">
        <f>ROUND(E753/D753*100,0)</f>
        <v>232</v>
      </c>
      <c r="G753" t="s">
        <v>20</v>
      </c>
      <c r="H753">
        <v>270</v>
      </c>
      <c r="I753">
        <f>IF(H753&lt;&gt;0,ROUND(E753/H753,2),0)</f>
        <v>30.97</v>
      </c>
      <c r="J753" t="s">
        <v>21</v>
      </c>
      <c r="K753" t="s">
        <v>22</v>
      </c>
      <c r="L753">
        <v>1458190800</v>
      </c>
      <c r="M753" s="13">
        <f>(((L753/60)/60)/24)+DATE(1970,1,1)</f>
        <v>42446.208333333328</v>
      </c>
      <c r="N753">
        <v>1459486800</v>
      </c>
      <c r="O753" s="13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1">
        <f>ROUND(E754/D754*100,0)</f>
        <v>92</v>
      </c>
      <c r="G754" t="s">
        <v>74</v>
      </c>
      <c r="H754">
        <v>114</v>
      </c>
      <c r="I754">
        <f>IF(H754&lt;&gt;0,ROUND(E754/H754,2),0)</f>
        <v>47.04</v>
      </c>
      <c r="J754" t="s">
        <v>21</v>
      </c>
      <c r="K754" t="s">
        <v>22</v>
      </c>
      <c r="L754">
        <v>1280984400</v>
      </c>
      <c r="M754" s="13">
        <f>(((L754/60)/60)/24)+DATE(1970,1,1)</f>
        <v>40395.208333333336</v>
      </c>
      <c r="N754">
        <v>1282539600</v>
      </c>
      <c r="O754" s="13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1">
        <f>ROUND(E755/D755*100,0)</f>
        <v>257</v>
      </c>
      <c r="G755" t="s">
        <v>20</v>
      </c>
      <c r="H755">
        <v>137</v>
      </c>
      <c r="I755">
        <f>IF(H755&lt;&gt;0,ROUND(E755/H755,2),0)</f>
        <v>88.07</v>
      </c>
      <c r="J755" t="s">
        <v>21</v>
      </c>
      <c r="K755" t="s">
        <v>22</v>
      </c>
      <c r="L755">
        <v>1274590800</v>
      </c>
      <c r="M755" s="13">
        <f>(((L755/60)/60)/24)+DATE(1970,1,1)</f>
        <v>40321.208333333336</v>
      </c>
      <c r="N755">
        <v>1275886800</v>
      </c>
      <c r="O755" s="13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1">
        <f>ROUND(E756/D756*100,0)</f>
        <v>168</v>
      </c>
      <c r="G756" t="s">
        <v>20</v>
      </c>
      <c r="H756">
        <v>3205</v>
      </c>
      <c r="I756">
        <f>IF(H756&lt;&gt;0,ROUND(E756/H756,2),0)</f>
        <v>37.01</v>
      </c>
      <c r="J756" t="s">
        <v>21</v>
      </c>
      <c r="K756" t="s">
        <v>22</v>
      </c>
      <c r="L756">
        <v>1351400400</v>
      </c>
      <c r="M756" s="13">
        <f>(((L756/60)/60)/24)+DATE(1970,1,1)</f>
        <v>41210.208333333336</v>
      </c>
      <c r="N756">
        <v>1355983200</v>
      </c>
      <c r="O756" s="13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1">
        <f>ROUND(E757/D757*100,0)</f>
        <v>167</v>
      </c>
      <c r="G757" t="s">
        <v>20</v>
      </c>
      <c r="H757">
        <v>288</v>
      </c>
      <c r="I757">
        <f>IF(H757&lt;&gt;0,ROUND(E757/H757,2),0)</f>
        <v>26.03</v>
      </c>
      <c r="J757" t="s">
        <v>36</v>
      </c>
      <c r="K757" t="s">
        <v>37</v>
      </c>
      <c r="L757">
        <v>1514354400</v>
      </c>
      <c r="M757" s="13">
        <f>(((L757/60)/60)/24)+DATE(1970,1,1)</f>
        <v>43096.25</v>
      </c>
      <c r="N757">
        <v>1515391200</v>
      </c>
      <c r="O757" s="13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1">
        <f>ROUND(E758/D758*100,0)</f>
        <v>772</v>
      </c>
      <c r="G758" t="s">
        <v>20</v>
      </c>
      <c r="H758">
        <v>148</v>
      </c>
      <c r="I758">
        <f>IF(H758&lt;&gt;0,ROUND(E758/H758,2),0)</f>
        <v>67.819999999999993</v>
      </c>
      <c r="J758" t="s">
        <v>21</v>
      </c>
      <c r="K758" t="s">
        <v>22</v>
      </c>
      <c r="L758">
        <v>1421733600</v>
      </c>
      <c r="M758" s="13">
        <f>(((L758/60)/60)/24)+DATE(1970,1,1)</f>
        <v>42024.25</v>
      </c>
      <c r="N758">
        <v>1422252000</v>
      </c>
      <c r="O758" s="13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1">
        <f>ROUND(E759/D759*100,0)</f>
        <v>407</v>
      </c>
      <c r="G759" t="s">
        <v>20</v>
      </c>
      <c r="H759">
        <v>114</v>
      </c>
      <c r="I759">
        <f>IF(H759&lt;&gt;0,ROUND(E759/H759,2),0)</f>
        <v>49.96</v>
      </c>
      <c r="J759" t="s">
        <v>21</v>
      </c>
      <c r="K759" t="s">
        <v>22</v>
      </c>
      <c r="L759">
        <v>1305176400</v>
      </c>
      <c r="M759" s="13">
        <f>(((L759/60)/60)/24)+DATE(1970,1,1)</f>
        <v>40675.208333333336</v>
      </c>
      <c r="N759">
        <v>1305522000</v>
      </c>
      <c r="O759" s="13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1">
        <f>ROUND(E760/D760*100,0)</f>
        <v>564</v>
      </c>
      <c r="G760" t="s">
        <v>20</v>
      </c>
      <c r="H760">
        <v>1518</v>
      </c>
      <c r="I760">
        <f>IF(H760&lt;&gt;0,ROUND(E760/H760,2),0)</f>
        <v>110.02</v>
      </c>
      <c r="J760" t="s">
        <v>15</v>
      </c>
      <c r="K760" t="s">
        <v>16</v>
      </c>
      <c r="L760">
        <v>1414126800</v>
      </c>
      <c r="M760" s="13">
        <f>(((L760/60)/60)/24)+DATE(1970,1,1)</f>
        <v>41936.208333333336</v>
      </c>
      <c r="N760">
        <v>1414904400</v>
      </c>
      <c r="O760" s="13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1">
        <f>ROUND(E761/D761*100,0)</f>
        <v>68</v>
      </c>
      <c r="G761" t="s">
        <v>14</v>
      </c>
      <c r="H761">
        <v>1274</v>
      </c>
      <c r="I761">
        <f>IF(H761&lt;&gt;0,ROUND(E761/H761,2),0)</f>
        <v>89.96</v>
      </c>
      <c r="J761" t="s">
        <v>21</v>
      </c>
      <c r="K761" t="s">
        <v>22</v>
      </c>
      <c r="L761">
        <v>1517810400</v>
      </c>
      <c r="M761" s="13">
        <f>(((L761/60)/60)/24)+DATE(1970,1,1)</f>
        <v>43136.25</v>
      </c>
      <c r="N761">
        <v>1520402400</v>
      </c>
      <c r="O761" s="13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1">
        <f>ROUND(E762/D762*100,0)</f>
        <v>34</v>
      </c>
      <c r="G762" t="s">
        <v>14</v>
      </c>
      <c r="H762">
        <v>210</v>
      </c>
      <c r="I762">
        <f>IF(H762&lt;&gt;0,ROUND(E762/H762,2),0)</f>
        <v>79.010000000000005</v>
      </c>
      <c r="J762" t="s">
        <v>107</v>
      </c>
      <c r="K762" t="s">
        <v>108</v>
      </c>
      <c r="L762">
        <v>1564635600</v>
      </c>
      <c r="M762" s="13">
        <f>(((L762/60)/60)/24)+DATE(1970,1,1)</f>
        <v>43678.208333333328</v>
      </c>
      <c r="N762">
        <v>1567141200</v>
      </c>
      <c r="O762" s="13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1">
        <f>ROUND(E763/D763*100,0)</f>
        <v>655</v>
      </c>
      <c r="G763" t="s">
        <v>20</v>
      </c>
      <c r="H763">
        <v>166</v>
      </c>
      <c r="I763">
        <f>IF(H763&lt;&gt;0,ROUND(E763/H763,2),0)</f>
        <v>86.87</v>
      </c>
      <c r="J763" t="s">
        <v>21</v>
      </c>
      <c r="K763" t="s">
        <v>22</v>
      </c>
      <c r="L763">
        <v>1500699600</v>
      </c>
      <c r="M763" s="13">
        <f>(((L763/60)/60)/24)+DATE(1970,1,1)</f>
        <v>42938.208333333328</v>
      </c>
      <c r="N763">
        <v>1501131600</v>
      </c>
      <c r="O763" s="13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1">
        <f>ROUND(E764/D764*100,0)</f>
        <v>177</v>
      </c>
      <c r="G764" t="s">
        <v>20</v>
      </c>
      <c r="H764">
        <v>100</v>
      </c>
      <c r="I764">
        <f>IF(H764&lt;&gt;0,ROUND(E764/H764,2),0)</f>
        <v>62.04</v>
      </c>
      <c r="J764" t="s">
        <v>26</v>
      </c>
      <c r="K764" t="s">
        <v>27</v>
      </c>
      <c r="L764">
        <v>1354082400</v>
      </c>
      <c r="M764" s="13">
        <f>(((L764/60)/60)/24)+DATE(1970,1,1)</f>
        <v>41241.25</v>
      </c>
      <c r="N764">
        <v>1355032800</v>
      </c>
      <c r="O764" s="13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1">
        <f>ROUND(E765/D765*100,0)</f>
        <v>113</v>
      </c>
      <c r="G765" t="s">
        <v>20</v>
      </c>
      <c r="H765">
        <v>235</v>
      </c>
      <c r="I765">
        <f>IF(H765&lt;&gt;0,ROUND(E765/H765,2),0)</f>
        <v>26.97</v>
      </c>
      <c r="J765" t="s">
        <v>21</v>
      </c>
      <c r="K765" t="s">
        <v>22</v>
      </c>
      <c r="L765">
        <v>1336453200</v>
      </c>
      <c r="M765" s="13">
        <f>(((L765/60)/60)/24)+DATE(1970,1,1)</f>
        <v>41037.208333333336</v>
      </c>
      <c r="N765">
        <v>1339477200</v>
      </c>
      <c r="O765" s="13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1">
        <f>ROUND(E766/D766*100,0)</f>
        <v>728</v>
      </c>
      <c r="G766" t="s">
        <v>20</v>
      </c>
      <c r="H766">
        <v>148</v>
      </c>
      <c r="I766">
        <f>IF(H766&lt;&gt;0,ROUND(E766/H766,2),0)</f>
        <v>54.12</v>
      </c>
      <c r="J766" t="s">
        <v>21</v>
      </c>
      <c r="K766" t="s">
        <v>22</v>
      </c>
      <c r="L766">
        <v>1305262800</v>
      </c>
      <c r="M766" s="13">
        <f>(((L766/60)/60)/24)+DATE(1970,1,1)</f>
        <v>40676.208333333336</v>
      </c>
      <c r="N766">
        <v>1305954000</v>
      </c>
      <c r="O766" s="13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1">
        <f>ROUND(E767/D767*100,0)</f>
        <v>208</v>
      </c>
      <c r="G767" t="s">
        <v>20</v>
      </c>
      <c r="H767">
        <v>198</v>
      </c>
      <c r="I767">
        <f>IF(H767&lt;&gt;0,ROUND(E767/H767,2),0)</f>
        <v>41.04</v>
      </c>
      <c r="J767" t="s">
        <v>21</v>
      </c>
      <c r="K767" t="s">
        <v>22</v>
      </c>
      <c r="L767">
        <v>1492232400</v>
      </c>
      <c r="M767" s="13">
        <f>(((L767/60)/60)/24)+DATE(1970,1,1)</f>
        <v>42840.208333333328</v>
      </c>
      <c r="N767">
        <v>1494392400</v>
      </c>
      <c r="O767" s="13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1">
        <f>ROUND(E768/D768*100,0)</f>
        <v>31</v>
      </c>
      <c r="G768" t="s">
        <v>14</v>
      </c>
      <c r="H768">
        <v>248</v>
      </c>
      <c r="I768">
        <f>IF(H768&lt;&gt;0,ROUND(E768/H768,2),0)</f>
        <v>55.05</v>
      </c>
      <c r="J768" t="s">
        <v>26</v>
      </c>
      <c r="K768" t="s">
        <v>27</v>
      </c>
      <c r="L768">
        <v>1537333200</v>
      </c>
      <c r="M768" s="13">
        <f>(((L768/60)/60)/24)+DATE(1970,1,1)</f>
        <v>43362.208333333328</v>
      </c>
      <c r="N768">
        <v>1537419600</v>
      </c>
      <c r="O768" s="13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1">
        <f>ROUND(E769/D769*100,0)</f>
        <v>57</v>
      </c>
      <c r="G769" t="s">
        <v>14</v>
      </c>
      <c r="H769">
        <v>513</v>
      </c>
      <c r="I769">
        <f>IF(H769&lt;&gt;0,ROUND(E769/H769,2),0)</f>
        <v>107.94</v>
      </c>
      <c r="J769" t="s">
        <v>21</v>
      </c>
      <c r="K769" t="s">
        <v>22</v>
      </c>
      <c r="L769">
        <v>1444107600</v>
      </c>
      <c r="M769" s="13">
        <f>(((L769/60)/60)/24)+DATE(1970,1,1)</f>
        <v>42283.208333333328</v>
      </c>
      <c r="N769">
        <v>1447999200</v>
      </c>
      <c r="O769" s="13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1">
        <f>ROUND(E770/D770*100,0)</f>
        <v>231</v>
      </c>
      <c r="G770" t="s">
        <v>20</v>
      </c>
      <c r="H770">
        <v>150</v>
      </c>
      <c r="I770">
        <f>IF(H770&lt;&gt;0,ROUND(E770/H770,2),0)</f>
        <v>73.92</v>
      </c>
      <c r="J770" t="s">
        <v>21</v>
      </c>
      <c r="K770" t="s">
        <v>22</v>
      </c>
      <c r="L770">
        <v>1386741600</v>
      </c>
      <c r="M770" s="13">
        <f>(((L770/60)/60)/24)+DATE(1970,1,1)</f>
        <v>41619.25</v>
      </c>
      <c r="N770">
        <v>1388037600</v>
      </c>
      <c r="O770" s="13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1">
        <f>ROUND(E771/D771*100,0)</f>
        <v>87</v>
      </c>
      <c r="G771" t="s">
        <v>14</v>
      </c>
      <c r="H771">
        <v>3410</v>
      </c>
      <c r="I771">
        <f>IF(H771&lt;&gt;0,ROUND(E771/H771,2),0)</f>
        <v>32</v>
      </c>
      <c r="J771" t="s">
        <v>21</v>
      </c>
      <c r="K771" t="s">
        <v>22</v>
      </c>
      <c r="L771">
        <v>1376542800</v>
      </c>
      <c r="M771" s="13">
        <f>(((L771/60)/60)/24)+DATE(1970,1,1)</f>
        <v>41501.208333333336</v>
      </c>
      <c r="N771">
        <v>1378789200</v>
      </c>
      <c r="O771" s="13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1">
        <f>ROUND(E772/D772*100,0)</f>
        <v>271</v>
      </c>
      <c r="G772" t="s">
        <v>20</v>
      </c>
      <c r="H772">
        <v>216</v>
      </c>
      <c r="I772">
        <f>IF(H772&lt;&gt;0,ROUND(E772/H772,2),0)</f>
        <v>53.9</v>
      </c>
      <c r="J772" t="s">
        <v>107</v>
      </c>
      <c r="K772" t="s">
        <v>108</v>
      </c>
      <c r="L772">
        <v>1397451600</v>
      </c>
      <c r="M772" s="13">
        <f>(((L772/60)/60)/24)+DATE(1970,1,1)</f>
        <v>41743.208333333336</v>
      </c>
      <c r="N772">
        <v>1398056400</v>
      </c>
      <c r="O772" s="13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1">
        <f>ROUND(E773/D773*100,0)</f>
        <v>49</v>
      </c>
      <c r="G773" t="s">
        <v>74</v>
      </c>
      <c r="H773">
        <v>26</v>
      </c>
      <c r="I773">
        <f>IF(H773&lt;&gt;0,ROUND(E773/H773,2),0)</f>
        <v>106.5</v>
      </c>
      <c r="J773" t="s">
        <v>21</v>
      </c>
      <c r="K773" t="s">
        <v>22</v>
      </c>
      <c r="L773">
        <v>1548482400</v>
      </c>
      <c r="M773" s="13">
        <f>(((L773/60)/60)/24)+DATE(1970,1,1)</f>
        <v>43491.25</v>
      </c>
      <c r="N773">
        <v>1550815200</v>
      </c>
      <c r="O773" s="13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1">
        <f>ROUND(E774/D774*100,0)</f>
        <v>113</v>
      </c>
      <c r="G774" t="s">
        <v>20</v>
      </c>
      <c r="H774">
        <v>5139</v>
      </c>
      <c r="I774">
        <f>IF(H774&lt;&gt;0,ROUND(E774/H774,2),0)</f>
        <v>33</v>
      </c>
      <c r="J774" t="s">
        <v>21</v>
      </c>
      <c r="K774" t="s">
        <v>22</v>
      </c>
      <c r="L774">
        <v>1549692000</v>
      </c>
      <c r="M774" s="13">
        <f>(((L774/60)/60)/24)+DATE(1970,1,1)</f>
        <v>43505.25</v>
      </c>
      <c r="N774">
        <v>1550037600</v>
      </c>
      <c r="O774" s="13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1">
        <f>ROUND(E775/D775*100,0)</f>
        <v>191</v>
      </c>
      <c r="G775" t="s">
        <v>20</v>
      </c>
      <c r="H775">
        <v>2353</v>
      </c>
      <c r="I775">
        <f>IF(H775&lt;&gt;0,ROUND(E775/H775,2),0)</f>
        <v>43</v>
      </c>
      <c r="J775" t="s">
        <v>21</v>
      </c>
      <c r="K775" t="s">
        <v>22</v>
      </c>
      <c r="L775">
        <v>1492059600</v>
      </c>
      <c r="M775" s="13">
        <f>(((L775/60)/60)/24)+DATE(1970,1,1)</f>
        <v>42838.208333333328</v>
      </c>
      <c r="N775">
        <v>1492923600</v>
      </c>
      <c r="O775" s="13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1">
        <f>ROUND(E776/D776*100,0)</f>
        <v>136</v>
      </c>
      <c r="G776" t="s">
        <v>20</v>
      </c>
      <c r="H776">
        <v>78</v>
      </c>
      <c r="I776">
        <f>IF(H776&lt;&gt;0,ROUND(E776/H776,2),0)</f>
        <v>86.86</v>
      </c>
      <c r="J776" t="s">
        <v>107</v>
      </c>
      <c r="K776" t="s">
        <v>108</v>
      </c>
      <c r="L776">
        <v>1463979600</v>
      </c>
      <c r="M776" s="13">
        <f>(((L776/60)/60)/24)+DATE(1970,1,1)</f>
        <v>42513.208333333328</v>
      </c>
      <c r="N776">
        <v>1467522000</v>
      </c>
      <c r="O776" s="13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1">
        <f>ROUND(E777/D777*100,0)</f>
        <v>10</v>
      </c>
      <c r="G777" t="s">
        <v>14</v>
      </c>
      <c r="H777">
        <v>10</v>
      </c>
      <c r="I777">
        <f>IF(H777&lt;&gt;0,ROUND(E777/H777,2),0)</f>
        <v>96.8</v>
      </c>
      <c r="J777" t="s">
        <v>21</v>
      </c>
      <c r="K777" t="s">
        <v>22</v>
      </c>
      <c r="L777">
        <v>1415253600</v>
      </c>
      <c r="M777" s="13">
        <f>(((L777/60)/60)/24)+DATE(1970,1,1)</f>
        <v>41949.25</v>
      </c>
      <c r="N777">
        <v>1416117600</v>
      </c>
      <c r="O777" s="13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1">
        <f>ROUND(E778/D778*100,0)</f>
        <v>66</v>
      </c>
      <c r="G778" t="s">
        <v>14</v>
      </c>
      <c r="H778">
        <v>2201</v>
      </c>
      <c r="I778">
        <f>IF(H778&lt;&gt;0,ROUND(E778/H778,2),0)</f>
        <v>33</v>
      </c>
      <c r="J778" t="s">
        <v>21</v>
      </c>
      <c r="K778" t="s">
        <v>22</v>
      </c>
      <c r="L778">
        <v>1562216400</v>
      </c>
      <c r="M778" s="13">
        <f>(((L778/60)/60)/24)+DATE(1970,1,1)</f>
        <v>43650.208333333328</v>
      </c>
      <c r="N778">
        <v>1563771600</v>
      </c>
      <c r="O778" s="13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1">
        <f>ROUND(E779/D779*100,0)</f>
        <v>49</v>
      </c>
      <c r="G779" t="s">
        <v>14</v>
      </c>
      <c r="H779">
        <v>676</v>
      </c>
      <c r="I779">
        <f>IF(H779&lt;&gt;0,ROUND(E779/H779,2),0)</f>
        <v>68.03</v>
      </c>
      <c r="J779" t="s">
        <v>21</v>
      </c>
      <c r="K779" t="s">
        <v>22</v>
      </c>
      <c r="L779">
        <v>1316754000</v>
      </c>
      <c r="M779" s="13">
        <f>(((L779/60)/60)/24)+DATE(1970,1,1)</f>
        <v>40809.208333333336</v>
      </c>
      <c r="N779">
        <v>1319259600</v>
      </c>
      <c r="O779" s="13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1">
        <f>ROUND(E780/D780*100,0)</f>
        <v>788</v>
      </c>
      <c r="G780" t="s">
        <v>20</v>
      </c>
      <c r="H780">
        <v>174</v>
      </c>
      <c r="I780">
        <f>IF(H780&lt;&gt;0,ROUND(E780/H780,2),0)</f>
        <v>58.87</v>
      </c>
      <c r="J780" t="s">
        <v>98</v>
      </c>
      <c r="K780" t="s">
        <v>99</v>
      </c>
      <c r="L780">
        <v>1313211600</v>
      </c>
      <c r="M780" s="13">
        <f>(((L780/60)/60)/24)+DATE(1970,1,1)</f>
        <v>40768.208333333336</v>
      </c>
      <c r="N780">
        <v>1313643600</v>
      </c>
      <c r="O780" s="13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1">
        <f>ROUND(E781/D781*100,0)</f>
        <v>80</v>
      </c>
      <c r="G781" t="s">
        <v>14</v>
      </c>
      <c r="H781">
        <v>831</v>
      </c>
      <c r="I781">
        <f>IF(H781&lt;&gt;0,ROUND(E781/H781,2),0)</f>
        <v>105.05</v>
      </c>
      <c r="J781" t="s">
        <v>21</v>
      </c>
      <c r="K781" t="s">
        <v>22</v>
      </c>
      <c r="L781">
        <v>1439528400</v>
      </c>
      <c r="M781" s="13">
        <f>(((L781/60)/60)/24)+DATE(1970,1,1)</f>
        <v>42230.208333333328</v>
      </c>
      <c r="N781">
        <v>1440306000</v>
      </c>
      <c r="O781" s="13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1">
        <f>ROUND(E782/D782*100,0)</f>
        <v>106</v>
      </c>
      <c r="G782" t="s">
        <v>20</v>
      </c>
      <c r="H782">
        <v>164</v>
      </c>
      <c r="I782">
        <f>IF(H782&lt;&gt;0,ROUND(E782/H782,2),0)</f>
        <v>33.049999999999997</v>
      </c>
      <c r="J782" t="s">
        <v>21</v>
      </c>
      <c r="K782" t="s">
        <v>22</v>
      </c>
      <c r="L782">
        <v>1469163600</v>
      </c>
      <c r="M782" s="13">
        <f>(((L782/60)/60)/24)+DATE(1970,1,1)</f>
        <v>42573.208333333328</v>
      </c>
      <c r="N782">
        <v>1470805200</v>
      </c>
      <c r="O782" s="13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1">
        <f>ROUND(E783/D783*100,0)</f>
        <v>51</v>
      </c>
      <c r="G783" t="s">
        <v>74</v>
      </c>
      <c r="H783">
        <v>56</v>
      </c>
      <c r="I783">
        <f>IF(H783&lt;&gt;0,ROUND(E783/H783,2),0)</f>
        <v>78.819999999999993</v>
      </c>
      <c r="J783" t="s">
        <v>98</v>
      </c>
      <c r="K783" t="s">
        <v>99</v>
      </c>
      <c r="L783">
        <v>1288501200</v>
      </c>
      <c r="M783" s="13">
        <f>(((L783/60)/60)/24)+DATE(1970,1,1)</f>
        <v>40482.208333333336</v>
      </c>
      <c r="N783">
        <v>1292911200</v>
      </c>
      <c r="O783" s="13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1">
        <f>ROUND(E784/D784*100,0)</f>
        <v>215</v>
      </c>
      <c r="G784" t="s">
        <v>20</v>
      </c>
      <c r="H784">
        <v>161</v>
      </c>
      <c r="I784">
        <f>IF(H784&lt;&gt;0,ROUND(E784/H784,2),0)</f>
        <v>68.2</v>
      </c>
      <c r="J784" t="s">
        <v>21</v>
      </c>
      <c r="K784" t="s">
        <v>22</v>
      </c>
      <c r="L784">
        <v>1298959200</v>
      </c>
      <c r="M784" s="13">
        <f>(((L784/60)/60)/24)+DATE(1970,1,1)</f>
        <v>40603.25</v>
      </c>
      <c r="N784">
        <v>1301374800</v>
      </c>
      <c r="O784" s="13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1">
        <f>ROUND(E785/D785*100,0)</f>
        <v>141</v>
      </c>
      <c r="G785" t="s">
        <v>20</v>
      </c>
      <c r="H785">
        <v>138</v>
      </c>
      <c r="I785">
        <f>IF(H785&lt;&gt;0,ROUND(E785/H785,2),0)</f>
        <v>75.73</v>
      </c>
      <c r="J785" t="s">
        <v>21</v>
      </c>
      <c r="K785" t="s">
        <v>22</v>
      </c>
      <c r="L785">
        <v>1387260000</v>
      </c>
      <c r="M785" s="13">
        <f>(((L785/60)/60)/24)+DATE(1970,1,1)</f>
        <v>41625.25</v>
      </c>
      <c r="N785">
        <v>1387864800</v>
      </c>
      <c r="O785" s="13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1">
        <f>ROUND(E786/D786*100,0)</f>
        <v>115</v>
      </c>
      <c r="G786" t="s">
        <v>20</v>
      </c>
      <c r="H786">
        <v>3308</v>
      </c>
      <c r="I786">
        <f>IF(H786&lt;&gt;0,ROUND(E786/H786,2),0)</f>
        <v>31</v>
      </c>
      <c r="J786" t="s">
        <v>21</v>
      </c>
      <c r="K786" t="s">
        <v>22</v>
      </c>
      <c r="L786">
        <v>1457244000</v>
      </c>
      <c r="M786" s="13">
        <f>(((L786/60)/60)/24)+DATE(1970,1,1)</f>
        <v>42435.25</v>
      </c>
      <c r="N786">
        <v>1458190800</v>
      </c>
      <c r="O786" s="13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1">
        <f>ROUND(E787/D787*100,0)</f>
        <v>193</v>
      </c>
      <c r="G787" t="s">
        <v>20</v>
      </c>
      <c r="H787">
        <v>127</v>
      </c>
      <c r="I787">
        <f>IF(H787&lt;&gt;0,ROUND(E787/H787,2),0)</f>
        <v>101.88</v>
      </c>
      <c r="J787" t="s">
        <v>26</v>
      </c>
      <c r="K787" t="s">
        <v>27</v>
      </c>
      <c r="L787">
        <v>1556341200</v>
      </c>
      <c r="M787" s="13">
        <f>(((L787/60)/60)/24)+DATE(1970,1,1)</f>
        <v>43582.208333333328</v>
      </c>
      <c r="N787">
        <v>1559278800</v>
      </c>
      <c r="O787" s="13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1">
        <f>ROUND(E788/D788*100,0)</f>
        <v>730</v>
      </c>
      <c r="G788" t="s">
        <v>20</v>
      </c>
      <c r="H788">
        <v>207</v>
      </c>
      <c r="I788">
        <f>IF(H788&lt;&gt;0,ROUND(E788/H788,2),0)</f>
        <v>52.88</v>
      </c>
      <c r="J788" t="s">
        <v>107</v>
      </c>
      <c r="K788" t="s">
        <v>108</v>
      </c>
      <c r="L788">
        <v>1522126800</v>
      </c>
      <c r="M788" s="13">
        <f>(((L788/60)/60)/24)+DATE(1970,1,1)</f>
        <v>43186.208333333328</v>
      </c>
      <c r="N788">
        <v>1522731600</v>
      </c>
      <c r="O788" s="13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1">
        <f>ROUND(E789/D789*100,0)</f>
        <v>100</v>
      </c>
      <c r="G789" t="s">
        <v>14</v>
      </c>
      <c r="H789">
        <v>859</v>
      </c>
      <c r="I789">
        <f>IF(H789&lt;&gt;0,ROUND(E789/H789,2),0)</f>
        <v>71.010000000000005</v>
      </c>
      <c r="J789" t="s">
        <v>15</v>
      </c>
      <c r="K789" t="s">
        <v>16</v>
      </c>
      <c r="L789">
        <v>1305954000</v>
      </c>
      <c r="M789" s="13">
        <f>(((L789/60)/60)/24)+DATE(1970,1,1)</f>
        <v>40684.208333333336</v>
      </c>
      <c r="N789">
        <v>1306731600</v>
      </c>
      <c r="O789" s="13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1">
        <f>ROUND(E790/D790*100,0)</f>
        <v>88</v>
      </c>
      <c r="G790" t="s">
        <v>47</v>
      </c>
      <c r="H790">
        <v>31</v>
      </c>
      <c r="I790">
        <f>IF(H790&lt;&gt;0,ROUND(E790/H790,2),0)</f>
        <v>102.39</v>
      </c>
      <c r="J790" t="s">
        <v>21</v>
      </c>
      <c r="K790" t="s">
        <v>22</v>
      </c>
      <c r="L790">
        <v>1350709200</v>
      </c>
      <c r="M790" s="13">
        <f>(((L790/60)/60)/24)+DATE(1970,1,1)</f>
        <v>41202.208333333336</v>
      </c>
      <c r="N790">
        <v>1352527200</v>
      </c>
      <c r="O790" s="13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1">
        <f>ROUND(E791/D791*100,0)</f>
        <v>37</v>
      </c>
      <c r="G791" t="s">
        <v>14</v>
      </c>
      <c r="H791">
        <v>45</v>
      </c>
      <c r="I791">
        <f>IF(H791&lt;&gt;0,ROUND(E791/H791,2),0)</f>
        <v>74.47</v>
      </c>
      <c r="J791" t="s">
        <v>21</v>
      </c>
      <c r="K791" t="s">
        <v>22</v>
      </c>
      <c r="L791">
        <v>1401166800</v>
      </c>
      <c r="M791" s="13">
        <f>(((L791/60)/60)/24)+DATE(1970,1,1)</f>
        <v>41786.208333333336</v>
      </c>
      <c r="N791">
        <v>1404363600</v>
      </c>
      <c r="O791" s="13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1">
        <f>ROUND(E792/D792*100,0)</f>
        <v>31</v>
      </c>
      <c r="G792" t="s">
        <v>74</v>
      </c>
      <c r="H792">
        <v>1113</v>
      </c>
      <c r="I792">
        <f>IF(H792&lt;&gt;0,ROUND(E792/H792,2),0)</f>
        <v>51.01</v>
      </c>
      <c r="J792" t="s">
        <v>21</v>
      </c>
      <c r="K792" t="s">
        <v>22</v>
      </c>
      <c r="L792">
        <v>1266127200</v>
      </c>
      <c r="M792" s="13">
        <f>(((L792/60)/60)/24)+DATE(1970,1,1)</f>
        <v>40223.25</v>
      </c>
      <c r="N792">
        <v>1266645600</v>
      </c>
      <c r="O792" s="13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1">
        <f>ROUND(E793/D793*100,0)</f>
        <v>26</v>
      </c>
      <c r="G793" t="s">
        <v>14</v>
      </c>
      <c r="H793">
        <v>6</v>
      </c>
      <c r="I793">
        <f>IF(H793&lt;&gt;0,ROUND(E793/H793,2),0)</f>
        <v>90</v>
      </c>
      <c r="J793" t="s">
        <v>21</v>
      </c>
      <c r="K793" t="s">
        <v>22</v>
      </c>
      <c r="L793">
        <v>1481436000</v>
      </c>
      <c r="M793" s="13">
        <f>(((L793/60)/60)/24)+DATE(1970,1,1)</f>
        <v>42715.25</v>
      </c>
      <c r="N793">
        <v>1482818400</v>
      </c>
      <c r="O793" s="13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1">
        <f>ROUND(E794/D794*100,0)</f>
        <v>34</v>
      </c>
      <c r="G794" t="s">
        <v>14</v>
      </c>
      <c r="H794">
        <v>7</v>
      </c>
      <c r="I794">
        <f>IF(H794&lt;&gt;0,ROUND(E794/H794,2),0)</f>
        <v>97.14</v>
      </c>
      <c r="J794" t="s">
        <v>21</v>
      </c>
      <c r="K794" t="s">
        <v>22</v>
      </c>
      <c r="L794">
        <v>1372222800</v>
      </c>
      <c r="M794" s="13">
        <f>(((L794/60)/60)/24)+DATE(1970,1,1)</f>
        <v>41451.208333333336</v>
      </c>
      <c r="N794">
        <v>1374642000</v>
      </c>
      <c r="O794" s="13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1">
        <f>ROUND(E795/D795*100,0)</f>
        <v>1186</v>
      </c>
      <c r="G795" t="s">
        <v>20</v>
      </c>
      <c r="H795">
        <v>181</v>
      </c>
      <c r="I795">
        <f>IF(H795&lt;&gt;0,ROUND(E795/H795,2),0)</f>
        <v>72.069999999999993</v>
      </c>
      <c r="J795" t="s">
        <v>98</v>
      </c>
      <c r="K795" t="s">
        <v>99</v>
      </c>
      <c r="L795">
        <v>1372136400</v>
      </c>
      <c r="M795" s="13">
        <f>(((L795/60)/60)/24)+DATE(1970,1,1)</f>
        <v>41450.208333333336</v>
      </c>
      <c r="N795">
        <v>1372482000</v>
      </c>
      <c r="O795" s="13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1">
        <f>ROUND(E796/D796*100,0)</f>
        <v>125</v>
      </c>
      <c r="G796" t="s">
        <v>20</v>
      </c>
      <c r="H796">
        <v>110</v>
      </c>
      <c r="I796">
        <f>IF(H796&lt;&gt;0,ROUND(E796/H796,2),0)</f>
        <v>75.239999999999995</v>
      </c>
      <c r="J796" t="s">
        <v>21</v>
      </c>
      <c r="K796" t="s">
        <v>22</v>
      </c>
      <c r="L796">
        <v>1513922400</v>
      </c>
      <c r="M796" s="13">
        <f>(((L796/60)/60)/24)+DATE(1970,1,1)</f>
        <v>43091.25</v>
      </c>
      <c r="N796">
        <v>1514959200</v>
      </c>
      <c r="O796" s="13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1">
        <f>ROUND(E797/D797*100,0)</f>
        <v>14</v>
      </c>
      <c r="G797" t="s">
        <v>14</v>
      </c>
      <c r="H797">
        <v>31</v>
      </c>
      <c r="I797">
        <f>IF(H797&lt;&gt;0,ROUND(E797/H797,2),0)</f>
        <v>32.97</v>
      </c>
      <c r="J797" t="s">
        <v>21</v>
      </c>
      <c r="K797" t="s">
        <v>22</v>
      </c>
      <c r="L797">
        <v>1477976400</v>
      </c>
      <c r="M797" s="13">
        <f>(((L797/60)/60)/24)+DATE(1970,1,1)</f>
        <v>42675.208333333328</v>
      </c>
      <c r="N797">
        <v>1478235600</v>
      </c>
      <c r="O797" s="13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1">
        <f>ROUND(E798/D798*100,0)</f>
        <v>55</v>
      </c>
      <c r="G798" t="s">
        <v>14</v>
      </c>
      <c r="H798">
        <v>78</v>
      </c>
      <c r="I798">
        <f>IF(H798&lt;&gt;0,ROUND(E798/H798,2),0)</f>
        <v>54.81</v>
      </c>
      <c r="J798" t="s">
        <v>21</v>
      </c>
      <c r="K798" t="s">
        <v>22</v>
      </c>
      <c r="L798">
        <v>1407474000</v>
      </c>
      <c r="M798" s="13">
        <f>(((L798/60)/60)/24)+DATE(1970,1,1)</f>
        <v>41859.208333333336</v>
      </c>
      <c r="N798">
        <v>1408078800</v>
      </c>
      <c r="O798" s="13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1">
        <f>ROUND(E799/D799*100,0)</f>
        <v>110</v>
      </c>
      <c r="G799" t="s">
        <v>20</v>
      </c>
      <c r="H799">
        <v>185</v>
      </c>
      <c r="I799">
        <f>IF(H799&lt;&gt;0,ROUND(E799/H799,2),0)</f>
        <v>45.04</v>
      </c>
      <c r="J799" t="s">
        <v>21</v>
      </c>
      <c r="K799" t="s">
        <v>22</v>
      </c>
      <c r="L799">
        <v>1546149600</v>
      </c>
      <c r="M799" s="13">
        <f>(((L799/60)/60)/24)+DATE(1970,1,1)</f>
        <v>43464.25</v>
      </c>
      <c r="N799">
        <v>1548136800</v>
      </c>
      <c r="O799" s="13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1">
        <f>ROUND(E800/D800*100,0)</f>
        <v>188</v>
      </c>
      <c r="G800" t="s">
        <v>20</v>
      </c>
      <c r="H800">
        <v>121</v>
      </c>
      <c r="I800">
        <f>IF(H800&lt;&gt;0,ROUND(E800/H800,2),0)</f>
        <v>52.96</v>
      </c>
      <c r="J800" t="s">
        <v>21</v>
      </c>
      <c r="K800" t="s">
        <v>22</v>
      </c>
      <c r="L800">
        <v>1338440400</v>
      </c>
      <c r="M800" s="13">
        <f>(((L800/60)/60)/24)+DATE(1970,1,1)</f>
        <v>41060.208333333336</v>
      </c>
      <c r="N800">
        <v>1340859600</v>
      </c>
      <c r="O800" s="13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1">
        <f>ROUND(E801/D801*100,0)</f>
        <v>87</v>
      </c>
      <c r="G801" t="s">
        <v>14</v>
      </c>
      <c r="H801">
        <v>1225</v>
      </c>
      <c r="I801">
        <f>IF(H801&lt;&gt;0,ROUND(E801/H801,2),0)</f>
        <v>60.02</v>
      </c>
      <c r="J801" t="s">
        <v>40</v>
      </c>
      <c r="K801" t="s">
        <v>41</v>
      </c>
      <c r="L801">
        <v>1454133600</v>
      </c>
      <c r="M801" s="13">
        <f>(((L801/60)/60)/24)+DATE(1970,1,1)</f>
        <v>42399.25</v>
      </c>
      <c r="N801">
        <v>1454479200</v>
      </c>
      <c r="O801" s="13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1">
        <f>ROUND(E802/D802*100,0)</f>
        <v>1</v>
      </c>
      <c r="G802" t="s">
        <v>14</v>
      </c>
      <c r="H802">
        <v>1</v>
      </c>
      <c r="I802">
        <f>IF(H802&lt;&gt;0,ROUND(E802/H802,2),0)</f>
        <v>1</v>
      </c>
      <c r="J802" t="s">
        <v>98</v>
      </c>
      <c r="K802" t="s">
        <v>99</v>
      </c>
      <c r="L802">
        <v>1434085200</v>
      </c>
      <c r="M802" s="13">
        <f>(((L802/60)/60)/24)+DATE(1970,1,1)</f>
        <v>42167.208333333328</v>
      </c>
      <c r="N802">
        <v>1434430800</v>
      </c>
      <c r="O802" s="13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1">
        <f>ROUND(E803/D803*100,0)</f>
        <v>203</v>
      </c>
      <c r="G803" t="s">
        <v>20</v>
      </c>
      <c r="H803">
        <v>106</v>
      </c>
      <c r="I803">
        <f>IF(H803&lt;&gt;0,ROUND(E803/H803,2),0)</f>
        <v>44.03</v>
      </c>
      <c r="J803" t="s">
        <v>21</v>
      </c>
      <c r="K803" t="s">
        <v>22</v>
      </c>
      <c r="L803">
        <v>1577772000</v>
      </c>
      <c r="M803" s="13">
        <f>(((L803/60)/60)/24)+DATE(1970,1,1)</f>
        <v>43830.25</v>
      </c>
      <c r="N803">
        <v>1579672800</v>
      </c>
      <c r="O803" s="13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1">
        <f>ROUND(E804/D804*100,0)</f>
        <v>197</v>
      </c>
      <c r="G804" t="s">
        <v>20</v>
      </c>
      <c r="H804">
        <v>142</v>
      </c>
      <c r="I804">
        <f>IF(H804&lt;&gt;0,ROUND(E804/H804,2),0)</f>
        <v>86.03</v>
      </c>
      <c r="J804" t="s">
        <v>21</v>
      </c>
      <c r="K804" t="s">
        <v>22</v>
      </c>
      <c r="L804">
        <v>1562216400</v>
      </c>
      <c r="M804" s="13">
        <f>(((L804/60)/60)/24)+DATE(1970,1,1)</f>
        <v>43650.208333333328</v>
      </c>
      <c r="N804">
        <v>1562389200</v>
      </c>
      <c r="O804" s="13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1">
        <f>ROUND(E805/D805*100,0)</f>
        <v>107</v>
      </c>
      <c r="G805" t="s">
        <v>20</v>
      </c>
      <c r="H805">
        <v>233</v>
      </c>
      <c r="I805">
        <f>IF(H805&lt;&gt;0,ROUND(E805/H805,2),0)</f>
        <v>28.01</v>
      </c>
      <c r="J805" t="s">
        <v>21</v>
      </c>
      <c r="K805" t="s">
        <v>22</v>
      </c>
      <c r="L805">
        <v>1548568800</v>
      </c>
      <c r="M805" s="13">
        <f>(((L805/60)/60)/24)+DATE(1970,1,1)</f>
        <v>43492.25</v>
      </c>
      <c r="N805">
        <v>1551506400</v>
      </c>
      <c r="O805" s="13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1">
        <f>ROUND(E806/D806*100,0)</f>
        <v>269</v>
      </c>
      <c r="G806" t="s">
        <v>20</v>
      </c>
      <c r="H806">
        <v>218</v>
      </c>
      <c r="I806">
        <f>IF(H806&lt;&gt;0,ROUND(E806/H806,2),0)</f>
        <v>32.049999999999997</v>
      </c>
      <c r="J806" t="s">
        <v>21</v>
      </c>
      <c r="K806" t="s">
        <v>22</v>
      </c>
      <c r="L806">
        <v>1514872800</v>
      </c>
      <c r="M806" s="13">
        <f>(((L806/60)/60)/24)+DATE(1970,1,1)</f>
        <v>43102.25</v>
      </c>
      <c r="N806">
        <v>1516600800</v>
      </c>
      <c r="O806" s="13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1">
        <f>ROUND(E807/D807*100,0)</f>
        <v>51</v>
      </c>
      <c r="G807" t="s">
        <v>14</v>
      </c>
      <c r="H807">
        <v>67</v>
      </c>
      <c r="I807">
        <f>IF(H807&lt;&gt;0,ROUND(E807/H807,2),0)</f>
        <v>73.61</v>
      </c>
      <c r="J807" t="s">
        <v>26</v>
      </c>
      <c r="K807" t="s">
        <v>27</v>
      </c>
      <c r="L807">
        <v>1416031200</v>
      </c>
      <c r="M807" s="13">
        <f>(((L807/60)/60)/24)+DATE(1970,1,1)</f>
        <v>41958.25</v>
      </c>
      <c r="N807">
        <v>1420437600</v>
      </c>
      <c r="O807" s="13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1">
        <f>ROUND(E808/D808*100,0)</f>
        <v>1180</v>
      </c>
      <c r="G808" t="s">
        <v>20</v>
      </c>
      <c r="H808">
        <v>76</v>
      </c>
      <c r="I808">
        <f>IF(H808&lt;&gt;0,ROUND(E808/H808,2),0)</f>
        <v>108.71</v>
      </c>
      <c r="J808" t="s">
        <v>21</v>
      </c>
      <c r="K808" t="s">
        <v>22</v>
      </c>
      <c r="L808">
        <v>1330927200</v>
      </c>
      <c r="M808" s="13">
        <f>(((L808/60)/60)/24)+DATE(1970,1,1)</f>
        <v>40973.25</v>
      </c>
      <c r="N808">
        <v>1332997200</v>
      </c>
      <c r="O808" s="13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1">
        <f>ROUND(E809/D809*100,0)</f>
        <v>264</v>
      </c>
      <c r="G809" t="s">
        <v>20</v>
      </c>
      <c r="H809">
        <v>43</v>
      </c>
      <c r="I809">
        <f>IF(H809&lt;&gt;0,ROUND(E809/H809,2),0)</f>
        <v>42.98</v>
      </c>
      <c r="J809" t="s">
        <v>21</v>
      </c>
      <c r="K809" t="s">
        <v>22</v>
      </c>
      <c r="L809">
        <v>1571115600</v>
      </c>
      <c r="M809" s="13">
        <f>(((L809/60)/60)/24)+DATE(1970,1,1)</f>
        <v>43753.208333333328</v>
      </c>
      <c r="N809">
        <v>1574920800</v>
      </c>
      <c r="O809" s="13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1">
        <f>ROUND(E810/D810*100,0)</f>
        <v>30</v>
      </c>
      <c r="G810" t="s">
        <v>14</v>
      </c>
      <c r="H810">
        <v>19</v>
      </c>
      <c r="I810">
        <f>IF(H810&lt;&gt;0,ROUND(E810/H810,2),0)</f>
        <v>83.32</v>
      </c>
      <c r="J810" t="s">
        <v>21</v>
      </c>
      <c r="K810" t="s">
        <v>22</v>
      </c>
      <c r="L810">
        <v>1463461200</v>
      </c>
      <c r="M810" s="13">
        <f>(((L810/60)/60)/24)+DATE(1970,1,1)</f>
        <v>42507.208333333328</v>
      </c>
      <c r="N810">
        <v>1464930000</v>
      </c>
      <c r="O810" s="13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1">
        <f>ROUND(E811/D811*100,0)</f>
        <v>63</v>
      </c>
      <c r="G811" t="s">
        <v>14</v>
      </c>
      <c r="H811">
        <v>2108</v>
      </c>
      <c r="I811">
        <f>IF(H811&lt;&gt;0,ROUND(E811/H811,2),0)</f>
        <v>42</v>
      </c>
      <c r="J811" t="s">
        <v>98</v>
      </c>
      <c r="K811" t="s">
        <v>99</v>
      </c>
      <c r="L811">
        <v>1344920400</v>
      </c>
      <c r="M811" s="13">
        <f>(((L811/60)/60)/24)+DATE(1970,1,1)</f>
        <v>41135.208333333336</v>
      </c>
      <c r="N811">
        <v>1345006800</v>
      </c>
      <c r="O811" s="13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1">
        <f>ROUND(E812/D812*100,0)</f>
        <v>193</v>
      </c>
      <c r="G812" t="s">
        <v>20</v>
      </c>
      <c r="H812">
        <v>221</v>
      </c>
      <c r="I812">
        <f>IF(H812&lt;&gt;0,ROUND(E812/H812,2),0)</f>
        <v>55.93</v>
      </c>
      <c r="J812" t="s">
        <v>21</v>
      </c>
      <c r="K812" t="s">
        <v>22</v>
      </c>
      <c r="L812">
        <v>1511848800</v>
      </c>
      <c r="M812" s="13">
        <f>(((L812/60)/60)/24)+DATE(1970,1,1)</f>
        <v>43067.25</v>
      </c>
      <c r="N812">
        <v>1512712800</v>
      </c>
      <c r="O812" s="13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1">
        <f>ROUND(E813/D813*100,0)</f>
        <v>77</v>
      </c>
      <c r="G813" t="s">
        <v>14</v>
      </c>
      <c r="H813">
        <v>679</v>
      </c>
      <c r="I813">
        <f>IF(H813&lt;&gt;0,ROUND(E813/H813,2),0)</f>
        <v>105.04</v>
      </c>
      <c r="J813" t="s">
        <v>21</v>
      </c>
      <c r="K813" t="s">
        <v>22</v>
      </c>
      <c r="L813">
        <v>1452319200</v>
      </c>
      <c r="M813" s="13">
        <f>(((L813/60)/60)/24)+DATE(1970,1,1)</f>
        <v>42378.25</v>
      </c>
      <c r="N813">
        <v>1452492000</v>
      </c>
      <c r="O813" s="13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1">
        <f>ROUND(E814/D814*100,0)</f>
        <v>226</v>
      </c>
      <c r="G814" t="s">
        <v>20</v>
      </c>
      <c r="H814">
        <v>2805</v>
      </c>
      <c r="I814">
        <f>IF(H814&lt;&gt;0,ROUND(E814/H814,2),0)</f>
        <v>48</v>
      </c>
      <c r="J814" t="s">
        <v>15</v>
      </c>
      <c r="K814" t="s">
        <v>16</v>
      </c>
      <c r="L814">
        <v>1523854800</v>
      </c>
      <c r="M814" s="13">
        <f>(((L814/60)/60)/24)+DATE(1970,1,1)</f>
        <v>43206.208333333328</v>
      </c>
      <c r="N814">
        <v>1524286800</v>
      </c>
      <c r="O814" s="13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1">
        <f>ROUND(E815/D815*100,0)</f>
        <v>239</v>
      </c>
      <c r="G815" t="s">
        <v>20</v>
      </c>
      <c r="H815">
        <v>68</v>
      </c>
      <c r="I815">
        <f>IF(H815&lt;&gt;0,ROUND(E815/H815,2),0)</f>
        <v>112.66</v>
      </c>
      <c r="J815" t="s">
        <v>21</v>
      </c>
      <c r="K815" t="s">
        <v>22</v>
      </c>
      <c r="L815">
        <v>1346043600</v>
      </c>
      <c r="M815" s="13">
        <f>(((L815/60)/60)/24)+DATE(1970,1,1)</f>
        <v>41148.208333333336</v>
      </c>
      <c r="N815">
        <v>1346907600</v>
      </c>
      <c r="O815" s="13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1">
        <f>ROUND(E816/D816*100,0)</f>
        <v>92</v>
      </c>
      <c r="G816" t="s">
        <v>14</v>
      </c>
      <c r="H816">
        <v>36</v>
      </c>
      <c r="I816">
        <f>IF(H816&lt;&gt;0,ROUND(E816/H816,2),0)</f>
        <v>81.94</v>
      </c>
      <c r="J816" t="s">
        <v>36</v>
      </c>
      <c r="K816" t="s">
        <v>37</v>
      </c>
      <c r="L816">
        <v>1464325200</v>
      </c>
      <c r="M816" s="13">
        <f>(((L816/60)/60)/24)+DATE(1970,1,1)</f>
        <v>42517.208333333328</v>
      </c>
      <c r="N816">
        <v>1464498000</v>
      </c>
      <c r="O816" s="13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1">
        <f>ROUND(E817/D817*100,0)</f>
        <v>130</v>
      </c>
      <c r="G817" t="s">
        <v>20</v>
      </c>
      <c r="H817">
        <v>183</v>
      </c>
      <c r="I817">
        <f>IF(H817&lt;&gt;0,ROUND(E817/H817,2),0)</f>
        <v>64.05</v>
      </c>
      <c r="J817" t="s">
        <v>15</v>
      </c>
      <c r="K817" t="s">
        <v>16</v>
      </c>
      <c r="L817">
        <v>1511935200</v>
      </c>
      <c r="M817" s="13">
        <f>(((L817/60)/60)/24)+DATE(1970,1,1)</f>
        <v>43068.25</v>
      </c>
      <c r="N817">
        <v>1514181600</v>
      </c>
      <c r="O817" s="13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1">
        <f>ROUND(E818/D818*100,0)</f>
        <v>615</v>
      </c>
      <c r="G818" t="s">
        <v>20</v>
      </c>
      <c r="H818">
        <v>133</v>
      </c>
      <c r="I818">
        <f>IF(H818&lt;&gt;0,ROUND(E818/H818,2),0)</f>
        <v>106.39</v>
      </c>
      <c r="J818" t="s">
        <v>21</v>
      </c>
      <c r="K818" t="s">
        <v>22</v>
      </c>
      <c r="L818">
        <v>1392012000</v>
      </c>
      <c r="M818" s="13">
        <f>(((L818/60)/60)/24)+DATE(1970,1,1)</f>
        <v>41680.25</v>
      </c>
      <c r="N818">
        <v>1392184800</v>
      </c>
      <c r="O818" s="13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1">
        <f>ROUND(E819/D819*100,0)</f>
        <v>369</v>
      </c>
      <c r="G819" t="s">
        <v>20</v>
      </c>
      <c r="H819">
        <v>2489</v>
      </c>
      <c r="I819">
        <f>IF(H819&lt;&gt;0,ROUND(E819/H819,2),0)</f>
        <v>76.010000000000005</v>
      </c>
      <c r="J819" t="s">
        <v>107</v>
      </c>
      <c r="K819" t="s">
        <v>108</v>
      </c>
      <c r="L819">
        <v>1556946000</v>
      </c>
      <c r="M819" s="13">
        <f>(((L819/60)/60)/24)+DATE(1970,1,1)</f>
        <v>43589.208333333328</v>
      </c>
      <c r="N819">
        <v>1559365200</v>
      </c>
      <c r="O819" s="13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1">
        <f>ROUND(E820/D820*100,0)</f>
        <v>1095</v>
      </c>
      <c r="G820" t="s">
        <v>20</v>
      </c>
      <c r="H820">
        <v>69</v>
      </c>
      <c r="I820">
        <f>IF(H820&lt;&gt;0,ROUND(E820/H820,2),0)</f>
        <v>111.07</v>
      </c>
      <c r="J820" t="s">
        <v>21</v>
      </c>
      <c r="K820" t="s">
        <v>22</v>
      </c>
      <c r="L820">
        <v>1548050400</v>
      </c>
      <c r="M820" s="13">
        <f>(((L820/60)/60)/24)+DATE(1970,1,1)</f>
        <v>43486.25</v>
      </c>
      <c r="N820">
        <v>1549173600</v>
      </c>
      <c r="O820" s="13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1">
        <f>ROUND(E821/D821*100,0)</f>
        <v>51</v>
      </c>
      <c r="G821" t="s">
        <v>14</v>
      </c>
      <c r="H821">
        <v>47</v>
      </c>
      <c r="I821">
        <f>IF(H821&lt;&gt;0,ROUND(E821/H821,2),0)</f>
        <v>95.94</v>
      </c>
      <c r="J821" t="s">
        <v>21</v>
      </c>
      <c r="K821" t="s">
        <v>22</v>
      </c>
      <c r="L821">
        <v>1353736800</v>
      </c>
      <c r="M821" s="13">
        <f>(((L821/60)/60)/24)+DATE(1970,1,1)</f>
        <v>41237.25</v>
      </c>
      <c r="N821">
        <v>1355032800</v>
      </c>
      <c r="O821" s="13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1">
        <f>ROUND(E822/D822*100,0)</f>
        <v>801</v>
      </c>
      <c r="G822" t="s">
        <v>20</v>
      </c>
      <c r="H822">
        <v>279</v>
      </c>
      <c r="I822">
        <f>IF(H822&lt;&gt;0,ROUND(E822/H822,2),0)</f>
        <v>43.04</v>
      </c>
      <c r="J822" t="s">
        <v>40</v>
      </c>
      <c r="K822" t="s">
        <v>41</v>
      </c>
      <c r="L822">
        <v>1532840400</v>
      </c>
      <c r="M822" s="13">
        <f>(((L822/60)/60)/24)+DATE(1970,1,1)</f>
        <v>43310.208333333328</v>
      </c>
      <c r="N822">
        <v>1533963600</v>
      </c>
      <c r="O822" s="13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1">
        <f>ROUND(E823/D823*100,0)</f>
        <v>291</v>
      </c>
      <c r="G823" t="s">
        <v>20</v>
      </c>
      <c r="H823">
        <v>210</v>
      </c>
      <c r="I823">
        <f>IF(H823&lt;&gt;0,ROUND(E823/H823,2),0)</f>
        <v>67.97</v>
      </c>
      <c r="J823" t="s">
        <v>21</v>
      </c>
      <c r="K823" t="s">
        <v>22</v>
      </c>
      <c r="L823">
        <v>1488261600</v>
      </c>
      <c r="M823" s="13">
        <f>(((L823/60)/60)/24)+DATE(1970,1,1)</f>
        <v>42794.25</v>
      </c>
      <c r="N823">
        <v>1489381200</v>
      </c>
      <c r="O823" s="13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1">
        <f>ROUND(E824/D824*100,0)</f>
        <v>350</v>
      </c>
      <c r="G824" t="s">
        <v>20</v>
      </c>
      <c r="H824">
        <v>2100</v>
      </c>
      <c r="I824">
        <f>IF(H824&lt;&gt;0,ROUND(E824/H824,2),0)</f>
        <v>89.99</v>
      </c>
      <c r="J824" t="s">
        <v>21</v>
      </c>
      <c r="K824" t="s">
        <v>22</v>
      </c>
      <c r="L824">
        <v>1393567200</v>
      </c>
      <c r="M824" s="13">
        <f>(((L824/60)/60)/24)+DATE(1970,1,1)</f>
        <v>41698.25</v>
      </c>
      <c r="N824">
        <v>1395032400</v>
      </c>
      <c r="O824" s="13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1">
        <f>ROUND(E825/D825*100,0)</f>
        <v>357</v>
      </c>
      <c r="G825" t="s">
        <v>20</v>
      </c>
      <c r="H825">
        <v>252</v>
      </c>
      <c r="I825">
        <f>IF(H825&lt;&gt;0,ROUND(E825/H825,2),0)</f>
        <v>58.1</v>
      </c>
      <c r="J825" t="s">
        <v>21</v>
      </c>
      <c r="K825" t="s">
        <v>22</v>
      </c>
      <c r="L825">
        <v>1410325200</v>
      </c>
      <c r="M825" s="13">
        <f>(((L825/60)/60)/24)+DATE(1970,1,1)</f>
        <v>41892.208333333336</v>
      </c>
      <c r="N825">
        <v>1412485200</v>
      </c>
      <c r="O825" s="13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1">
        <f>ROUND(E826/D826*100,0)</f>
        <v>126</v>
      </c>
      <c r="G826" t="s">
        <v>20</v>
      </c>
      <c r="H826">
        <v>1280</v>
      </c>
      <c r="I826">
        <f>IF(H826&lt;&gt;0,ROUND(E826/H826,2),0)</f>
        <v>84</v>
      </c>
      <c r="J826" t="s">
        <v>21</v>
      </c>
      <c r="K826" t="s">
        <v>22</v>
      </c>
      <c r="L826">
        <v>1276923600</v>
      </c>
      <c r="M826" s="13">
        <f>(((L826/60)/60)/24)+DATE(1970,1,1)</f>
        <v>40348.208333333336</v>
      </c>
      <c r="N826">
        <v>1279688400</v>
      </c>
      <c r="O826" s="13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1">
        <f>ROUND(E827/D827*100,0)</f>
        <v>388</v>
      </c>
      <c r="G827" t="s">
        <v>20</v>
      </c>
      <c r="H827">
        <v>157</v>
      </c>
      <c r="I827">
        <f>IF(H827&lt;&gt;0,ROUND(E827/H827,2),0)</f>
        <v>88.85</v>
      </c>
      <c r="J827" t="s">
        <v>40</v>
      </c>
      <c r="K827" t="s">
        <v>41</v>
      </c>
      <c r="L827">
        <v>1500958800</v>
      </c>
      <c r="M827" s="13">
        <f>(((L827/60)/60)/24)+DATE(1970,1,1)</f>
        <v>42941.208333333328</v>
      </c>
      <c r="N827">
        <v>1501995600</v>
      </c>
      <c r="O827" s="13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1">
        <f>ROUND(E828/D828*100,0)</f>
        <v>457</v>
      </c>
      <c r="G828" t="s">
        <v>20</v>
      </c>
      <c r="H828">
        <v>194</v>
      </c>
      <c r="I828">
        <f>IF(H828&lt;&gt;0,ROUND(E828/H828,2),0)</f>
        <v>65.959999999999994</v>
      </c>
      <c r="J828" t="s">
        <v>21</v>
      </c>
      <c r="K828" t="s">
        <v>22</v>
      </c>
      <c r="L828">
        <v>1292220000</v>
      </c>
      <c r="M828" s="13">
        <f>(((L828/60)/60)/24)+DATE(1970,1,1)</f>
        <v>40525.25</v>
      </c>
      <c r="N828">
        <v>1294639200</v>
      </c>
      <c r="O828" s="13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1">
        <f>ROUND(E829/D829*100,0)</f>
        <v>267</v>
      </c>
      <c r="G829" t="s">
        <v>20</v>
      </c>
      <c r="H829">
        <v>82</v>
      </c>
      <c r="I829">
        <f>IF(H829&lt;&gt;0,ROUND(E829/H829,2),0)</f>
        <v>74.8</v>
      </c>
      <c r="J829" t="s">
        <v>26</v>
      </c>
      <c r="K829" t="s">
        <v>27</v>
      </c>
      <c r="L829">
        <v>1304398800</v>
      </c>
      <c r="M829" s="13">
        <f>(((L829/60)/60)/24)+DATE(1970,1,1)</f>
        <v>40666.208333333336</v>
      </c>
      <c r="N829">
        <v>1305435600</v>
      </c>
      <c r="O829" s="13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1">
        <f>ROUND(E830/D830*100,0)</f>
        <v>69</v>
      </c>
      <c r="G830" t="s">
        <v>14</v>
      </c>
      <c r="H830">
        <v>70</v>
      </c>
      <c r="I830">
        <f>IF(H830&lt;&gt;0,ROUND(E830/H830,2),0)</f>
        <v>69.989999999999995</v>
      </c>
      <c r="J830" t="s">
        <v>21</v>
      </c>
      <c r="K830" t="s">
        <v>22</v>
      </c>
      <c r="L830">
        <v>1535432400</v>
      </c>
      <c r="M830" s="13">
        <f>(((L830/60)/60)/24)+DATE(1970,1,1)</f>
        <v>43340.208333333328</v>
      </c>
      <c r="N830">
        <v>1537592400</v>
      </c>
      <c r="O830" s="13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1">
        <f>ROUND(E831/D831*100,0)</f>
        <v>51</v>
      </c>
      <c r="G831" t="s">
        <v>14</v>
      </c>
      <c r="H831">
        <v>154</v>
      </c>
      <c r="I831">
        <f>IF(H831&lt;&gt;0,ROUND(E831/H831,2),0)</f>
        <v>32.01</v>
      </c>
      <c r="J831" t="s">
        <v>21</v>
      </c>
      <c r="K831" t="s">
        <v>22</v>
      </c>
      <c r="L831">
        <v>1433826000</v>
      </c>
      <c r="M831" s="13">
        <f>(((L831/60)/60)/24)+DATE(1970,1,1)</f>
        <v>42164.208333333328</v>
      </c>
      <c r="N831">
        <v>1435122000</v>
      </c>
      <c r="O831" s="13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1">
        <f>ROUND(E832/D832*100,0)</f>
        <v>1</v>
      </c>
      <c r="G832" t="s">
        <v>14</v>
      </c>
      <c r="H832">
        <v>22</v>
      </c>
      <c r="I832">
        <f>IF(H832&lt;&gt;0,ROUND(E832/H832,2),0)</f>
        <v>64.73</v>
      </c>
      <c r="J832" t="s">
        <v>21</v>
      </c>
      <c r="K832" t="s">
        <v>22</v>
      </c>
      <c r="L832">
        <v>1514959200</v>
      </c>
      <c r="M832" s="13">
        <f>(((L832/60)/60)/24)+DATE(1970,1,1)</f>
        <v>43103.25</v>
      </c>
      <c r="N832">
        <v>1520056800</v>
      </c>
      <c r="O832" s="13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1">
        <f>ROUND(E833/D833*100,0)</f>
        <v>109</v>
      </c>
      <c r="G833" t="s">
        <v>20</v>
      </c>
      <c r="H833">
        <v>4233</v>
      </c>
      <c r="I833">
        <f>IF(H833&lt;&gt;0,ROUND(E833/H833,2),0)</f>
        <v>25</v>
      </c>
      <c r="J833" t="s">
        <v>21</v>
      </c>
      <c r="K833" t="s">
        <v>22</v>
      </c>
      <c r="L833">
        <v>1332738000</v>
      </c>
      <c r="M833" s="13">
        <f>(((L833/60)/60)/24)+DATE(1970,1,1)</f>
        <v>40994.208333333336</v>
      </c>
      <c r="N833">
        <v>1335675600</v>
      </c>
      <c r="O833" s="13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1">
        <f>ROUND(E834/D834*100,0)</f>
        <v>315</v>
      </c>
      <c r="G834" t="s">
        <v>20</v>
      </c>
      <c r="H834">
        <v>1297</v>
      </c>
      <c r="I834">
        <f>IF(H834&lt;&gt;0,ROUND(E834/H834,2),0)</f>
        <v>104.98</v>
      </c>
      <c r="J834" t="s">
        <v>36</v>
      </c>
      <c r="K834" t="s">
        <v>37</v>
      </c>
      <c r="L834">
        <v>1445490000</v>
      </c>
      <c r="M834" s="13">
        <f>(((L834/60)/60)/24)+DATE(1970,1,1)</f>
        <v>42299.208333333328</v>
      </c>
      <c r="N834">
        <v>1448431200</v>
      </c>
      <c r="O834" s="13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1">
        <f>ROUND(E835/D835*100,0)</f>
        <v>158</v>
      </c>
      <c r="G835" t="s">
        <v>20</v>
      </c>
      <c r="H835">
        <v>165</v>
      </c>
      <c r="I835">
        <f>IF(H835&lt;&gt;0,ROUND(E835/H835,2),0)</f>
        <v>64.989999999999995</v>
      </c>
      <c r="J835" t="s">
        <v>36</v>
      </c>
      <c r="K835" t="s">
        <v>37</v>
      </c>
      <c r="L835">
        <v>1297663200</v>
      </c>
      <c r="M835" s="13">
        <f>(((L835/60)/60)/24)+DATE(1970,1,1)</f>
        <v>40588.25</v>
      </c>
      <c r="N835">
        <v>1298613600</v>
      </c>
      <c r="O835" s="13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1">
        <f>ROUND(E836/D836*100,0)</f>
        <v>154</v>
      </c>
      <c r="G836" t="s">
        <v>20</v>
      </c>
      <c r="H836">
        <v>119</v>
      </c>
      <c r="I836">
        <f>IF(H836&lt;&gt;0,ROUND(E836/H836,2),0)</f>
        <v>94.35</v>
      </c>
      <c r="J836" t="s">
        <v>21</v>
      </c>
      <c r="K836" t="s">
        <v>22</v>
      </c>
      <c r="L836">
        <v>1371963600</v>
      </c>
      <c r="M836" s="13">
        <f>(((L836/60)/60)/24)+DATE(1970,1,1)</f>
        <v>41448.208333333336</v>
      </c>
      <c r="N836">
        <v>1372482000</v>
      </c>
      <c r="O836" s="13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1">
        <f>ROUND(E837/D837*100,0)</f>
        <v>90</v>
      </c>
      <c r="G837" t="s">
        <v>14</v>
      </c>
      <c r="H837">
        <v>1758</v>
      </c>
      <c r="I837">
        <f>IF(H837&lt;&gt;0,ROUND(E837/H837,2),0)</f>
        <v>44</v>
      </c>
      <c r="J837" t="s">
        <v>21</v>
      </c>
      <c r="K837" t="s">
        <v>22</v>
      </c>
      <c r="L837">
        <v>1425103200</v>
      </c>
      <c r="M837" s="13">
        <f>(((L837/60)/60)/24)+DATE(1970,1,1)</f>
        <v>42063.25</v>
      </c>
      <c r="N837">
        <v>1425621600</v>
      </c>
      <c r="O837" s="13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1">
        <f>ROUND(E838/D838*100,0)</f>
        <v>75</v>
      </c>
      <c r="G838" t="s">
        <v>14</v>
      </c>
      <c r="H838">
        <v>94</v>
      </c>
      <c r="I838">
        <f>IF(H838&lt;&gt;0,ROUND(E838/H838,2),0)</f>
        <v>64.739999999999995</v>
      </c>
      <c r="J838" t="s">
        <v>21</v>
      </c>
      <c r="K838" t="s">
        <v>22</v>
      </c>
      <c r="L838">
        <v>1265349600</v>
      </c>
      <c r="M838" s="13">
        <f>(((L838/60)/60)/24)+DATE(1970,1,1)</f>
        <v>40214.25</v>
      </c>
      <c r="N838">
        <v>1266300000</v>
      </c>
      <c r="O838" s="13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1">
        <f>ROUND(E839/D839*100,0)</f>
        <v>853</v>
      </c>
      <c r="G839" t="s">
        <v>20</v>
      </c>
      <c r="H839">
        <v>1797</v>
      </c>
      <c r="I839">
        <f>IF(H839&lt;&gt;0,ROUND(E839/H839,2),0)</f>
        <v>84.01</v>
      </c>
      <c r="J839" t="s">
        <v>21</v>
      </c>
      <c r="K839" t="s">
        <v>22</v>
      </c>
      <c r="L839">
        <v>1301202000</v>
      </c>
      <c r="M839" s="13">
        <f>(((L839/60)/60)/24)+DATE(1970,1,1)</f>
        <v>40629.208333333336</v>
      </c>
      <c r="N839">
        <v>1305867600</v>
      </c>
      <c r="O839" s="13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1">
        <f>ROUND(E840/D840*100,0)</f>
        <v>139</v>
      </c>
      <c r="G840" t="s">
        <v>20</v>
      </c>
      <c r="H840">
        <v>261</v>
      </c>
      <c r="I840">
        <f>IF(H840&lt;&gt;0,ROUND(E840/H840,2),0)</f>
        <v>34.06</v>
      </c>
      <c r="J840" t="s">
        <v>21</v>
      </c>
      <c r="K840" t="s">
        <v>22</v>
      </c>
      <c r="L840">
        <v>1538024400</v>
      </c>
      <c r="M840" s="13">
        <f>(((L840/60)/60)/24)+DATE(1970,1,1)</f>
        <v>43370.208333333328</v>
      </c>
      <c r="N840">
        <v>1538802000</v>
      </c>
      <c r="O840" s="13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1">
        <f>ROUND(E841/D841*100,0)</f>
        <v>190</v>
      </c>
      <c r="G841" t="s">
        <v>20</v>
      </c>
      <c r="H841">
        <v>157</v>
      </c>
      <c r="I841">
        <f>IF(H841&lt;&gt;0,ROUND(E841/H841,2),0)</f>
        <v>93.27</v>
      </c>
      <c r="J841" t="s">
        <v>21</v>
      </c>
      <c r="K841" t="s">
        <v>22</v>
      </c>
      <c r="L841">
        <v>1395032400</v>
      </c>
      <c r="M841" s="13">
        <f>(((L841/60)/60)/24)+DATE(1970,1,1)</f>
        <v>41715.208333333336</v>
      </c>
      <c r="N841">
        <v>1398920400</v>
      </c>
      <c r="O841" s="13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1">
        <f>ROUND(E842/D842*100,0)</f>
        <v>100</v>
      </c>
      <c r="G842" t="s">
        <v>20</v>
      </c>
      <c r="H842">
        <v>3533</v>
      </c>
      <c r="I842">
        <f>IF(H842&lt;&gt;0,ROUND(E842/H842,2),0)</f>
        <v>33</v>
      </c>
      <c r="J842" t="s">
        <v>21</v>
      </c>
      <c r="K842" t="s">
        <v>22</v>
      </c>
      <c r="L842">
        <v>1405486800</v>
      </c>
      <c r="M842" s="13">
        <f>(((L842/60)/60)/24)+DATE(1970,1,1)</f>
        <v>41836.208333333336</v>
      </c>
      <c r="N842">
        <v>1405659600</v>
      </c>
      <c r="O842" s="13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1">
        <f>ROUND(E843/D843*100,0)</f>
        <v>143</v>
      </c>
      <c r="G843" t="s">
        <v>20</v>
      </c>
      <c r="H843">
        <v>155</v>
      </c>
      <c r="I843">
        <f>IF(H843&lt;&gt;0,ROUND(E843/H843,2),0)</f>
        <v>83.81</v>
      </c>
      <c r="J843" t="s">
        <v>21</v>
      </c>
      <c r="K843" t="s">
        <v>22</v>
      </c>
      <c r="L843">
        <v>1455861600</v>
      </c>
      <c r="M843" s="13">
        <f>(((L843/60)/60)/24)+DATE(1970,1,1)</f>
        <v>42419.25</v>
      </c>
      <c r="N843">
        <v>1457244000</v>
      </c>
      <c r="O843" s="13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1">
        <f>ROUND(E844/D844*100,0)</f>
        <v>563</v>
      </c>
      <c r="G844" t="s">
        <v>20</v>
      </c>
      <c r="H844">
        <v>132</v>
      </c>
      <c r="I844">
        <f>IF(H844&lt;&gt;0,ROUND(E844/H844,2),0)</f>
        <v>63.99</v>
      </c>
      <c r="J844" t="s">
        <v>107</v>
      </c>
      <c r="K844" t="s">
        <v>108</v>
      </c>
      <c r="L844">
        <v>1529038800</v>
      </c>
      <c r="M844" s="13">
        <f>(((L844/60)/60)/24)+DATE(1970,1,1)</f>
        <v>43266.208333333328</v>
      </c>
      <c r="N844">
        <v>1529298000</v>
      </c>
      <c r="O844" s="13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1">
        <f>ROUND(E845/D845*100,0)</f>
        <v>31</v>
      </c>
      <c r="G845" t="s">
        <v>14</v>
      </c>
      <c r="H845">
        <v>33</v>
      </c>
      <c r="I845">
        <f>IF(H845&lt;&gt;0,ROUND(E845/H845,2),0)</f>
        <v>81.91</v>
      </c>
      <c r="J845" t="s">
        <v>21</v>
      </c>
      <c r="K845" t="s">
        <v>22</v>
      </c>
      <c r="L845">
        <v>1535259600</v>
      </c>
      <c r="M845" s="13">
        <f>(((L845/60)/60)/24)+DATE(1970,1,1)</f>
        <v>43338.208333333328</v>
      </c>
      <c r="N845">
        <v>1535778000</v>
      </c>
      <c r="O845" s="13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1">
        <f>ROUND(E846/D846*100,0)</f>
        <v>99</v>
      </c>
      <c r="G846" t="s">
        <v>74</v>
      </c>
      <c r="H846">
        <v>94</v>
      </c>
      <c r="I846">
        <f>IF(H846&lt;&gt;0,ROUND(E846/H846,2),0)</f>
        <v>93.05</v>
      </c>
      <c r="J846" t="s">
        <v>21</v>
      </c>
      <c r="K846" t="s">
        <v>22</v>
      </c>
      <c r="L846">
        <v>1327212000</v>
      </c>
      <c r="M846" s="13">
        <f>(((L846/60)/60)/24)+DATE(1970,1,1)</f>
        <v>40930.25</v>
      </c>
      <c r="N846">
        <v>1327471200</v>
      </c>
      <c r="O846" s="13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1">
        <f>ROUND(E847/D847*100,0)</f>
        <v>198</v>
      </c>
      <c r="G847" t="s">
        <v>20</v>
      </c>
      <c r="H847">
        <v>1354</v>
      </c>
      <c r="I847">
        <f>IF(H847&lt;&gt;0,ROUND(E847/H847,2),0)</f>
        <v>101.98</v>
      </c>
      <c r="J847" t="s">
        <v>40</v>
      </c>
      <c r="K847" t="s">
        <v>41</v>
      </c>
      <c r="L847">
        <v>1526360400</v>
      </c>
      <c r="M847" s="13">
        <f>(((L847/60)/60)/24)+DATE(1970,1,1)</f>
        <v>43235.208333333328</v>
      </c>
      <c r="N847">
        <v>1529557200</v>
      </c>
      <c r="O847" s="13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1">
        <f>ROUND(E848/D848*100,0)</f>
        <v>509</v>
      </c>
      <c r="G848" t="s">
        <v>20</v>
      </c>
      <c r="H848">
        <v>48</v>
      </c>
      <c r="I848">
        <f>IF(H848&lt;&gt;0,ROUND(E848/H848,2),0)</f>
        <v>105.94</v>
      </c>
      <c r="J848" t="s">
        <v>21</v>
      </c>
      <c r="K848" t="s">
        <v>22</v>
      </c>
      <c r="L848">
        <v>1532149200</v>
      </c>
      <c r="M848" s="13">
        <f>(((L848/60)/60)/24)+DATE(1970,1,1)</f>
        <v>43302.208333333328</v>
      </c>
      <c r="N848">
        <v>1535259600</v>
      </c>
      <c r="O848" s="13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1">
        <f>ROUND(E849/D849*100,0)</f>
        <v>238</v>
      </c>
      <c r="G849" t="s">
        <v>20</v>
      </c>
      <c r="H849">
        <v>110</v>
      </c>
      <c r="I849">
        <f>IF(H849&lt;&gt;0,ROUND(E849/H849,2),0)</f>
        <v>101.58</v>
      </c>
      <c r="J849" t="s">
        <v>21</v>
      </c>
      <c r="K849" t="s">
        <v>22</v>
      </c>
      <c r="L849">
        <v>1515304800</v>
      </c>
      <c r="M849" s="13">
        <f>(((L849/60)/60)/24)+DATE(1970,1,1)</f>
        <v>43107.25</v>
      </c>
      <c r="N849">
        <v>1515564000</v>
      </c>
      <c r="O849" s="13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1">
        <f>ROUND(E850/D850*100,0)</f>
        <v>338</v>
      </c>
      <c r="G850" t="s">
        <v>20</v>
      </c>
      <c r="H850">
        <v>172</v>
      </c>
      <c r="I850">
        <f>IF(H850&lt;&gt;0,ROUND(E850/H850,2),0)</f>
        <v>62.97</v>
      </c>
      <c r="J850" t="s">
        <v>21</v>
      </c>
      <c r="K850" t="s">
        <v>22</v>
      </c>
      <c r="L850">
        <v>1276318800</v>
      </c>
      <c r="M850" s="13">
        <f>(((L850/60)/60)/24)+DATE(1970,1,1)</f>
        <v>40341.208333333336</v>
      </c>
      <c r="N850">
        <v>1277096400</v>
      </c>
      <c r="O850" s="13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1">
        <f>ROUND(E851/D851*100,0)</f>
        <v>133</v>
      </c>
      <c r="G851" t="s">
        <v>20</v>
      </c>
      <c r="H851">
        <v>307</v>
      </c>
      <c r="I851">
        <f>IF(H851&lt;&gt;0,ROUND(E851/H851,2),0)</f>
        <v>29.05</v>
      </c>
      <c r="J851" t="s">
        <v>21</v>
      </c>
      <c r="K851" t="s">
        <v>22</v>
      </c>
      <c r="L851">
        <v>1328767200</v>
      </c>
      <c r="M851" s="13">
        <f>(((L851/60)/60)/24)+DATE(1970,1,1)</f>
        <v>40948.25</v>
      </c>
      <c r="N851">
        <v>1329026400</v>
      </c>
      <c r="O851" s="13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1">
        <f>ROUND(E852/D852*100,0)</f>
        <v>1</v>
      </c>
      <c r="G852" t="s">
        <v>14</v>
      </c>
      <c r="H852">
        <v>1</v>
      </c>
      <c r="I852">
        <f>IF(H852&lt;&gt;0,ROUND(E852/H852,2),0)</f>
        <v>1</v>
      </c>
      <c r="J852" t="s">
        <v>21</v>
      </c>
      <c r="K852" t="s">
        <v>22</v>
      </c>
      <c r="L852">
        <v>1321682400</v>
      </c>
      <c r="M852" s="13">
        <f>(((L852/60)/60)/24)+DATE(1970,1,1)</f>
        <v>40866.25</v>
      </c>
      <c r="N852">
        <v>1322978400</v>
      </c>
      <c r="O852" s="13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1">
        <f>ROUND(E853/D853*100,0)</f>
        <v>208</v>
      </c>
      <c r="G853" t="s">
        <v>20</v>
      </c>
      <c r="H853">
        <v>160</v>
      </c>
      <c r="I853">
        <f>IF(H853&lt;&gt;0,ROUND(E853/H853,2),0)</f>
        <v>77.930000000000007</v>
      </c>
      <c r="J853" t="s">
        <v>21</v>
      </c>
      <c r="K853" t="s">
        <v>22</v>
      </c>
      <c r="L853">
        <v>1335934800</v>
      </c>
      <c r="M853" s="13">
        <f>(((L853/60)/60)/24)+DATE(1970,1,1)</f>
        <v>41031.208333333336</v>
      </c>
      <c r="N853">
        <v>1338786000</v>
      </c>
      <c r="O853" s="13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1">
        <f>ROUND(E854/D854*100,0)</f>
        <v>51</v>
      </c>
      <c r="G854" t="s">
        <v>14</v>
      </c>
      <c r="H854">
        <v>31</v>
      </c>
      <c r="I854">
        <f>IF(H854&lt;&gt;0,ROUND(E854/H854,2),0)</f>
        <v>80.81</v>
      </c>
      <c r="J854" t="s">
        <v>21</v>
      </c>
      <c r="K854" t="s">
        <v>22</v>
      </c>
      <c r="L854">
        <v>1310792400</v>
      </c>
      <c r="M854" s="13">
        <f>(((L854/60)/60)/24)+DATE(1970,1,1)</f>
        <v>40740.208333333336</v>
      </c>
      <c r="N854">
        <v>1311656400</v>
      </c>
      <c r="O854" s="13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1">
        <f>ROUND(E855/D855*100,0)</f>
        <v>652</v>
      </c>
      <c r="G855" t="s">
        <v>20</v>
      </c>
      <c r="H855">
        <v>1467</v>
      </c>
      <c r="I855">
        <f>IF(H855&lt;&gt;0,ROUND(E855/H855,2),0)</f>
        <v>76.010000000000005</v>
      </c>
      <c r="J855" t="s">
        <v>15</v>
      </c>
      <c r="K855" t="s">
        <v>16</v>
      </c>
      <c r="L855">
        <v>1308546000</v>
      </c>
      <c r="M855" s="13">
        <f>(((L855/60)/60)/24)+DATE(1970,1,1)</f>
        <v>40714.208333333336</v>
      </c>
      <c r="N855">
        <v>1308978000</v>
      </c>
      <c r="O855" s="13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1">
        <f>ROUND(E856/D856*100,0)</f>
        <v>114</v>
      </c>
      <c r="G856" t="s">
        <v>20</v>
      </c>
      <c r="H856">
        <v>2662</v>
      </c>
      <c r="I856">
        <f>IF(H856&lt;&gt;0,ROUND(E856/H856,2),0)</f>
        <v>72.989999999999995</v>
      </c>
      <c r="J856" t="s">
        <v>15</v>
      </c>
      <c r="K856" t="s">
        <v>16</v>
      </c>
      <c r="L856">
        <v>1574056800</v>
      </c>
      <c r="M856" s="13">
        <f>(((L856/60)/60)/24)+DATE(1970,1,1)</f>
        <v>43787.25</v>
      </c>
      <c r="N856">
        <v>1576389600</v>
      </c>
      <c r="O856" s="13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1">
        <f>ROUND(E857/D857*100,0)</f>
        <v>102</v>
      </c>
      <c r="G857" t="s">
        <v>20</v>
      </c>
      <c r="H857">
        <v>452</v>
      </c>
      <c r="I857">
        <f>IF(H857&lt;&gt;0,ROUND(E857/H857,2),0)</f>
        <v>53</v>
      </c>
      <c r="J857" t="s">
        <v>26</v>
      </c>
      <c r="K857" t="s">
        <v>27</v>
      </c>
      <c r="L857">
        <v>1308373200</v>
      </c>
      <c r="M857" s="13">
        <f>(((L857/60)/60)/24)+DATE(1970,1,1)</f>
        <v>40712.208333333336</v>
      </c>
      <c r="N857">
        <v>1311051600</v>
      </c>
      <c r="O857" s="13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1">
        <f>ROUND(E858/D858*100,0)</f>
        <v>357</v>
      </c>
      <c r="G858" t="s">
        <v>20</v>
      </c>
      <c r="H858">
        <v>158</v>
      </c>
      <c r="I858">
        <f>IF(H858&lt;&gt;0,ROUND(E858/H858,2),0)</f>
        <v>54.16</v>
      </c>
      <c r="J858" t="s">
        <v>21</v>
      </c>
      <c r="K858" t="s">
        <v>22</v>
      </c>
      <c r="L858">
        <v>1335243600</v>
      </c>
      <c r="M858" s="13">
        <f>(((L858/60)/60)/24)+DATE(1970,1,1)</f>
        <v>41023.208333333336</v>
      </c>
      <c r="N858">
        <v>1336712400</v>
      </c>
      <c r="O858" s="13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1">
        <f>ROUND(E859/D859*100,0)</f>
        <v>140</v>
      </c>
      <c r="G859" t="s">
        <v>20</v>
      </c>
      <c r="H859">
        <v>225</v>
      </c>
      <c r="I859">
        <f>IF(H859&lt;&gt;0,ROUND(E859/H859,2),0)</f>
        <v>32.950000000000003</v>
      </c>
      <c r="J859" t="s">
        <v>98</v>
      </c>
      <c r="K859" t="s">
        <v>99</v>
      </c>
      <c r="L859">
        <v>1328421600</v>
      </c>
      <c r="M859" s="13">
        <f>(((L859/60)/60)/24)+DATE(1970,1,1)</f>
        <v>40944.25</v>
      </c>
      <c r="N859">
        <v>1330408800</v>
      </c>
      <c r="O859" s="13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1">
        <f>ROUND(E860/D860*100,0)</f>
        <v>69</v>
      </c>
      <c r="G860" t="s">
        <v>14</v>
      </c>
      <c r="H860">
        <v>35</v>
      </c>
      <c r="I860">
        <f>IF(H860&lt;&gt;0,ROUND(E860/H860,2),0)</f>
        <v>79.37</v>
      </c>
      <c r="J860" t="s">
        <v>21</v>
      </c>
      <c r="K860" t="s">
        <v>22</v>
      </c>
      <c r="L860">
        <v>1524286800</v>
      </c>
      <c r="M860" s="13">
        <f>(((L860/60)/60)/24)+DATE(1970,1,1)</f>
        <v>43211.208333333328</v>
      </c>
      <c r="N860">
        <v>1524891600</v>
      </c>
      <c r="O860" s="13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1">
        <f>ROUND(E861/D861*100,0)</f>
        <v>36</v>
      </c>
      <c r="G861" t="s">
        <v>14</v>
      </c>
      <c r="H861">
        <v>63</v>
      </c>
      <c r="I861">
        <f>IF(H861&lt;&gt;0,ROUND(E861/H861,2),0)</f>
        <v>41.17</v>
      </c>
      <c r="J861" t="s">
        <v>21</v>
      </c>
      <c r="K861" t="s">
        <v>22</v>
      </c>
      <c r="L861">
        <v>1362117600</v>
      </c>
      <c r="M861" s="13">
        <f>(((L861/60)/60)/24)+DATE(1970,1,1)</f>
        <v>41334.25</v>
      </c>
      <c r="N861">
        <v>1363669200</v>
      </c>
      <c r="O861" s="13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1">
        <f>ROUND(E862/D862*100,0)</f>
        <v>252</v>
      </c>
      <c r="G862" t="s">
        <v>20</v>
      </c>
      <c r="H862">
        <v>65</v>
      </c>
      <c r="I862">
        <f>IF(H862&lt;&gt;0,ROUND(E862/H862,2),0)</f>
        <v>77.430000000000007</v>
      </c>
      <c r="J862" t="s">
        <v>21</v>
      </c>
      <c r="K862" t="s">
        <v>22</v>
      </c>
      <c r="L862">
        <v>1550556000</v>
      </c>
      <c r="M862" s="13">
        <f>(((L862/60)/60)/24)+DATE(1970,1,1)</f>
        <v>43515.25</v>
      </c>
      <c r="N862">
        <v>1551420000</v>
      </c>
      <c r="O862" s="13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1">
        <f>ROUND(E863/D863*100,0)</f>
        <v>106</v>
      </c>
      <c r="G863" t="s">
        <v>20</v>
      </c>
      <c r="H863">
        <v>163</v>
      </c>
      <c r="I863">
        <f>IF(H863&lt;&gt;0,ROUND(E863/H863,2),0)</f>
        <v>57.16</v>
      </c>
      <c r="J863" t="s">
        <v>21</v>
      </c>
      <c r="K863" t="s">
        <v>22</v>
      </c>
      <c r="L863">
        <v>1269147600</v>
      </c>
      <c r="M863" s="13">
        <f>(((L863/60)/60)/24)+DATE(1970,1,1)</f>
        <v>40258.208333333336</v>
      </c>
      <c r="N863">
        <v>1269838800</v>
      </c>
      <c r="O863" s="13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1">
        <f>ROUND(E864/D864*100,0)</f>
        <v>187</v>
      </c>
      <c r="G864" t="s">
        <v>20</v>
      </c>
      <c r="H864">
        <v>85</v>
      </c>
      <c r="I864">
        <f>IF(H864&lt;&gt;0,ROUND(E864/H864,2),0)</f>
        <v>77.180000000000007</v>
      </c>
      <c r="J864" t="s">
        <v>21</v>
      </c>
      <c r="K864" t="s">
        <v>22</v>
      </c>
      <c r="L864">
        <v>1312174800</v>
      </c>
      <c r="M864" s="13">
        <f>(((L864/60)/60)/24)+DATE(1970,1,1)</f>
        <v>40756.208333333336</v>
      </c>
      <c r="N864">
        <v>1312520400</v>
      </c>
      <c r="O864" s="13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1">
        <f>ROUND(E865/D865*100,0)</f>
        <v>387</v>
      </c>
      <c r="G865" t="s">
        <v>20</v>
      </c>
      <c r="H865">
        <v>217</v>
      </c>
      <c r="I865">
        <f>IF(H865&lt;&gt;0,ROUND(E865/H865,2),0)</f>
        <v>24.95</v>
      </c>
      <c r="J865" t="s">
        <v>21</v>
      </c>
      <c r="K865" t="s">
        <v>22</v>
      </c>
      <c r="L865">
        <v>1434517200</v>
      </c>
      <c r="M865" s="13">
        <f>(((L865/60)/60)/24)+DATE(1970,1,1)</f>
        <v>42172.208333333328</v>
      </c>
      <c r="N865">
        <v>1436504400</v>
      </c>
      <c r="O865" s="13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1">
        <f>ROUND(E866/D866*100,0)</f>
        <v>347</v>
      </c>
      <c r="G866" t="s">
        <v>20</v>
      </c>
      <c r="H866">
        <v>150</v>
      </c>
      <c r="I866">
        <f>IF(H866&lt;&gt;0,ROUND(E866/H866,2),0)</f>
        <v>97.18</v>
      </c>
      <c r="J866" t="s">
        <v>21</v>
      </c>
      <c r="K866" t="s">
        <v>22</v>
      </c>
      <c r="L866">
        <v>1471582800</v>
      </c>
      <c r="M866" s="13">
        <f>(((L866/60)/60)/24)+DATE(1970,1,1)</f>
        <v>42601.208333333328</v>
      </c>
      <c r="N866">
        <v>1472014800</v>
      </c>
      <c r="O866" s="13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1">
        <f>ROUND(E867/D867*100,0)</f>
        <v>186</v>
      </c>
      <c r="G867" t="s">
        <v>20</v>
      </c>
      <c r="H867">
        <v>3272</v>
      </c>
      <c r="I867">
        <f>IF(H867&lt;&gt;0,ROUND(E867/H867,2),0)</f>
        <v>46</v>
      </c>
      <c r="J867" t="s">
        <v>21</v>
      </c>
      <c r="K867" t="s">
        <v>22</v>
      </c>
      <c r="L867">
        <v>1410757200</v>
      </c>
      <c r="M867" s="13">
        <f>(((L867/60)/60)/24)+DATE(1970,1,1)</f>
        <v>41897.208333333336</v>
      </c>
      <c r="N867">
        <v>1411534800</v>
      </c>
      <c r="O867" s="13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1">
        <f>ROUND(E868/D868*100,0)</f>
        <v>43</v>
      </c>
      <c r="G868" t="s">
        <v>74</v>
      </c>
      <c r="H868">
        <v>898</v>
      </c>
      <c r="I868">
        <f>IF(H868&lt;&gt;0,ROUND(E868/H868,2),0)</f>
        <v>88.02</v>
      </c>
      <c r="J868" t="s">
        <v>21</v>
      </c>
      <c r="K868" t="s">
        <v>22</v>
      </c>
      <c r="L868">
        <v>1304830800</v>
      </c>
      <c r="M868" s="13">
        <f>(((L868/60)/60)/24)+DATE(1970,1,1)</f>
        <v>40671.208333333336</v>
      </c>
      <c r="N868">
        <v>1304917200</v>
      </c>
      <c r="O868" s="13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1">
        <f>ROUND(E869/D869*100,0)</f>
        <v>162</v>
      </c>
      <c r="G869" t="s">
        <v>20</v>
      </c>
      <c r="H869">
        <v>300</v>
      </c>
      <c r="I869">
        <f>IF(H869&lt;&gt;0,ROUND(E869/H869,2),0)</f>
        <v>25.99</v>
      </c>
      <c r="J869" t="s">
        <v>21</v>
      </c>
      <c r="K869" t="s">
        <v>22</v>
      </c>
      <c r="L869">
        <v>1539061200</v>
      </c>
      <c r="M869" s="13">
        <f>(((L869/60)/60)/24)+DATE(1970,1,1)</f>
        <v>43382.208333333328</v>
      </c>
      <c r="N869">
        <v>1539579600</v>
      </c>
      <c r="O869" s="13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1">
        <f>ROUND(E870/D870*100,0)</f>
        <v>185</v>
      </c>
      <c r="G870" t="s">
        <v>20</v>
      </c>
      <c r="H870">
        <v>126</v>
      </c>
      <c r="I870">
        <f>IF(H870&lt;&gt;0,ROUND(E870/H870,2),0)</f>
        <v>102.69</v>
      </c>
      <c r="J870" t="s">
        <v>21</v>
      </c>
      <c r="K870" t="s">
        <v>22</v>
      </c>
      <c r="L870">
        <v>1381554000</v>
      </c>
      <c r="M870" s="13">
        <f>(((L870/60)/60)/24)+DATE(1970,1,1)</f>
        <v>41559.208333333336</v>
      </c>
      <c r="N870">
        <v>1382504400</v>
      </c>
      <c r="O870" s="13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1">
        <f>ROUND(E871/D871*100,0)</f>
        <v>24</v>
      </c>
      <c r="G871" t="s">
        <v>14</v>
      </c>
      <c r="H871">
        <v>526</v>
      </c>
      <c r="I871">
        <f>IF(H871&lt;&gt;0,ROUND(E871/H871,2),0)</f>
        <v>72.959999999999994</v>
      </c>
      <c r="J871" t="s">
        <v>21</v>
      </c>
      <c r="K871" t="s">
        <v>22</v>
      </c>
      <c r="L871">
        <v>1277096400</v>
      </c>
      <c r="M871" s="13">
        <f>(((L871/60)/60)/24)+DATE(1970,1,1)</f>
        <v>40350.208333333336</v>
      </c>
      <c r="N871">
        <v>1278306000</v>
      </c>
      <c r="O871" s="13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1">
        <f>ROUND(E872/D872*100,0)</f>
        <v>90</v>
      </c>
      <c r="G872" t="s">
        <v>14</v>
      </c>
      <c r="H872">
        <v>121</v>
      </c>
      <c r="I872">
        <f>IF(H872&lt;&gt;0,ROUND(E872/H872,2),0)</f>
        <v>57.19</v>
      </c>
      <c r="J872" t="s">
        <v>21</v>
      </c>
      <c r="K872" t="s">
        <v>22</v>
      </c>
      <c r="L872">
        <v>1440392400</v>
      </c>
      <c r="M872" s="13">
        <f>(((L872/60)/60)/24)+DATE(1970,1,1)</f>
        <v>42240.208333333328</v>
      </c>
      <c r="N872">
        <v>1442552400</v>
      </c>
      <c r="O872" s="13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1">
        <f>ROUND(E873/D873*100,0)</f>
        <v>273</v>
      </c>
      <c r="G873" t="s">
        <v>20</v>
      </c>
      <c r="H873">
        <v>2320</v>
      </c>
      <c r="I873">
        <f>IF(H873&lt;&gt;0,ROUND(E873/H873,2),0)</f>
        <v>84.01</v>
      </c>
      <c r="J873" t="s">
        <v>21</v>
      </c>
      <c r="K873" t="s">
        <v>22</v>
      </c>
      <c r="L873">
        <v>1509512400</v>
      </c>
      <c r="M873" s="13">
        <f>(((L873/60)/60)/24)+DATE(1970,1,1)</f>
        <v>43040.208333333328</v>
      </c>
      <c r="N873">
        <v>1511071200</v>
      </c>
      <c r="O873" s="13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1">
        <f>ROUND(E874/D874*100,0)</f>
        <v>170</v>
      </c>
      <c r="G874" t="s">
        <v>20</v>
      </c>
      <c r="H874">
        <v>81</v>
      </c>
      <c r="I874">
        <f>IF(H874&lt;&gt;0,ROUND(E874/H874,2),0)</f>
        <v>98.67</v>
      </c>
      <c r="J874" t="s">
        <v>26</v>
      </c>
      <c r="K874" t="s">
        <v>27</v>
      </c>
      <c r="L874">
        <v>1535950800</v>
      </c>
      <c r="M874" s="13">
        <f>(((L874/60)/60)/24)+DATE(1970,1,1)</f>
        <v>43346.208333333328</v>
      </c>
      <c r="N874">
        <v>1536382800</v>
      </c>
      <c r="O874" s="13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1">
        <f>ROUND(E875/D875*100,0)</f>
        <v>188</v>
      </c>
      <c r="G875" t="s">
        <v>20</v>
      </c>
      <c r="H875">
        <v>1887</v>
      </c>
      <c r="I875">
        <f>IF(H875&lt;&gt;0,ROUND(E875/H875,2),0)</f>
        <v>42.01</v>
      </c>
      <c r="J875" t="s">
        <v>21</v>
      </c>
      <c r="K875" t="s">
        <v>22</v>
      </c>
      <c r="L875">
        <v>1389160800</v>
      </c>
      <c r="M875" s="13">
        <f>(((L875/60)/60)/24)+DATE(1970,1,1)</f>
        <v>41647.25</v>
      </c>
      <c r="N875">
        <v>1389592800</v>
      </c>
      <c r="O875" s="13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1">
        <f>ROUND(E876/D876*100,0)</f>
        <v>347</v>
      </c>
      <c r="G876" t="s">
        <v>20</v>
      </c>
      <c r="H876">
        <v>4358</v>
      </c>
      <c r="I876">
        <f>IF(H876&lt;&gt;0,ROUND(E876/H876,2),0)</f>
        <v>32</v>
      </c>
      <c r="J876" t="s">
        <v>21</v>
      </c>
      <c r="K876" t="s">
        <v>22</v>
      </c>
      <c r="L876">
        <v>1271998800</v>
      </c>
      <c r="M876" s="13">
        <f>(((L876/60)/60)/24)+DATE(1970,1,1)</f>
        <v>40291.208333333336</v>
      </c>
      <c r="N876">
        <v>1275282000</v>
      </c>
      <c r="O876" s="13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1">
        <f>ROUND(E877/D877*100,0)</f>
        <v>69</v>
      </c>
      <c r="G877" t="s">
        <v>14</v>
      </c>
      <c r="H877">
        <v>67</v>
      </c>
      <c r="I877">
        <f>IF(H877&lt;&gt;0,ROUND(E877/H877,2),0)</f>
        <v>81.569999999999993</v>
      </c>
      <c r="J877" t="s">
        <v>21</v>
      </c>
      <c r="K877" t="s">
        <v>22</v>
      </c>
      <c r="L877">
        <v>1294898400</v>
      </c>
      <c r="M877" s="13">
        <f>(((L877/60)/60)/24)+DATE(1970,1,1)</f>
        <v>40556.25</v>
      </c>
      <c r="N877">
        <v>1294984800</v>
      </c>
      <c r="O877" s="13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1">
        <f>ROUND(E878/D878*100,0)</f>
        <v>25</v>
      </c>
      <c r="G878" t="s">
        <v>14</v>
      </c>
      <c r="H878">
        <v>57</v>
      </c>
      <c r="I878">
        <f>IF(H878&lt;&gt;0,ROUND(E878/H878,2),0)</f>
        <v>37.04</v>
      </c>
      <c r="J878" t="s">
        <v>15</v>
      </c>
      <c r="K878" t="s">
        <v>16</v>
      </c>
      <c r="L878">
        <v>1559970000</v>
      </c>
      <c r="M878" s="13">
        <f>(((L878/60)/60)/24)+DATE(1970,1,1)</f>
        <v>43624.208333333328</v>
      </c>
      <c r="N878">
        <v>1562043600</v>
      </c>
      <c r="O878" s="13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1">
        <f>ROUND(E879/D879*100,0)</f>
        <v>77</v>
      </c>
      <c r="G879" t="s">
        <v>14</v>
      </c>
      <c r="H879">
        <v>1229</v>
      </c>
      <c r="I879">
        <f>IF(H879&lt;&gt;0,ROUND(E879/H879,2),0)</f>
        <v>103.03</v>
      </c>
      <c r="J879" t="s">
        <v>21</v>
      </c>
      <c r="K879" t="s">
        <v>22</v>
      </c>
      <c r="L879">
        <v>1469509200</v>
      </c>
      <c r="M879" s="13">
        <f>(((L879/60)/60)/24)+DATE(1970,1,1)</f>
        <v>42577.208333333328</v>
      </c>
      <c r="N879">
        <v>1469595600</v>
      </c>
      <c r="O879" s="13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1">
        <f>ROUND(E880/D880*100,0)</f>
        <v>37</v>
      </c>
      <c r="G880" t="s">
        <v>14</v>
      </c>
      <c r="H880">
        <v>12</v>
      </c>
      <c r="I880">
        <f>IF(H880&lt;&gt;0,ROUND(E880/H880,2),0)</f>
        <v>84.33</v>
      </c>
      <c r="J880" t="s">
        <v>107</v>
      </c>
      <c r="K880" t="s">
        <v>108</v>
      </c>
      <c r="L880">
        <v>1579068000</v>
      </c>
      <c r="M880" s="13">
        <f>(((L880/60)/60)/24)+DATE(1970,1,1)</f>
        <v>43845.25</v>
      </c>
      <c r="N880">
        <v>1581141600</v>
      </c>
      <c r="O880" s="13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1">
        <f>ROUND(E881/D881*100,0)</f>
        <v>544</v>
      </c>
      <c r="G881" t="s">
        <v>20</v>
      </c>
      <c r="H881">
        <v>53</v>
      </c>
      <c r="I881">
        <f>IF(H881&lt;&gt;0,ROUND(E881/H881,2),0)</f>
        <v>102.6</v>
      </c>
      <c r="J881" t="s">
        <v>21</v>
      </c>
      <c r="K881" t="s">
        <v>22</v>
      </c>
      <c r="L881">
        <v>1487743200</v>
      </c>
      <c r="M881" s="13">
        <f>(((L881/60)/60)/24)+DATE(1970,1,1)</f>
        <v>42788.25</v>
      </c>
      <c r="N881">
        <v>1488520800</v>
      </c>
      <c r="O881" s="13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1">
        <f>ROUND(E882/D882*100,0)</f>
        <v>229</v>
      </c>
      <c r="G882" t="s">
        <v>20</v>
      </c>
      <c r="H882">
        <v>2414</v>
      </c>
      <c r="I882">
        <f>IF(H882&lt;&gt;0,ROUND(E882/H882,2),0)</f>
        <v>79.989999999999995</v>
      </c>
      <c r="J882" t="s">
        <v>21</v>
      </c>
      <c r="K882" t="s">
        <v>22</v>
      </c>
      <c r="L882">
        <v>1563685200</v>
      </c>
      <c r="M882" s="13">
        <f>(((L882/60)/60)/24)+DATE(1970,1,1)</f>
        <v>43667.208333333328</v>
      </c>
      <c r="N882">
        <v>1563858000</v>
      </c>
      <c r="O882" s="13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1">
        <f>ROUND(E883/D883*100,0)</f>
        <v>39</v>
      </c>
      <c r="G883" t="s">
        <v>14</v>
      </c>
      <c r="H883">
        <v>452</v>
      </c>
      <c r="I883">
        <f>IF(H883&lt;&gt;0,ROUND(E883/H883,2),0)</f>
        <v>70.06</v>
      </c>
      <c r="J883" t="s">
        <v>21</v>
      </c>
      <c r="K883" t="s">
        <v>22</v>
      </c>
      <c r="L883">
        <v>1436418000</v>
      </c>
      <c r="M883" s="13">
        <f>(((L883/60)/60)/24)+DATE(1970,1,1)</f>
        <v>42194.208333333328</v>
      </c>
      <c r="N883">
        <v>1438923600</v>
      </c>
      <c r="O883" s="13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1">
        <f>ROUND(E884/D884*100,0)</f>
        <v>370</v>
      </c>
      <c r="G884" t="s">
        <v>20</v>
      </c>
      <c r="H884">
        <v>80</v>
      </c>
      <c r="I884">
        <f>IF(H884&lt;&gt;0,ROUND(E884/H884,2),0)</f>
        <v>37</v>
      </c>
      <c r="J884" t="s">
        <v>21</v>
      </c>
      <c r="K884" t="s">
        <v>22</v>
      </c>
      <c r="L884">
        <v>1421820000</v>
      </c>
      <c r="M884" s="13">
        <f>(((L884/60)/60)/24)+DATE(1970,1,1)</f>
        <v>42025.25</v>
      </c>
      <c r="N884">
        <v>1422165600</v>
      </c>
      <c r="O884" s="13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1">
        <f>ROUND(E885/D885*100,0)</f>
        <v>238</v>
      </c>
      <c r="G885" t="s">
        <v>20</v>
      </c>
      <c r="H885">
        <v>193</v>
      </c>
      <c r="I885">
        <f>IF(H885&lt;&gt;0,ROUND(E885/H885,2),0)</f>
        <v>41.91</v>
      </c>
      <c r="J885" t="s">
        <v>21</v>
      </c>
      <c r="K885" t="s">
        <v>22</v>
      </c>
      <c r="L885">
        <v>1274763600</v>
      </c>
      <c r="M885" s="13">
        <f>(((L885/60)/60)/24)+DATE(1970,1,1)</f>
        <v>40323.208333333336</v>
      </c>
      <c r="N885">
        <v>1277874000</v>
      </c>
      <c r="O885" s="13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1">
        <f>ROUND(E886/D886*100,0)</f>
        <v>64</v>
      </c>
      <c r="G886" t="s">
        <v>14</v>
      </c>
      <c r="H886">
        <v>1886</v>
      </c>
      <c r="I886">
        <f>IF(H886&lt;&gt;0,ROUND(E886/H886,2),0)</f>
        <v>57.99</v>
      </c>
      <c r="J886" t="s">
        <v>21</v>
      </c>
      <c r="K886" t="s">
        <v>22</v>
      </c>
      <c r="L886">
        <v>1399179600</v>
      </c>
      <c r="M886" s="13">
        <f>(((L886/60)/60)/24)+DATE(1970,1,1)</f>
        <v>41763.208333333336</v>
      </c>
      <c r="N886">
        <v>1399352400</v>
      </c>
      <c r="O886" s="13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1">
        <f>ROUND(E887/D887*100,0)</f>
        <v>118</v>
      </c>
      <c r="G887" t="s">
        <v>20</v>
      </c>
      <c r="H887">
        <v>52</v>
      </c>
      <c r="I887">
        <f>IF(H887&lt;&gt;0,ROUND(E887/H887,2),0)</f>
        <v>40.94</v>
      </c>
      <c r="J887" t="s">
        <v>21</v>
      </c>
      <c r="K887" t="s">
        <v>22</v>
      </c>
      <c r="L887">
        <v>1275800400</v>
      </c>
      <c r="M887" s="13">
        <f>(((L887/60)/60)/24)+DATE(1970,1,1)</f>
        <v>40335.208333333336</v>
      </c>
      <c r="N887">
        <v>1279083600</v>
      </c>
      <c r="O887" s="13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1">
        <f>ROUND(E888/D888*100,0)</f>
        <v>85</v>
      </c>
      <c r="G888" t="s">
        <v>14</v>
      </c>
      <c r="H888">
        <v>1825</v>
      </c>
      <c r="I888">
        <f>IF(H888&lt;&gt;0,ROUND(E888/H888,2),0)</f>
        <v>70</v>
      </c>
      <c r="J888" t="s">
        <v>21</v>
      </c>
      <c r="K888" t="s">
        <v>22</v>
      </c>
      <c r="L888">
        <v>1282798800</v>
      </c>
      <c r="M888" s="13">
        <f>(((L888/60)/60)/24)+DATE(1970,1,1)</f>
        <v>40416.208333333336</v>
      </c>
      <c r="N888">
        <v>1284354000</v>
      </c>
      <c r="O888" s="13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1">
        <f>ROUND(E889/D889*100,0)</f>
        <v>29</v>
      </c>
      <c r="G889" t="s">
        <v>14</v>
      </c>
      <c r="H889">
        <v>31</v>
      </c>
      <c r="I889">
        <f>IF(H889&lt;&gt;0,ROUND(E889/H889,2),0)</f>
        <v>73.84</v>
      </c>
      <c r="J889" t="s">
        <v>21</v>
      </c>
      <c r="K889" t="s">
        <v>22</v>
      </c>
      <c r="L889">
        <v>1437109200</v>
      </c>
      <c r="M889" s="13">
        <f>(((L889/60)/60)/24)+DATE(1970,1,1)</f>
        <v>42202.208333333328</v>
      </c>
      <c r="N889">
        <v>1441170000</v>
      </c>
      <c r="O889" s="13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1">
        <f>ROUND(E890/D890*100,0)</f>
        <v>210</v>
      </c>
      <c r="G890" t="s">
        <v>20</v>
      </c>
      <c r="H890">
        <v>290</v>
      </c>
      <c r="I890">
        <f>IF(H890&lt;&gt;0,ROUND(E890/H890,2),0)</f>
        <v>41.98</v>
      </c>
      <c r="J890" t="s">
        <v>21</v>
      </c>
      <c r="K890" t="s">
        <v>22</v>
      </c>
      <c r="L890">
        <v>1491886800</v>
      </c>
      <c r="M890" s="13">
        <f>(((L890/60)/60)/24)+DATE(1970,1,1)</f>
        <v>42836.208333333328</v>
      </c>
      <c r="N890">
        <v>1493528400</v>
      </c>
      <c r="O890" s="13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1">
        <f>ROUND(E891/D891*100,0)</f>
        <v>170</v>
      </c>
      <c r="G891" t="s">
        <v>20</v>
      </c>
      <c r="H891">
        <v>122</v>
      </c>
      <c r="I891">
        <f>IF(H891&lt;&gt;0,ROUND(E891/H891,2),0)</f>
        <v>77.930000000000007</v>
      </c>
      <c r="J891" t="s">
        <v>21</v>
      </c>
      <c r="K891" t="s">
        <v>22</v>
      </c>
      <c r="L891">
        <v>1394600400</v>
      </c>
      <c r="M891" s="13">
        <f>(((L891/60)/60)/24)+DATE(1970,1,1)</f>
        <v>41710.208333333336</v>
      </c>
      <c r="N891">
        <v>1395205200</v>
      </c>
      <c r="O891" s="13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1">
        <f>ROUND(E892/D892*100,0)</f>
        <v>116</v>
      </c>
      <c r="G892" t="s">
        <v>20</v>
      </c>
      <c r="H892">
        <v>1470</v>
      </c>
      <c r="I892">
        <f>IF(H892&lt;&gt;0,ROUND(E892/H892,2),0)</f>
        <v>106.02</v>
      </c>
      <c r="J892" t="s">
        <v>21</v>
      </c>
      <c r="K892" t="s">
        <v>22</v>
      </c>
      <c r="L892">
        <v>1561352400</v>
      </c>
      <c r="M892" s="13">
        <f>(((L892/60)/60)/24)+DATE(1970,1,1)</f>
        <v>43640.208333333328</v>
      </c>
      <c r="N892">
        <v>1561438800</v>
      </c>
      <c r="O892" s="13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1">
        <f>ROUND(E893/D893*100,0)</f>
        <v>259</v>
      </c>
      <c r="G893" t="s">
        <v>20</v>
      </c>
      <c r="H893">
        <v>165</v>
      </c>
      <c r="I893">
        <f>IF(H893&lt;&gt;0,ROUND(E893/H893,2),0)</f>
        <v>47.02</v>
      </c>
      <c r="J893" t="s">
        <v>15</v>
      </c>
      <c r="K893" t="s">
        <v>16</v>
      </c>
      <c r="L893">
        <v>1322892000</v>
      </c>
      <c r="M893" s="13">
        <f>(((L893/60)/60)/24)+DATE(1970,1,1)</f>
        <v>40880.25</v>
      </c>
      <c r="N893">
        <v>1326693600</v>
      </c>
      <c r="O893" s="13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1">
        <f>ROUND(E894/D894*100,0)</f>
        <v>231</v>
      </c>
      <c r="G894" t="s">
        <v>20</v>
      </c>
      <c r="H894">
        <v>182</v>
      </c>
      <c r="I894">
        <f>IF(H894&lt;&gt;0,ROUND(E894/H894,2),0)</f>
        <v>76.02</v>
      </c>
      <c r="J894" t="s">
        <v>21</v>
      </c>
      <c r="K894" t="s">
        <v>22</v>
      </c>
      <c r="L894">
        <v>1274418000</v>
      </c>
      <c r="M894" s="13">
        <f>(((L894/60)/60)/24)+DATE(1970,1,1)</f>
        <v>40319.208333333336</v>
      </c>
      <c r="N894">
        <v>1277960400</v>
      </c>
      <c r="O894" s="13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1">
        <f>ROUND(E895/D895*100,0)</f>
        <v>128</v>
      </c>
      <c r="G895" t="s">
        <v>20</v>
      </c>
      <c r="H895">
        <v>199</v>
      </c>
      <c r="I895">
        <f>IF(H895&lt;&gt;0,ROUND(E895/H895,2),0)</f>
        <v>54.12</v>
      </c>
      <c r="J895" t="s">
        <v>107</v>
      </c>
      <c r="K895" t="s">
        <v>108</v>
      </c>
      <c r="L895">
        <v>1434344400</v>
      </c>
      <c r="M895" s="13">
        <f>(((L895/60)/60)/24)+DATE(1970,1,1)</f>
        <v>42170.208333333328</v>
      </c>
      <c r="N895">
        <v>1434690000</v>
      </c>
      <c r="O895" s="13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1">
        <f>ROUND(E896/D896*100,0)</f>
        <v>189</v>
      </c>
      <c r="G896" t="s">
        <v>20</v>
      </c>
      <c r="H896">
        <v>56</v>
      </c>
      <c r="I896">
        <f>IF(H896&lt;&gt;0,ROUND(E896/H896,2),0)</f>
        <v>57.29</v>
      </c>
      <c r="J896" t="s">
        <v>40</v>
      </c>
      <c r="K896" t="s">
        <v>41</v>
      </c>
      <c r="L896">
        <v>1373518800</v>
      </c>
      <c r="M896" s="13">
        <f>(((L896/60)/60)/24)+DATE(1970,1,1)</f>
        <v>41466.208333333336</v>
      </c>
      <c r="N896">
        <v>1376110800</v>
      </c>
      <c r="O896" s="13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1">
        <f>ROUND(E897/D897*100,0)</f>
        <v>7</v>
      </c>
      <c r="G897" t="s">
        <v>14</v>
      </c>
      <c r="H897">
        <v>107</v>
      </c>
      <c r="I897">
        <f>IF(H897&lt;&gt;0,ROUND(E897/H897,2),0)</f>
        <v>103.81</v>
      </c>
      <c r="J897" t="s">
        <v>21</v>
      </c>
      <c r="K897" t="s">
        <v>22</v>
      </c>
      <c r="L897">
        <v>1517637600</v>
      </c>
      <c r="M897" s="13">
        <f>(((L897/60)/60)/24)+DATE(1970,1,1)</f>
        <v>43134.25</v>
      </c>
      <c r="N897">
        <v>1518415200</v>
      </c>
      <c r="O897" s="13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1">
        <f>ROUND(E898/D898*100,0)</f>
        <v>774</v>
      </c>
      <c r="G898" t="s">
        <v>20</v>
      </c>
      <c r="H898">
        <v>1460</v>
      </c>
      <c r="I898">
        <f>IF(H898&lt;&gt;0,ROUND(E898/H898,2),0)</f>
        <v>105.03</v>
      </c>
      <c r="J898" t="s">
        <v>26</v>
      </c>
      <c r="K898" t="s">
        <v>27</v>
      </c>
      <c r="L898">
        <v>1310619600</v>
      </c>
      <c r="M898" s="13">
        <f>(((L898/60)/60)/24)+DATE(1970,1,1)</f>
        <v>40738.208333333336</v>
      </c>
      <c r="N898">
        <v>1310878800</v>
      </c>
      <c r="O898" s="13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1">
        <f>ROUND(E899/D899*100,0)</f>
        <v>28</v>
      </c>
      <c r="G899" t="s">
        <v>14</v>
      </c>
      <c r="H899">
        <v>27</v>
      </c>
      <c r="I899">
        <f>IF(H899&lt;&gt;0,ROUND(E899/H899,2),0)</f>
        <v>90.26</v>
      </c>
      <c r="J899" t="s">
        <v>21</v>
      </c>
      <c r="K899" t="s">
        <v>22</v>
      </c>
      <c r="L899">
        <v>1556427600</v>
      </c>
      <c r="M899" s="13">
        <f>(((L899/60)/60)/24)+DATE(1970,1,1)</f>
        <v>43583.208333333328</v>
      </c>
      <c r="N899">
        <v>1556600400</v>
      </c>
      <c r="O899" s="13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1">
        <f>ROUND(E900/D900*100,0)</f>
        <v>52</v>
      </c>
      <c r="G900" t="s">
        <v>14</v>
      </c>
      <c r="H900">
        <v>1221</v>
      </c>
      <c r="I900">
        <f>IF(H900&lt;&gt;0,ROUND(E900/H900,2),0)</f>
        <v>76.98</v>
      </c>
      <c r="J900" t="s">
        <v>21</v>
      </c>
      <c r="K900" t="s">
        <v>22</v>
      </c>
      <c r="L900">
        <v>1576476000</v>
      </c>
      <c r="M900" s="13">
        <f>(((L900/60)/60)/24)+DATE(1970,1,1)</f>
        <v>43815.25</v>
      </c>
      <c r="N900">
        <v>1576994400</v>
      </c>
      <c r="O900" s="13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1">
        <f>ROUND(E901/D901*100,0)</f>
        <v>407</v>
      </c>
      <c r="G901" t="s">
        <v>20</v>
      </c>
      <c r="H901">
        <v>123</v>
      </c>
      <c r="I901">
        <f>IF(H901&lt;&gt;0,ROUND(E901/H901,2),0)</f>
        <v>102.6</v>
      </c>
      <c r="J901" t="s">
        <v>98</v>
      </c>
      <c r="K901" t="s">
        <v>99</v>
      </c>
      <c r="L901">
        <v>1381122000</v>
      </c>
      <c r="M901" s="13">
        <f>(((L901/60)/60)/24)+DATE(1970,1,1)</f>
        <v>41554.208333333336</v>
      </c>
      <c r="N901">
        <v>1382677200</v>
      </c>
      <c r="O901" s="13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1">
        <f>ROUND(E902/D902*100,0)</f>
        <v>2</v>
      </c>
      <c r="G902" t="s">
        <v>14</v>
      </c>
      <c r="H902">
        <v>1</v>
      </c>
      <c r="I902">
        <f>IF(H902&lt;&gt;0,ROUND(E902/H902,2),0)</f>
        <v>2</v>
      </c>
      <c r="J902" t="s">
        <v>21</v>
      </c>
      <c r="K902" t="s">
        <v>22</v>
      </c>
      <c r="L902">
        <v>1411102800</v>
      </c>
      <c r="M902" s="13">
        <f>(((L902/60)/60)/24)+DATE(1970,1,1)</f>
        <v>41901.208333333336</v>
      </c>
      <c r="N902">
        <v>1411189200</v>
      </c>
      <c r="O902" s="13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1">
        <f>ROUND(E903/D903*100,0)</f>
        <v>156</v>
      </c>
      <c r="G903" t="s">
        <v>20</v>
      </c>
      <c r="H903">
        <v>159</v>
      </c>
      <c r="I903">
        <f>IF(H903&lt;&gt;0,ROUND(E903/H903,2),0)</f>
        <v>55.01</v>
      </c>
      <c r="J903" t="s">
        <v>21</v>
      </c>
      <c r="K903" t="s">
        <v>22</v>
      </c>
      <c r="L903">
        <v>1531803600</v>
      </c>
      <c r="M903" s="13">
        <f>(((L903/60)/60)/24)+DATE(1970,1,1)</f>
        <v>43298.208333333328</v>
      </c>
      <c r="N903">
        <v>1534654800</v>
      </c>
      <c r="O903" s="13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1">
        <f>ROUND(E904/D904*100,0)</f>
        <v>252</v>
      </c>
      <c r="G904" t="s">
        <v>20</v>
      </c>
      <c r="H904">
        <v>110</v>
      </c>
      <c r="I904">
        <f>IF(H904&lt;&gt;0,ROUND(E904/H904,2),0)</f>
        <v>32.130000000000003</v>
      </c>
      <c r="J904" t="s">
        <v>21</v>
      </c>
      <c r="K904" t="s">
        <v>22</v>
      </c>
      <c r="L904">
        <v>1454133600</v>
      </c>
      <c r="M904" s="13">
        <f>(((L904/60)/60)/24)+DATE(1970,1,1)</f>
        <v>42399.25</v>
      </c>
      <c r="N904">
        <v>1457762400</v>
      </c>
      <c r="O904" s="13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1">
        <f>ROUND(E905/D905*100,0)</f>
        <v>2</v>
      </c>
      <c r="G905" t="s">
        <v>47</v>
      </c>
      <c r="H905">
        <v>14</v>
      </c>
      <c r="I905">
        <f>IF(H905&lt;&gt;0,ROUND(E905/H905,2),0)</f>
        <v>50.64</v>
      </c>
      <c r="J905" t="s">
        <v>21</v>
      </c>
      <c r="K905" t="s">
        <v>22</v>
      </c>
      <c r="L905">
        <v>1336194000</v>
      </c>
      <c r="M905" s="13">
        <f>(((L905/60)/60)/24)+DATE(1970,1,1)</f>
        <v>41034.208333333336</v>
      </c>
      <c r="N905">
        <v>1337490000</v>
      </c>
      <c r="O905" s="13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1">
        <f>ROUND(E906/D906*100,0)</f>
        <v>12</v>
      </c>
      <c r="G906" t="s">
        <v>14</v>
      </c>
      <c r="H906">
        <v>16</v>
      </c>
      <c r="I906">
        <f>IF(H906&lt;&gt;0,ROUND(E906/H906,2),0)</f>
        <v>49.69</v>
      </c>
      <c r="J906" t="s">
        <v>21</v>
      </c>
      <c r="K906" t="s">
        <v>22</v>
      </c>
      <c r="L906">
        <v>1349326800</v>
      </c>
      <c r="M906" s="13">
        <f>(((L906/60)/60)/24)+DATE(1970,1,1)</f>
        <v>41186.208333333336</v>
      </c>
      <c r="N906">
        <v>1349672400</v>
      </c>
      <c r="O906" s="13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1">
        <f>ROUND(E907/D907*100,0)</f>
        <v>164</v>
      </c>
      <c r="G907" t="s">
        <v>20</v>
      </c>
      <c r="H907">
        <v>236</v>
      </c>
      <c r="I907">
        <f>IF(H907&lt;&gt;0,ROUND(E907/H907,2),0)</f>
        <v>54.89</v>
      </c>
      <c r="J907" t="s">
        <v>21</v>
      </c>
      <c r="K907" t="s">
        <v>22</v>
      </c>
      <c r="L907">
        <v>1379566800</v>
      </c>
      <c r="M907" s="13">
        <f>(((L907/60)/60)/24)+DATE(1970,1,1)</f>
        <v>41536.208333333336</v>
      </c>
      <c r="N907">
        <v>1379826000</v>
      </c>
      <c r="O907" s="13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1">
        <f>ROUND(E908/D908*100,0)</f>
        <v>163</v>
      </c>
      <c r="G908" t="s">
        <v>20</v>
      </c>
      <c r="H908">
        <v>191</v>
      </c>
      <c r="I908">
        <f>IF(H908&lt;&gt;0,ROUND(E908/H908,2),0)</f>
        <v>46.93</v>
      </c>
      <c r="J908" t="s">
        <v>21</v>
      </c>
      <c r="K908" t="s">
        <v>22</v>
      </c>
      <c r="L908">
        <v>1494651600</v>
      </c>
      <c r="M908" s="13">
        <f>(((L908/60)/60)/24)+DATE(1970,1,1)</f>
        <v>42868.208333333328</v>
      </c>
      <c r="N908">
        <v>1497762000</v>
      </c>
      <c r="O908" s="13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1">
        <f>ROUND(E909/D909*100,0)</f>
        <v>20</v>
      </c>
      <c r="G909" t="s">
        <v>14</v>
      </c>
      <c r="H909">
        <v>41</v>
      </c>
      <c r="I909">
        <f>IF(H909&lt;&gt;0,ROUND(E909/H909,2),0)</f>
        <v>44.95</v>
      </c>
      <c r="J909" t="s">
        <v>21</v>
      </c>
      <c r="K909" t="s">
        <v>22</v>
      </c>
      <c r="L909">
        <v>1303880400</v>
      </c>
      <c r="M909" s="13">
        <f>(((L909/60)/60)/24)+DATE(1970,1,1)</f>
        <v>40660.208333333336</v>
      </c>
      <c r="N909">
        <v>1304485200</v>
      </c>
      <c r="O909" s="13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1">
        <f>ROUND(E910/D910*100,0)</f>
        <v>319</v>
      </c>
      <c r="G910" t="s">
        <v>20</v>
      </c>
      <c r="H910">
        <v>3934</v>
      </c>
      <c r="I910">
        <f>IF(H910&lt;&gt;0,ROUND(E910/H910,2),0)</f>
        <v>31</v>
      </c>
      <c r="J910" t="s">
        <v>21</v>
      </c>
      <c r="K910" t="s">
        <v>22</v>
      </c>
      <c r="L910">
        <v>1335934800</v>
      </c>
      <c r="M910" s="13">
        <f>(((L910/60)/60)/24)+DATE(1970,1,1)</f>
        <v>41031.208333333336</v>
      </c>
      <c r="N910">
        <v>1336885200</v>
      </c>
      <c r="O910" s="13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1">
        <f>ROUND(E911/D911*100,0)</f>
        <v>479</v>
      </c>
      <c r="G911" t="s">
        <v>20</v>
      </c>
      <c r="H911">
        <v>80</v>
      </c>
      <c r="I911">
        <f>IF(H911&lt;&gt;0,ROUND(E911/H911,2),0)</f>
        <v>107.76</v>
      </c>
      <c r="J911" t="s">
        <v>15</v>
      </c>
      <c r="K911" t="s">
        <v>16</v>
      </c>
      <c r="L911">
        <v>1528088400</v>
      </c>
      <c r="M911" s="13">
        <f>(((L911/60)/60)/24)+DATE(1970,1,1)</f>
        <v>43255.208333333328</v>
      </c>
      <c r="N911">
        <v>1530421200</v>
      </c>
      <c r="O911" s="13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1">
        <f>ROUND(E912/D912*100,0)</f>
        <v>20</v>
      </c>
      <c r="G912" t="s">
        <v>74</v>
      </c>
      <c r="H912">
        <v>296</v>
      </c>
      <c r="I912">
        <f>IF(H912&lt;&gt;0,ROUND(E912/H912,2),0)</f>
        <v>102.08</v>
      </c>
      <c r="J912" t="s">
        <v>21</v>
      </c>
      <c r="K912" t="s">
        <v>22</v>
      </c>
      <c r="L912">
        <v>1421906400</v>
      </c>
      <c r="M912" s="13">
        <f>(((L912/60)/60)/24)+DATE(1970,1,1)</f>
        <v>42026.25</v>
      </c>
      <c r="N912">
        <v>1421992800</v>
      </c>
      <c r="O912" s="13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1">
        <f>ROUND(E913/D913*100,0)</f>
        <v>199</v>
      </c>
      <c r="G913" t="s">
        <v>20</v>
      </c>
      <c r="H913">
        <v>462</v>
      </c>
      <c r="I913">
        <f>IF(H913&lt;&gt;0,ROUND(E913/H913,2),0)</f>
        <v>24.98</v>
      </c>
      <c r="J913" t="s">
        <v>21</v>
      </c>
      <c r="K913" t="s">
        <v>22</v>
      </c>
      <c r="L913">
        <v>1568005200</v>
      </c>
      <c r="M913" s="13">
        <f>(((L913/60)/60)/24)+DATE(1970,1,1)</f>
        <v>43717.208333333328</v>
      </c>
      <c r="N913">
        <v>1568178000</v>
      </c>
      <c r="O913" s="13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1">
        <f>ROUND(E914/D914*100,0)</f>
        <v>795</v>
      </c>
      <c r="G914" t="s">
        <v>20</v>
      </c>
      <c r="H914">
        <v>179</v>
      </c>
      <c r="I914">
        <f>IF(H914&lt;&gt;0,ROUND(E914/H914,2),0)</f>
        <v>79.94</v>
      </c>
      <c r="J914" t="s">
        <v>21</v>
      </c>
      <c r="K914" t="s">
        <v>22</v>
      </c>
      <c r="L914">
        <v>1346821200</v>
      </c>
      <c r="M914" s="13">
        <f>(((L914/60)/60)/24)+DATE(1970,1,1)</f>
        <v>41157.208333333336</v>
      </c>
      <c r="N914">
        <v>1347944400</v>
      </c>
      <c r="O914" s="13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1">
        <f>ROUND(E915/D915*100,0)</f>
        <v>51</v>
      </c>
      <c r="G915" t="s">
        <v>14</v>
      </c>
      <c r="H915">
        <v>523</v>
      </c>
      <c r="I915">
        <f>IF(H915&lt;&gt;0,ROUND(E915/H915,2),0)</f>
        <v>67.95</v>
      </c>
      <c r="J915" t="s">
        <v>26</v>
      </c>
      <c r="K915" t="s">
        <v>27</v>
      </c>
      <c r="L915">
        <v>1557637200</v>
      </c>
      <c r="M915" s="13">
        <f>(((L915/60)/60)/24)+DATE(1970,1,1)</f>
        <v>43597.208333333328</v>
      </c>
      <c r="N915">
        <v>1558760400</v>
      </c>
      <c r="O915" s="13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1">
        <f>ROUND(E916/D916*100,0)</f>
        <v>57</v>
      </c>
      <c r="G916" t="s">
        <v>14</v>
      </c>
      <c r="H916">
        <v>141</v>
      </c>
      <c r="I916">
        <f>IF(H916&lt;&gt;0,ROUND(E916/H916,2),0)</f>
        <v>26.07</v>
      </c>
      <c r="J916" t="s">
        <v>40</v>
      </c>
      <c r="K916" t="s">
        <v>41</v>
      </c>
      <c r="L916">
        <v>1375592400</v>
      </c>
      <c r="M916" s="13">
        <f>(((L916/60)/60)/24)+DATE(1970,1,1)</f>
        <v>41490.208333333336</v>
      </c>
      <c r="N916">
        <v>1376629200</v>
      </c>
      <c r="O916" s="13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1">
        <f>ROUND(E917/D917*100,0)</f>
        <v>156</v>
      </c>
      <c r="G917" t="s">
        <v>20</v>
      </c>
      <c r="H917">
        <v>1866</v>
      </c>
      <c r="I917">
        <f>IF(H917&lt;&gt;0,ROUND(E917/H917,2),0)</f>
        <v>105</v>
      </c>
      <c r="J917" t="s">
        <v>40</v>
      </c>
      <c r="K917" t="s">
        <v>41</v>
      </c>
      <c r="L917">
        <v>1503982800</v>
      </c>
      <c r="M917" s="13">
        <f>(((L917/60)/60)/24)+DATE(1970,1,1)</f>
        <v>42976.208333333328</v>
      </c>
      <c r="N917">
        <v>1504760400</v>
      </c>
      <c r="O917" s="13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1">
        <f>ROUND(E918/D918*100,0)</f>
        <v>36</v>
      </c>
      <c r="G918" t="s">
        <v>14</v>
      </c>
      <c r="H918">
        <v>52</v>
      </c>
      <c r="I918">
        <f>IF(H918&lt;&gt;0,ROUND(E918/H918,2),0)</f>
        <v>25.83</v>
      </c>
      <c r="J918" t="s">
        <v>21</v>
      </c>
      <c r="K918" t="s">
        <v>22</v>
      </c>
      <c r="L918">
        <v>1418882400</v>
      </c>
      <c r="M918" s="13">
        <f>(((L918/60)/60)/24)+DATE(1970,1,1)</f>
        <v>41991.25</v>
      </c>
      <c r="N918">
        <v>1419660000</v>
      </c>
      <c r="O918" s="13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1">
        <f>ROUND(E919/D919*100,0)</f>
        <v>58</v>
      </c>
      <c r="G919" t="s">
        <v>47</v>
      </c>
      <c r="H919">
        <v>27</v>
      </c>
      <c r="I919">
        <f>IF(H919&lt;&gt;0,ROUND(E919/H919,2),0)</f>
        <v>77.67</v>
      </c>
      <c r="J919" t="s">
        <v>40</v>
      </c>
      <c r="K919" t="s">
        <v>41</v>
      </c>
      <c r="L919">
        <v>1309237200</v>
      </c>
      <c r="M919" s="13">
        <f>(((L919/60)/60)/24)+DATE(1970,1,1)</f>
        <v>40722.208333333336</v>
      </c>
      <c r="N919">
        <v>1311310800</v>
      </c>
      <c r="O919" s="13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1">
        <f>ROUND(E920/D920*100,0)</f>
        <v>237</v>
      </c>
      <c r="G920" t="s">
        <v>20</v>
      </c>
      <c r="H920">
        <v>156</v>
      </c>
      <c r="I920">
        <f>IF(H920&lt;&gt;0,ROUND(E920/H920,2),0)</f>
        <v>57.83</v>
      </c>
      <c r="J920" t="s">
        <v>98</v>
      </c>
      <c r="K920" t="s">
        <v>99</v>
      </c>
      <c r="L920">
        <v>1343365200</v>
      </c>
      <c r="M920" s="13">
        <f>(((L920/60)/60)/24)+DATE(1970,1,1)</f>
        <v>41117.208333333336</v>
      </c>
      <c r="N920">
        <v>1344315600</v>
      </c>
      <c r="O920" s="13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1">
        <f>ROUND(E921/D921*100,0)</f>
        <v>59</v>
      </c>
      <c r="G921" t="s">
        <v>14</v>
      </c>
      <c r="H921">
        <v>225</v>
      </c>
      <c r="I921">
        <f>IF(H921&lt;&gt;0,ROUND(E921/H921,2),0)</f>
        <v>92.96</v>
      </c>
      <c r="J921" t="s">
        <v>26</v>
      </c>
      <c r="K921" t="s">
        <v>27</v>
      </c>
      <c r="L921">
        <v>1507957200</v>
      </c>
      <c r="M921" s="13">
        <f>(((L921/60)/60)/24)+DATE(1970,1,1)</f>
        <v>43022.208333333328</v>
      </c>
      <c r="N921">
        <v>1510725600</v>
      </c>
      <c r="O921" s="13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1">
        <f>ROUND(E922/D922*100,0)</f>
        <v>183</v>
      </c>
      <c r="G922" t="s">
        <v>20</v>
      </c>
      <c r="H922">
        <v>255</v>
      </c>
      <c r="I922">
        <f>IF(H922&lt;&gt;0,ROUND(E922/H922,2),0)</f>
        <v>37.950000000000003</v>
      </c>
      <c r="J922" t="s">
        <v>21</v>
      </c>
      <c r="K922" t="s">
        <v>22</v>
      </c>
      <c r="L922">
        <v>1549519200</v>
      </c>
      <c r="M922" s="13">
        <f>(((L922/60)/60)/24)+DATE(1970,1,1)</f>
        <v>43503.25</v>
      </c>
      <c r="N922">
        <v>1551247200</v>
      </c>
      <c r="O922" s="13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1">
        <f>ROUND(E923/D923*100,0)</f>
        <v>1</v>
      </c>
      <c r="G923" t="s">
        <v>14</v>
      </c>
      <c r="H923">
        <v>38</v>
      </c>
      <c r="I923">
        <f>IF(H923&lt;&gt;0,ROUND(E923/H923,2),0)</f>
        <v>31.84</v>
      </c>
      <c r="J923" t="s">
        <v>21</v>
      </c>
      <c r="K923" t="s">
        <v>22</v>
      </c>
      <c r="L923">
        <v>1329026400</v>
      </c>
      <c r="M923" s="13">
        <f>(((L923/60)/60)/24)+DATE(1970,1,1)</f>
        <v>40951.25</v>
      </c>
      <c r="N923">
        <v>1330236000</v>
      </c>
      <c r="O923" s="13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1">
        <f>ROUND(E924/D924*100,0)</f>
        <v>176</v>
      </c>
      <c r="G924" t="s">
        <v>20</v>
      </c>
      <c r="H924">
        <v>2261</v>
      </c>
      <c r="I924">
        <f>IF(H924&lt;&gt;0,ROUND(E924/H924,2),0)</f>
        <v>40</v>
      </c>
      <c r="J924" t="s">
        <v>21</v>
      </c>
      <c r="K924" t="s">
        <v>22</v>
      </c>
      <c r="L924">
        <v>1544335200</v>
      </c>
      <c r="M924" s="13">
        <f>(((L924/60)/60)/24)+DATE(1970,1,1)</f>
        <v>43443.25</v>
      </c>
      <c r="N924">
        <v>1545112800</v>
      </c>
      <c r="O924" s="13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1">
        <f>ROUND(E925/D925*100,0)</f>
        <v>238</v>
      </c>
      <c r="G925" t="s">
        <v>20</v>
      </c>
      <c r="H925">
        <v>40</v>
      </c>
      <c r="I925">
        <f>IF(H925&lt;&gt;0,ROUND(E925/H925,2),0)</f>
        <v>101.1</v>
      </c>
      <c r="J925" t="s">
        <v>21</v>
      </c>
      <c r="K925" t="s">
        <v>22</v>
      </c>
      <c r="L925">
        <v>1279083600</v>
      </c>
      <c r="M925" s="13">
        <f>(((L925/60)/60)/24)+DATE(1970,1,1)</f>
        <v>40373.208333333336</v>
      </c>
      <c r="N925">
        <v>1279170000</v>
      </c>
      <c r="O925" s="13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1">
        <f>ROUND(E926/D926*100,0)</f>
        <v>488</v>
      </c>
      <c r="G926" t="s">
        <v>20</v>
      </c>
      <c r="H926">
        <v>2289</v>
      </c>
      <c r="I926">
        <f>IF(H926&lt;&gt;0,ROUND(E926/H926,2),0)</f>
        <v>84.01</v>
      </c>
      <c r="J926" t="s">
        <v>107</v>
      </c>
      <c r="K926" t="s">
        <v>108</v>
      </c>
      <c r="L926">
        <v>1572498000</v>
      </c>
      <c r="M926" s="13">
        <f>(((L926/60)/60)/24)+DATE(1970,1,1)</f>
        <v>43769.208333333328</v>
      </c>
      <c r="N926">
        <v>1573452000</v>
      </c>
      <c r="O926" s="13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1">
        <f>ROUND(E927/D927*100,0)</f>
        <v>224</v>
      </c>
      <c r="G927" t="s">
        <v>20</v>
      </c>
      <c r="H927">
        <v>65</v>
      </c>
      <c r="I927">
        <f>IF(H927&lt;&gt;0,ROUND(E927/H927,2),0)</f>
        <v>103.42</v>
      </c>
      <c r="J927" t="s">
        <v>21</v>
      </c>
      <c r="K927" t="s">
        <v>22</v>
      </c>
      <c r="L927">
        <v>1506056400</v>
      </c>
      <c r="M927" s="13">
        <f>(((L927/60)/60)/24)+DATE(1970,1,1)</f>
        <v>43000.208333333328</v>
      </c>
      <c r="N927">
        <v>1507093200</v>
      </c>
      <c r="O927" s="13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1">
        <f>ROUND(E928/D928*100,0)</f>
        <v>18</v>
      </c>
      <c r="G928" t="s">
        <v>14</v>
      </c>
      <c r="H928">
        <v>15</v>
      </c>
      <c r="I928">
        <f>IF(H928&lt;&gt;0,ROUND(E928/H928,2),0)</f>
        <v>105.13</v>
      </c>
      <c r="J928" t="s">
        <v>21</v>
      </c>
      <c r="K928" t="s">
        <v>22</v>
      </c>
      <c r="L928">
        <v>1463029200</v>
      </c>
      <c r="M928" s="13">
        <f>(((L928/60)/60)/24)+DATE(1970,1,1)</f>
        <v>42502.208333333328</v>
      </c>
      <c r="N928">
        <v>1463374800</v>
      </c>
      <c r="O928" s="13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1">
        <f>ROUND(E929/D929*100,0)</f>
        <v>46</v>
      </c>
      <c r="G929" t="s">
        <v>14</v>
      </c>
      <c r="H929">
        <v>37</v>
      </c>
      <c r="I929">
        <f>IF(H929&lt;&gt;0,ROUND(E929/H929,2),0)</f>
        <v>89.22</v>
      </c>
      <c r="J929" t="s">
        <v>21</v>
      </c>
      <c r="K929" t="s">
        <v>22</v>
      </c>
      <c r="L929">
        <v>1342069200</v>
      </c>
      <c r="M929" s="13">
        <f>(((L929/60)/60)/24)+DATE(1970,1,1)</f>
        <v>41102.208333333336</v>
      </c>
      <c r="N929">
        <v>1344574800</v>
      </c>
      <c r="O929" s="13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1">
        <f>ROUND(E930/D930*100,0)</f>
        <v>117</v>
      </c>
      <c r="G930" t="s">
        <v>20</v>
      </c>
      <c r="H930">
        <v>3777</v>
      </c>
      <c r="I930">
        <f>IF(H930&lt;&gt;0,ROUND(E930/H930,2),0)</f>
        <v>52</v>
      </c>
      <c r="J930" t="s">
        <v>107</v>
      </c>
      <c r="K930" t="s">
        <v>108</v>
      </c>
      <c r="L930">
        <v>1388296800</v>
      </c>
      <c r="M930" s="13">
        <f>(((L930/60)/60)/24)+DATE(1970,1,1)</f>
        <v>41637.25</v>
      </c>
      <c r="N930">
        <v>1389074400</v>
      </c>
      <c r="O930" s="13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1">
        <f>ROUND(E931/D931*100,0)</f>
        <v>217</v>
      </c>
      <c r="G931" t="s">
        <v>20</v>
      </c>
      <c r="H931">
        <v>184</v>
      </c>
      <c r="I931">
        <f>IF(H931&lt;&gt;0,ROUND(E931/H931,2),0)</f>
        <v>64.959999999999994</v>
      </c>
      <c r="J931" t="s">
        <v>40</v>
      </c>
      <c r="K931" t="s">
        <v>41</v>
      </c>
      <c r="L931">
        <v>1493787600</v>
      </c>
      <c r="M931" s="13">
        <f>(((L931/60)/60)/24)+DATE(1970,1,1)</f>
        <v>42858.208333333328</v>
      </c>
      <c r="N931">
        <v>1494997200</v>
      </c>
      <c r="O931" s="13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1">
        <f>ROUND(E932/D932*100,0)</f>
        <v>112</v>
      </c>
      <c r="G932" t="s">
        <v>20</v>
      </c>
      <c r="H932">
        <v>85</v>
      </c>
      <c r="I932">
        <f>IF(H932&lt;&gt;0,ROUND(E932/H932,2),0)</f>
        <v>46.24</v>
      </c>
      <c r="J932" t="s">
        <v>21</v>
      </c>
      <c r="K932" t="s">
        <v>22</v>
      </c>
      <c r="L932">
        <v>1424844000</v>
      </c>
      <c r="M932" s="13">
        <f>(((L932/60)/60)/24)+DATE(1970,1,1)</f>
        <v>42060.25</v>
      </c>
      <c r="N932">
        <v>1425448800</v>
      </c>
      <c r="O932" s="13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1">
        <f>ROUND(E933/D933*100,0)</f>
        <v>73</v>
      </c>
      <c r="G933" t="s">
        <v>14</v>
      </c>
      <c r="H933">
        <v>112</v>
      </c>
      <c r="I933">
        <f>IF(H933&lt;&gt;0,ROUND(E933/H933,2),0)</f>
        <v>51.15</v>
      </c>
      <c r="J933" t="s">
        <v>21</v>
      </c>
      <c r="K933" t="s">
        <v>22</v>
      </c>
      <c r="L933">
        <v>1403931600</v>
      </c>
      <c r="M933" s="13">
        <f>(((L933/60)/60)/24)+DATE(1970,1,1)</f>
        <v>41818.208333333336</v>
      </c>
      <c r="N933">
        <v>1404104400</v>
      </c>
      <c r="O933" s="13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1">
        <f>ROUND(E934/D934*100,0)</f>
        <v>212</v>
      </c>
      <c r="G934" t="s">
        <v>20</v>
      </c>
      <c r="H934">
        <v>144</v>
      </c>
      <c r="I934">
        <f>IF(H934&lt;&gt;0,ROUND(E934/H934,2),0)</f>
        <v>33.909999999999997</v>
      </c>
      <c r="J934" t="s">
        <v>21</v>
      </c>
      <c r="K934" t="s">
        <v>22</v>
      </c>
      <c r="L934">
        <v>1394514000</v>
      </c>
      <c r="M934" s="13">
        <f>(((L934/60)/60)/24)+DATE(1970,1,1)</f>
        <v>41709.208333333336</v>
      </c>
      <c r="N934">
        <v>1394773200</v>
      </c>
      <c r="O934" s="13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1">
        <f>ROUND(E935/D935*100,0)</f>
        <v>240</v>
      </c>
      <c r="G935" t="s">
        <v>20</v>
      </c>
      <c r="H935">
        <v>1902</v>
      </c>
      <c r="I935">
        <f>IF(H935&lt;&gt;0,ROUND(E935/H935,2),0)</f>
        <v>92.02</v>
      </c>
      <c r="J935" t="s">
        <v>21</v>
      </c>
      <c r="K935" t="s">
        <v>22</v>
      </c>
      <c r="L935">
        <v>1365397200</v>
      </c>
      <c r="M935" s="13">
        <f>(((L935/60)/60)/24)+DATE(1970,1,1)</f>
        <v>41372.208333333336</v>
      </c>
      <c r="N935">
        <v>1366520400</v>
      </c>
      <c r="O935" s="13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1">
        <f>ROUND(E936/D936*100,0)</f>
        <v>182</v>
      </c>
      <c r="G936" t="s">
        <v>20</v>
      </c>
      <c r="H936">
        <v>105</v>
      </c>
      <c r="I936">
        <f>IF(H936&lt;&gt;0,ROUND(E936/H936,2),0)</f>
        <v>107.43</v>
      </c>
      <c r="J936" t="s">
        <v>21</v>
      </c>
      <c r="K936" t="s">
        <v>22</v>
      </c>
      <c r="L936">
        <v>1456120800</v>
      </c>
      <c r="M936" s="13">
        <f>(((L936/60)/60)/24)+DATE(1970,1,1)</f>
        <v>42422.25</v>
      </c>
      <c r="N936">
        <v>1456639200</v>
      </c>
      <c r="O936" s="13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1">
        <f>ROUND(E937/D937*100,0)</f>
        <v>164</v>
      </c>
      <c r="G937" t="s">
        <v>20</v>
      </c>
      <c r="H937">
        <v>132</v>
      </c>
      <c r="I937">
        <f>IF(H937&lt;&gt;0,ROUND(E937/H937,2),0)</f>
        <v>75.849999999999994</v>
      </c>
      <c r="J937" t="s">
        <v>21</v>
      </c>
      <c r="K937" t="s">
        <v>22</v>
      </c>
      <c r="L937">
        <v>1437714000</v>
      </c>
      <c r="M937" s="13">
        <f>(((L937/60)/60)/24)+DATE(1970,1,1)</f>
        <v>42209.208333333328</v>
      </c>
      <c r="N937">
        <v>1438318800</v>
      </c>
      <c r="O937" s="13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1">
        <f>ROUND(E938/D938*100,0)</f>
        <v>2</v>
      </c>
      <c r="G938" t="s">
        <v>14</v>
      </c>
      <c r="H938">
        <v>21</v>
      </c>
      <c r="I938">
        <f>IF(H938&lt;&gt;0,ROUND(E938/H938,2),0)</f>
        <v>80.48</v>
      </c>
      <c r="J938" t="s">
        <v>21</v>
      </c>
      <c r="K938" t="s">
        <v>22</v>
      </c>
      <c r="L938">
        <v>1563771600</v>
      </c>
      <c r="M938" s="13">
        <f>(((L938/60)/60)/24)+DATE(1970,1,1)</f>
        <v>43668.208333333328</v>
      </c>
      <c r="N938">
        <v>1564030800</v>
      </c>
      <c r="O938" s="13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1">
        <f>ROUND(E939/D939*100,0)</f>
        <v>50</v>
      </c>
      <c r="G939" t="s">
        <v>74</v>
      </c>
      <c r="H939">
        <v>976</v>
      </c>
      <c r="I939">
        <f>IF(H939&lt;&gt;0,ROUND(E939/H939,2),0)</f>
        <v>86.98</v>
      </c>
      <c r="J939" t="s">
        <v>21</v>
      </c>
      <c r="K939" t="s">
        <v>22</v>
      </c>
      <c r="L939">
        <v>1448517600</v>
      </c>
      <c r="M939" s="13">
        <f>(((L939/60)/60)/24)+DATE(1970,1,1)</f>
        <v>42334.25</v>
      </c>
      <c r="N939">
        <v>1449295200</v>
      </c>
      <c r="O939" s="13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1">
        <f>ROUND(E940/D940*100,0)</f>
        <v>110</v>
      </c>
      <c r="G940" t="s">
        <v>20</v>
      </c>
      <c r="H940">
        <v>96</v>
      </c>
      <c r="I940">
        <f>IF(H940&lt;&gt;0,ROUND(E940/H940,2),0)</f>
        <v>105.14</v>
      </c>
      <c r="J940" t="s">
        <v>21</v>
      </c>
      <c r="K940" t="s">
        <v>22</v>
      </c>
      <c r="L940">
        <v>1528779600</v>
      </c>
      <c r="M940" s="13">
        <f>(((L940/60)/60)/24)+DATE(1970,1,1)</f>
        <v>43263.208333333328</v>
      </c>
      <c r="N940">
        <v>1531890000</v>
      </c>
      <c r="O940" s="13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1">
        <f>ROUND(E941/D941*100,0)</f>
        <v>49</v>
      </c>
      <c r="G941" t="s">
        <v>14</v>
      </c>
      <c r="H941">
        <v>67</v>
      </c>
      <c r="I941">
        <f>IF(H941&lt;&gt;0,ROUND(E941/H941,2),0)</f>
        <v>57.3</v>
      </c>
      <c r="J941" t="s">
        <v>21</v>
      </c>
      <c r="K941" t="s">
        <v>22</v>
      </c>
      <c r="L941">
        <v>1304744400</v>
      </c>
      <c r="M941" s="13">
        <f>(((L941/60)/60)/24)+DATE(1970,1,1)</f>
        <v>40670.208333333336</v>
      </c>
      <c r="N941">
        <v>1306213200</v>
      </c>
      <c r="O941" s="13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1">
        <f>ROUND(E942/D942*100,0)</f>
        <v>62</v>
      </c>
      <c r="G942" t="s">
        <v>47</v>
      </c>
      <c r="H942">
        <v>66</v>
      </c>
      <c r="I942">
        <f>IF(H942&lt;&gt;0,ROUND(E942/H942,2),0)</f>
        <v>93.35</v>
      </c>
      <c r="J942" t="s">
        <v>15</v>
      </c>
      <c r="K942" t="s">
        <v>16</v>
      </c>
      <c r="L942">
        <v>1354341600</v>
      </c>
      <c r="M942" s="13">
        <f>(((L942/60)/60)/24)+DATE(1970,1,1)</f>
        <v>41244.25</v>
      </c>
      <c r="N942">
        <v>1356242400</v>
      </c>
      <c r="O942" s="13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1">
        <f>ROUND(E943/D943*100,0)</f>
        <v>13</v>
      </c>
      <c r="G943" t="s">
        <v>14</v>
      </c>
      <c r="H943">
        <v>78</v>
      </c>
      <c r="I943">
        <f>IF(H943&lt;&gt;0,ROUND(E943/H943,2),0)</f>
        <v>71.989999999999995</v>
      </c>
      <c r="J943" t="s">
        <v>21</v>
      </c>
      <c r="K943" t="s">
        <v>22</v>
      </c>
      <c r="L943">
        <v>1294552800</v>
      </c>
      <c r="M943" s="13">
        <f>(((L943/60)/60)/24)+DATE(1970,1,1)</f>
        <v>40552.25</v>
      </c>
      <c r="N943">
        <v>1297576800</v>
      </c>
      <c r="O943" s="13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1">
        <f>ROUND(E944/D944*100,0)</f>
        <v>65</v>
      </c>
      <c r="G944" t="s">
        <v>14</v>
      </c>
      <c r="H944">
        <v>67</v>
      </c>
      <c r="I944">
        <f>IF(H944&lt;&gt;0,ROUND(E944/H944,2),0)</f>
        <v>92.61</v>
      </c>
      <c r="J944" t="s">
        <v>26</v>
      </c>
      <c r="K944" t="s">
        <v>27</v>
      </c>
      <c r="L944">
        <v>1295935200</v>
      </c>
      <c r="M944" s="13">
        <f>(((L944/60)/60)/24)+DATE(1970,1,1)</f>
        <v>40568.25</v>
      </c>
      <c r="N944">
        <v>1296194400</v>
      </c>
      <c r="O944" s="13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1">
        <f>ROUND(E945/D945*100,0)</f>
        <v>160</v>
      </c>
      <c r="G945" t="s">
        <v>20</v>
      </c>
      <c r="H945">
        <v>114</v>
      </c>
      <c r="I945">
        <f>IF(H945&lt;&gt;0,ROUND(E945/H945,2),0)</f>
        <v>104.99</v>
      </c>
      <c r="J945" t="s">
        <v>21</v>
      </c>
      <c r="K945" t="s">
        <v>22</v>
      </c>
      <c r="L945">
        <v>1411534800</v>
      </c>
      <c r="M945" s="13">
        <f>(((L945/60)/60)/24)+DATE(1970,1,1)</f>
        <v>41906.208333333336</v>
      </c>
      <c r="N945">
        <v>1414558800</v>
      </c>
      <c r="O945" s="13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1">
        <f>ROUND(E946/D946*100,0)</f>
        <v>81</v>
      </c>
      <c r="G946" t="s">
        <v>14</v>
      </c>
      <c r="H946">
        <v>263</v>
      </c>
      <c r="I946">
        <f>IF(H946&lt;&gt;0,ROUND(E946/H946,2),0)</f>
        <v>30.96</v>
      </c>
      <c r="J946" t="s">
        <v>26</v>
      </c>
      <c r="K946" t="s">
        <v>27</v>
      </c>
      <c r="L946">
        <v>1486706400</v>
      </c>
      <c r="M946" s="13">
        <f>(((L946/60)/60)/24)+DATE(1970,1,1)</f>
        <v>42776.25</v>
      </c>
      <c r="N946">
        <v>1488348000</v>
      </c>
      <c r="O946" s="13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1">
        <f>ROUND(E947/D947*100,0)</f>
        <v>32</v>
      </c>
      <c r="G947" t="s">
        <v>14</v>
      </c>
      <c r="H947">
        <v>1691</v>
      </c>
      <c r="I947">
        <f>IF(H947&lt;&gt;0,ROUND(E947/H947,2),0)</f>
        <v>33</v>
      </c>
      <c r="J947" t="s">
        <v>21</v>
      </c>
      <c r="K947" t="s">
        <v>22</v>
      </c>
      <c r="L947">
        <v>1333602000</v>
      </c>
      <c r="M947" s="13">
        <f>(((L947/60)/60)/24)+DATE(1970,1,1)</f>
        <v>41004.208333333336</v>
      </c>
      <c r="N947">
        <v>1334898000</v>
      </c>
      <c r="O947" s="13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1">
        <f>ROUND(E948/D948*100,0)</f>
        <v>10</v>
      </c>
      <c r="G948" t="s">
        <v>14</v>
      </c>
      <c r="H948">
        <v>181</v>
      </c>
      <c r="I948">
        <f>IF(H948&lt;&gt;0,ROUND(E948/H948,2),0)</f>
        <v>84.19</v>
      </c>
      <c r="J948" t="s">
        <v>21</v>
      </c>
      <c r="K948" t="s">
        <v>22</v>
      </c>
      <c r="L948">
        <v>1308200400</v>
      </c>
      <c r="M948" s="13">
        <f>(((L948/60)/60)/24)+DATE(1970,1,1)</f>
        <v>40710.208333333336</v>
      </c>
      <c r="N948">
        <v>1308373200</v>
      </c>
      <c r="O948" s="13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1">
        <f>ROUND(E949/D949*100,0)</f>
        <v>27</v>
      </c>
      <c r="G949" t="s">
        <v>14</v>
      </c>
      <c r="H949">
        <v>13</v>
      </c>
      <c r="I949">
        <f>IF(H949&lt;&gt;0,ROUND(E949/H949,2),0)</f>
        <v>73.92</v>
      </c>
      <c r="J949" t="s">
        <v>21</v>
      </c>
      <c r="K949" t="s">
        <v>22</v>
      </c>
      <c r="L949">
        <v>1411707600</v>
      </c>
      <c r="M949" s="13">
        <f>(((L949/60)/60)/24)+DATE(1970,1,1)</f>
        <v>41908.208333333336</v>
      </c>
      <c r="N949">
        <v>1412312400</v>
      </c>
      <c r="O949" s="13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1">
        <f>ROUND(E950/D950*100,0)</f>
        <v>63</v>
      </c>
      <c r="G950" t="s">
        <v>74</v>
      </c>
      <c r="H950">
        <v>160</v>
      </c>
      <c r="I950">
        <f>IF(H950&lt;&gt;0,ROUND(E950/H950,2),0)</f>
        <v>36.99</v>
      </c>
      <c r="J950" t="s">
        <v>21</v>
      </c>
      <c r="K950" t="s">
        <v>22</v>
      </c>
      <c r="L950">
        <v>1418364000</v>
      </c>
      <c r="M950" s="13">
        <f>(((L950/60)/60)/24)+DATE(1970,1,1)</f>
        <v>41985.25</v>
      </c>
      <c r="N950">
        <v>1419228000</v>
      </c>
      <c r="O950" s="13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1">
        <f>ROUND(E951/D951*100,0)</f>
        <v>161</v>
      </c>
      <c r="G951" t="s">
        <v>20</v>
      </c>
      <c r="H951">
        <v>203</v>
      </c>
      <c r="I951">
        <f>IF(H951&lt;&gt;0,ROUND(E951/H951,2),0)</f>
        <v>46.9</v>
      </c>
      <c r="J951" t="s">
        <v>21</v>
      </c>
      <c r="K951" t="s">
        <v>22</v>
      </c>
      <c r="L951">
        <v>1429333200</v>
      </c>
      <c r="M951" s="13">
        <f>(((L951/60)/60)/24)+DATE(1970,1,1)</f>
        <v>42112.208333333328</v>
      </c>
      <c r="N951">
        <v>1430974800</v>
      </c>
      <c r="O951" s="13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1">
        <f>ROUND(E952/D952*100,0)</f>
        <v>5</v>
      </c>
      <c r="G952" t="s">
        <v>14</v>
      </c>
      <c r="H952">
        <v>1</v>
      </c>
      <c r="I952">
        <f>IF(H952&lt;&gt;0,ROUND(E952/H952,2),0)</f>
        <v>5</v>
      </c>
      <c r="J952" t="s">
        <v>21</v>
      </c>
      <c r="K952" t="s">
        <v>22</v>
      </c>
      <c r="L952">
        <v>1555390800</v>
      </c>
      <c r="M952" s="13">
        <f>(((L952/60)/60)/24)+DATE(1970,1,1)</f>
        <v>43571.208333333328</v>
      </c>
      <c r="N952">
        <v>1555822800</v>
      </c>
      <c r="O952" s="13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1">
        <f>ROUND(E953/D953*100,0)</f>
        <v>1097</v>
      </c>
      <c r="G953" t="s">
        <v>20</v>
      </c>
      <c r="H953">
        <v>1559</v>
      </c>
      <c r="I953">
        <f>IF(H953&lt;&gt;0,ROUND(E953/H953,2),0)</f>
        <v>102.02</v>
      </c>
      <c r="J953" t="s">
        <v>21</v>
      </c>
      <c r="K953" t="s">
        <v>22</v>
      </c>
      <c r="L953">
        <v>1482732000</v>
      </c>
      <c r="M953" s="13">
        <f>(((L953/60)/60)/24)+DATE(1970,1,1)</f>
        <v>42730.25</v>
      </c>
      <c r="N953">
        <v>1482818400</v>
      </c>
      <c r="O953" s="13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1">
        <f>ROUND(E954/D954*100,0)</f>
        <v>70</v>
      </c>
      <c r="G954" t="s">
        <v>74</v>
      </c>
      <c r="H954">
        <v>2266</v>
      </c>
      <c r="I954">
        <f>IF(H954&lt;&gt;0,ROUND(E954/H954,2),0)</f>
        <v>45.01</v>
      </c>
      <c r="J954" t="s">
        <v>21</v>
      </c>
      <c r="K954" t="s">
        <v>22</v>
      </c>
      <c r="L954">
        <v>1470718800</v>
      </c>
      <c r="M954" s="13">
        <f>(((L954/60)/60)/24)+DATE(1970,1,1)</f>
        <v>42591.208333333328</v>
      </c>
      <c r="N954">
        <v>1471928400</v>
      </c>
      <c r="O954" s="13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1">
        <f>ROUND(E955/D955*100,0)</f>
        <v>60</v>
      </c>
      <c r="G955" t="s">
        <v>14</v>
      </c>
      <c r="H955">
        <v>21</v>
      </c>
      <c r="I955">
        <f>IF(H955&lt;&gt;0,ROUND(E955/H955,2),0)</f>
        <v>94.29</v>
      </c>
      <c r="J955" t="s">
        <v>21</v>
      </c>
      <c r="K955" t="s">
        <v>22</v>
      </c>
      <c r="L955">
        <v>1450591200</v>
      </c>
      <c r="M955" s="13">
        <f>(((L955/60)/60)/24)+DATE(1970,1,1)</f>
        <v>42358.25</v>
      </c>
      <c r="N955">
        <v>1453701600</v>
      </c>
      <c r="O955" s="13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1">
        <f>ROUND(E956/D956*100,0)</f>
        <v>367</v>
      </c>
      <c r="G956" t="s">
        <v>20</v>
      </c>
      <c r="H956">
        <v>1548</v>
      </c>
      <c r="I956">
        <f>IF(H956&lt;&gt;0,ROUND(E956/H956,2),0)</f>
        <v>101.02</v>
      </c>
      <c r="J956" t="s">
        <v>26</v>
      </c>
      <c r="K956" t="s">
        <v>27</v>
      </c>
      <c r="L956">
        <v>1348290000</v>
      </c>
      <c r="M956" s="13">
        <f>(((L956/60)/60)/24)+DATE(1970,1,1)</f>
        <v>41174.208333333336</v>
      </c>
      <c r="N956">
        <v>1350363600</v>
      </c>
      <c r="O956" s="13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1">
        <f>ROUND(E957/D957*100,0)</f>
        <v>1109</v>
      </c>
      <c r="G957" t="s">
        <v>20</v>
      </c>
      <c r="H957">
        <v>80</v>
      </c>
      <c r="I957">
        <f>IF(H957&lt;&gt;0,ROUND(E957/H957,2),0)</f>
        <v>97.04</v>
      </c>
      <c r="J957" t="s">
        <v>21</v>
      </c>
      <c r="K957" t="s">
        <v>22</v>
      </c>
      <c r="L957">
        <v>1353823200</v>
      </c>
      <c r="M957" s="13">
        <f>(((L957/60)/60)/24)+DATE(1970,1,1)</f>
        <v>41238.25</v>
      </c>
      <c r="N957">
        <v>1353996000</v>
      </c>
      <c r="O957" s="13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1">
        <f>ROUND(E958/D958*100,0)</f>
        <v>19</v>
      </c>
      <c r="G958" t="s">
        <v>14</v>
      </c>
      <c r="H958">
        <v>830</v>
      </c>
      <c r="I958">
        <f>IF(H958&lt;&gt;0,ROUND(E958/H958,2),0)</f>
        <v>43.01</v>
      </c>
      <c r="J958" t="s">
        <v>21</v>
      </c>
      <c r="K958" t="s">
        <v>22</v>
      </c>
      <c r="L958">
        <v>1450764000</v>
      </c>
      <c r="M958" s="13">
        <f>(((L958/60)/60)/24)+DATE(1970,1,1)</f>
        <v>42360.25</v>
      </c>
      <c r="N958">
        <v>1451109600</v>
      </c>
      <c r="O958" s="13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1">
        <f>ROUND(E959/D959*100,0)</f>
        <v>127</v>
      </c>
      <c r="G959" t="s">
        <v>20</v>
      </c>
      <c r="H959">
        <v>131</v>
      </c>
      <c r="I959">
        <f>IF(H959&lt;&gt;0,ROUND(E959/H959,2),0)</f>
        <v>94.92</v>
      </c>
      <c r="J959" t="s">
        <v>21</v>
      </c>
      <c r="K959" t="s">
        <v>22</v>
      </c>
      <c r="L959">
        <v>1329372000</v>
      </c>
      <c r="M959" s="13">
        <f>(((L959/60)/60)/24)+DATE(1970,1,1)</f>
        <v>40955.25</v>
      </c>
      <c r="N959">
        <v>1329631200</v>
      </c>
      <c r="O959" s="13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1">
        <f>ROUND(E960/D960*100,0)</f>
        <v>735</v>
      </c>
      <c r="G960" t="s">
        <v>20</v>
      </c>
      <c r="H960">
        <v>112</v>
      </c>
      <c r="I960">
        <f>IF(H960&lt;&gt;0,ROUND(E960/H960,2),0)</f>
        <v>72.150000000000006</v>
      </c>
      <c r="J960" t="s">
        <v>21</v>
      </c>
      <c r="K960" t="s">
        <v>22</v>
      </c>
      <c r="L960">
        <v>1277096400</v>
      </c>
      <c r="M960" s="13">
        <f>(((L960/60)/60)/24)+DATE(1970,1,1)</f>
        <v>40350.208333333336</v>
      </c>
      <c r="N960">
        <v>1278997200</v>
      </c>
      <c r="O960" s="13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1">
        <f>ROUND(E961/D961*100,0)</f>
        <v>5</v>
      </c>
      <c r="G961" t="s">
        <v>14</v>
      </c>
      <c r="H961">
        <v>130</v>
      </c>
      <c r="I961">
        <f>IF(H961&lt;&gt;0,ROUND(E961/H961,2),0)</f>
        <v>51.01</v>
      </c>
      <c r="J961" t="s">
        <v>21</v>
      </c>
      <c r="K961" t="s">
        <v>22</v>
      </c>
      <c r="L961">
        <v>1277701200</v>
      </c>
      <c r="M961" s="13">
        <f>(((L961/60)/60)/24)+DATE(1970,1,1)</f>
        <v>40357.208333333336</v>
      </c>
      <c r="N961">
        <v>1280120400</v>
      </c>
      <c r="O961" s="13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1">
        <f>ROUND(E962/D962*100,0)</f>
        <v>85</v>
      </c>
      <c r="G962" t="s">
        <v>14</v>
      </c>
      <c r="H962">
        <v>55</v>
      </c>
      <c r="I962">
        <f>IF(H962&lt;&gt;0,ROUND(E962/H962,2),0)</f>
        <v>85.05</v>
      </c>
      <c r="J962" t="s">
        <v>21</v>
      </c>
      <c r="K962" t="s">
        <v>22</v>
      </c>
      <c r="L962">
        <v>1454911200</v>
      </c>
      <c r="M962" s="13">
        <f>(((L962/60)/60)/24)+DATE(1970,1,1)</f>
        <v>42408.25</v>
      </c>
      <c r="N962">
        <v>1458104400</v>
      </c>
      <c r="O962" s="13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1">
        <f>ROUND(E963/D963*100,0)</f>
        <v>119</v>
      </c>
      <c r="G963" t="s">
        <v>20</v>
      </c>
      <c r="H963">
        <v>155</v>
      </c>
      <c r="I963">
        <f>IF(H963&lt;&gt;0,ROUND(E963/H963,2),0)</f>
        <v>43.87</v>
      </c>
      <c r="J963" t="s">
        <v>21</v>
      </c>
      <c r="K963" t="s">
        <v>22</v>
      </c>
      <c r="L963">
        <v>1297922400</v>
      </c>
      <c r="M963" s="13">
        <f>(((L963/60)/60)/24)+DATE(1970,1,1)</f>
        <v>40591.25</v>
      </c>
      <c r="N963">
        <v>1298268000</v>
      </c>
      <c r="O963" s="13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1">
        <f>ROUND(E964/D964*100,0)</f>
        <v>296</v>
      </c>
      <c r="G964" t="s">
        <v>20</v>
      </c>
      <c r="H964">
        <v>266</v>
      </c>
      <c r="I964">
        <f>IF(H964&lt;&gt;0,ROUND(E964/H964,2),0)</f>
        <v>40.06</v>
      </c>
      <c r="J964" t="s">
        <v>21</v>
      </c>
      <c r="K964" t="s">
        <v>22</v>
      </c>
      <c r="L964">
        <v>1384408800</v>
      </c>
      <c r="M964" s="13">
        <f>(((L964/60)/60)/24)+DATE(1970,1,1)</f>
        <v>41592.25</v>
      </c>
      <c r="N964">
        <v>1386223200</v>
      </c>
      <c r="O964" s="13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1">
        <f>ROUND(E965/D965*100,0)</f>
        <v>85</v>
      </c>
      <c r="G965" t="s">
        <v>14</v>
      </c>
      <c r="H965">
        <v>114</v>
      </c>
      <c r="I965">
        <f>IF(H965&lt;&gt;0,ROUND(E965/H965,2),0)</f>
        <v>43.83</v>
      </c>
      <c r="J965" t="s">
        <v>107</v>
      </c>
      <c r="K965" t="s">
        <v>108</v>
      </c>
      <c r="L965">
        <v>1299304800</v>
      </c>
      <c r="M965" s="13">
        <f>(((L965/60)/60)/24)+DATE(1970,1,1)</f>
        <v>40607.25</v>
      </c>
      <c r="N965">
        <v>1299823200</v>
      </c>
      <c r="O965" s="13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1">
        <f>ROUND(E966/D966*100,0)</f>
        <v>356</v>
      </c>
      <c r="G966" t="s">
        <v>20</v>
      </c>
      <c r="H966">
        <v>155</v>
      </c>
      <c r="I966">
        <f>IF(H966&lt;&gt;0,ROUND(E966/H966,2),0)</f>
        <v>84.93</v>
      </c>
      <c r="J966" t="s">
        <v>21</v>
      </c>
      <c r="K966" t="s">
        <v>22</v>
      </c>
      <c r="L966">
        <v>1431320400</v>
      </c>
      <c r="M966" s="13">
        <f>(((L966/60)/60)/24)+DATE(1970,1,1)</f>
        <v>42135.208333333328</v>
      </c>
      <c r="N966">
        <v>1431752400</v>
      </c>
      <c r="O966" s="13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1">
        <f>ROUND(E967/D967*100,0)</f>
        <v>386</v>
      </c>
      <c r="G967" t="s">
        <v>20</v>
      </c>
      <c r="H967">
        <v>207</v>
      </c>
      <c r="I967">
        <f>IF(H967&lt;&gt;0,ROUND(E967/H967,2),0)</f>
        <v>41.07</v>
      </c>
      <c r="J967" t="s">
        <v>40</v>
      </c>
      <c r="K967" t="s">
        <v>41</v>
      </c>
      <c r="L967">
        <v>1264399200</v>
      </c>
      <c r="M967" s="13">
        <f>(((L967/60)/60)/24)+DATE(1970,1,1)</f>
        <v>40203.25</v>
      </c>
      <c r="N967">
        <v>1267855200</v>
      </c>
      <c r="O967" s="13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1">
        <f>ROUND(E968/D968*100,0)</f>
        <v>792</v>
      </c>
      <c r="G968" t="s">
        <v>20</v>
      </c>
      <c r="H968">
        <v>245</v>
      </c>
      <c r="I968">
        <f>IF(H968&lt;&gt;0,ROUND(E968/H968,2),0)</f>
        <v>54.97</v>
      </c>
      <c r="J968" t="s">
        <v>21</v>
      </c>
      <c r="K968" t="s">
        <v>22</v>
      </c>
      <c r="L968">
        <v>1497502800</v>
      </c>
      <c r="M968" s="13">
        <f>(((L968/60)/60)/24)+DATE(1970,1,1)</f>
        <v>42901.208333333328</v>
      </c>
      <c r="N968">
        <v>1497675600</v>
      </c>
      <c r="O968" s="13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1">
        <f>ROUND(E969/D969*100,0)</f>
        <v>137</v>
      </c>
      <c r="G969" t="s">
        <v>20</v>
      </c>
      <c r="H969">
        <v>1573</v>
      </c>
      <c r="I969">
        <f>IF(H969&lt;&gt;0,ROUND(E969/H969,2),0)</f>
        <v>77.010000000000005</v>
      </c>
      <c r="J969" t="s">
        <v>21</v>
      </c>
      <c r="K969" t="s">
        <v>22</v>
      </c>
      <c r="L969">
        <v>1333688400</v>
      </c>
      <c r="M969" s="13">
        <f>(((L969/60)/60)/24)+DATE(1970,1,1)</f>
        <v>41005.208333333336</v>
      </c>
      <c r="N969">
        <v>1336885200</v>
      </c>
      <c r="O969" s="13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1">
        <f>ROUND(E970/D970*100,0)</f>
        <v>338</v>
      </c>
      <c r="G970" t="s">
        <v>20</v>
      </c>
      <c r="H970">
        <v>114</v>
      </c>
      <c r="I970">
        <f>IF(H970&lt;&gt;0,ROUND(E970/H970,2),0)</f>
        <v>71.2</v>
      </c>
      <c r="J970" t="s">
        <v>21</v>
      </c>
      <c r="K970" t="s">
        <v>22</v>
      </c>
      <c r="L970">
        <v>1293861600</v>
      </c>
      <c r="M970" s="13">
        <f>(((L970/60)/60)/24)+DATE(1970,1,1)</f>
        <v>40544.25</v>
      </c>
      <c r="N970">
        <v>1295157600</v>
      </c>
      <c r="O970" s="13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1">
        <f>ROUND(E971/D971*100,0)</f>
        <v>108</v>
      </c>
      <c r="G971" t="s">
        <v>20</v>
      </c>
      <c r="H971">
        <v>93</v>
      </c>
      <c r="I971">
        <f>IF(H971&lt;&gt;0,ROUND(E971/H971,2),0)</f>
        <v>91.94</v>
      </c>
      <c r="J971" t="s">
        <v>21</v>
      </c>
      <c r="K971" t="s">
        <v>22</v>
      </c>
      <c r="L971">
        <v>1576994400</v>
      </c>
      <c r="M971" s="13">
        <f>(((L971/60)/60)/24)+DATE(1970,1,1)</f>
        <v>43821.25</v>
      </c>
      <c r="N971">
        <v>1577599200</v>
      </c>
      <c r="O971" s="13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1">
        <f>ROUND(E972/D972*100,0)</f>
        <v>61</v>
      </c>
      <c r="G972" t="s">
        <v>14</v>
      </c>
      <c r="H972">
        <v>594</v>
      </c>
      <c r="I972">
        <f>IF(H972&lt;&gt;0,ROUND(E972/H972,2),0)</f>
        <v>97.07</v>
      </c>
      <c r="J972" t="s">
        <v>21</v>
      </c>
      <c r="K972" t="s">
        <v>22</v>
      </c>
      <c r="L972">
        <v>1304917200</v>
      </c>
      <c r="M972" s="13">
        <f>(((L972/60)/60)/24)+DATE(1970,1,1)</f>
        <v>40672.208333333336</v>
      </c>
      <c r="N972">
        <v>1305003600</v>
      </c>
      <c r="O972" s="13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1">
        <f>ROUND(E973/D973*100,0)</f>
        <v>28</v>
      </c>
      <c r="G973" t="s">
        <v>14</v>
      </c>
      <c r="H973">
        <v>24</v>
      </c>
      <c r="I973">
        <f>IF(H973&lt;&gt;0,ROUND(E973/H973,2),0)</f>
        <v>58.92</v>
      </c>
      <c r="J973" t="s">
        <v>21</v>
      </c>
      <c r="K973" t="s">
        <v>22</v>
      </c>
      <c r="L973">
        <v>1381208400</v>
      </c>
      <c r="M973" s="13">
        <f>(((L973/60)/60)/24)+DATE(1970,1,1)</f>
        <v>41555.208333333336</v>
      </c>
      <c r="N973">
        <v>1381726800</v>
      </c>
      <c r="O973" s="13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1">
        <f>ROUND(E974/D974*100,0)</f>
        <v>228</v>
      </c>
      <c r="G974" t="s">
        <v>20</v>
      </c>
      <c r="H974">
        <v>1681</v>
      </c>
      <c r="I974">
        <f>IF(H974&lt;&gt;0,ROUND(E974/H974,2),0)</f>
        <v>58.02</v>
      </c>
      <c r="J974" t="s">
        <v>21</v>
      </c>
      <c r="K974" t="s">
        <v>22</v>
      </c>
      <c r="L974">
        <v>1401685200</v>
      </c>
      <c r="M974" s="13">
        <f>(((L974/60)/60)/24)+DATE(1970,1,1)</f>
        <v>41792.208333333336</v>
      </c>
      <c r="N974">
        <v>1402462800</v>
      </c>
      <c r="O974" s="13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1">
        <f>ROUND(E975/D975*100,0)</f>
        <v>22</v>
      </c>
      <c r="G975" t="s">
        <v>14</v>
      </c>
      <c r="H975">
        <v>252</v>
      </c>
      <c r="I975">
        <f>IF(H975&lt;&gt;0,ROUND(E975/H975,2),0)</f>
        <v>103.87</v>
      </c>
      <c r="J975" t="s">
        <v>21</v>
      </c>
      <c r="K975" t="s">
        <v>22</v>
      </c>
      <c r="L975">
        <v>1291960800</v>
      </c>
      <c r="M975" s="13">
        <f>(((L975/60)/60)/24)+DATE(1970,1,1)</f>
        <v>40522.25</v>
      </c>
      <c r="N975">
        <v>1292133600</v>
      </c>
      <c r="O975" s="13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1">
        <f>ROUND(E976/D976*100,0)</f>
        <v>374</v>
      </c>
      <c r="G976" t="s">
        <v>20</v>
      </c>
      <c r="H976">
        <v>32</v>
      </c>
      <c r="I976">
        <f>IF(H976&lt;&gt;0,ROUND(E976/H976,2),0)</f>
        <v>93.47</v>
      </c>
      <c r="J976" t="s">
        <v>21</v>
      </c>
      <c r="K976" t="s">
        <v>22</v>
      </c>
      <c r="L976">
        <v>1368853200</v>
      </c>
      <c r="M976" s="13">
        <f>(((L976/60)/60)/24)+DATE(1970,1,1)</f>
        <v>41412.208333333336</v>
      </c>
      <c r="N976">
        <v>1368939600</v>
      </c>
      <c r="O976" s="13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1">
        <f>ROUND(E977/D977*100,0)</f>
        <v>155</v>
      </c>
      <c r="G977" t="s">
        <v>20</v>
      </c>
      <c r="H977">
        <v>135</v>
      </c>
      <c r="I977">
        <f>IF(H977&lt;&gt;0,ROUND(E977/H977,2),0)</f>
        <v>61.97</v>
      </c>
      <c r="J977" t="s">
        <v>21</v>
      </c>
      <c r="K977" t="s">
        <v>22</v>
      </c>
      <c r="L977">
        <v>1448776800</v>
      </c>
      <c r="M977" s="13">
        <f>(((L977/60)/60)/24)+DATE(1970,1,1)</f>
        <v>42337.25</v>
      </c>
      <c r="N977">
        <v>1452146400</v>
      </c>
      <c r="O977" s="13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1">
        <f>ROUND(E978/D978*100,0)</f>
        <v>322</v>
      </c>
      <c r="G978" t="s">
        <v>20</v>
      </c>
      <c r="H978">
        <v>140</v>
      </c>
      <c r="I978">
        <f>IF(H978&lt;&gt;0,ROUND(E978/H978,2),0)</f>
        <v>92.04</v>
      </c>
      <c r="J978" t="s">
        <v>21</v>
      </c>
      <c r="K978" t="s">
        <v>22</v>
      </c>
      <c r="L978">
        <v>1296194400</v>
      </c>
      <c r="M978" s="13">
        <f>(((L978/60)/60)/24)+DATE(1970,1,1)</f>
        <v>40571.25</v>
      </c>
      <c r="N978">
        <v>1296712800</v>
      </c>
      <c r="O978" s="13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1">
        <f>ROUND(E979/D979*100,0)</f>
        <v>74</v>
      </c>
      <c r="G979" t="s">
        <v>14</v>
      </c>
      <c r="H979">
        <v>67</v>
      </c>
      <c r="I979">
        <f>IF(H979&lt;&gt;0,ROUND(E979/H979,2),0)</f>
        <v>77.27</v>
      </c>
      <c r="J979" t="s">
        <v>21</v>
      </c>
      <c r="K979" t="s">
        <v>22</v>
      </c>
      <c r="L979">
        <v>1517983200</v>
      </c>
      <c r="M979" s="13">
        <f>(((L979/60)/60)/24)+DATE(1970,1,1)</f>
        <v>43138.25</v>
      </c>
      <c r="N979">
        <v>1520748000</v>
      </c>
      <c r="O979" s="13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1">
        <f>ROUND(E980/D980*100,0)</f>
        <v>864</v>
      </c>
      <c r="G980" t="s">
        <v>20</v>
      </c>
      <c r="H980">
        <v>92</v>
      </c>
      <c r="I980">
        <f>IF(H980&lt;&gt;0,ROUND(E980/H980,2),0)</f>
        <v>93.92</v>
      </c>
      <c r="J980" t="s">
        <v>21</v>
      </c>
      <c r="K980" t="s">
        <v>22</v>
      </c>
      <c r="L980">
        <v>1478930400</v>
      </c>
      <c r="M980" s="13">
        <f>(((L980/60)/60)/24)+DATE(1970,1,1)</f>
        <v>42686.25</v>
      </c>
      <c r="N980">
        <v>1480831200</v>
      </c>
      <c r="O980" s="13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1">
        <f>ROUND(E981/D981*100,0)</f>
        <v>143</v>
      </c>
      <c r="G981" t="s">
        <v>20</v>
      </c>
      <c r="H981">
        <v>1015</v>
      </c>
      <c r="I981">
        <f>IF(H981&lt;&gt;0,ROUND(E981/H981,2),0)</f>
        <v>84.97</v>
      </c>
      <c r="J981" t="s">
        <v>40</v>
      </c>
      <c r="K981" t="s">
        <v>41</v>
      </c>
      <c r="L981">
        <v>1426395600</v>
      </c>
      <c r="M981" s="13">
        <f>(((L981/60)/60)/24)+DATE(1970,1,1)</f>
        <v>42078.208333333328</v>
      </c>
      <c r="N981">
        <v>1426914000</v>
      </c>
      <c r="O981" s="13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1">
        <f>ROUND(E982/D982*100,0)</f>
        <v>40</v>
      </c>
      <c r="G982" t="s">
        <v>14</v>
      </c>
      <c r="H982">
        <v>742</v>
      </c>
      <c r="I982">
        <f>IF(H982&lt;&gt;0,ROUND(E982/H982,2),0)</f>
        <v>105.97</v>
      </c>
      <c r="J982" t="s">
        <v>21</v>
      </c>
      <c r="K982" t="s">
        <v>22</v>
      </c>
      <c r="L982">
        <v>1446181200</v>
      </c>
      <c r="M982" s="13">
        <f>(((L982/60)/60)/24)+DATE(1970,1,1)</f>
        <v>42307.208333333328</v>
      </c>
      <c r="N982">
        <v>1446616800</v>
      </c>
      <c r="O982" s="13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1">
        <f>ROUND(E983/D983*100,0)</f>
        <v>178</v>
      </c>
      <c r="G983" t="s">
        <v>20</v>
      </c>
      <c r="H983">
        <v>323</v>
      </c>
      <c r="I983">
        <f>IF(H983&lt;&gt;0,ROUND(E983/H983,2),0)</f>
        <v>36.97</v>
      </c>
      <c r="J983" t="s">
        <v>21</v>
      </c>
      <c r="K983" t="s">
        <v>22</v>
      </c>
      <c r="L983">
        <v>1514181600</v>
      </c>
      <c r="M983" s="13">
        <f>(((L983/60)/60)/24)+DATE(1970,1,1)</f>
        <v>43094.25</v>
      </c>
      <c r="N983">
        <v>1517032800</v>
      </c>
      <c r="O983" s="13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1">
        <f>ROUND(E984/D984*100,0)</f>
        <v>85</v>
      </c>
      <c r="G984" t="s">
        <v>14</v>
      </c>
      <c r="H984">
        <v>75</v>
      </c>
      <c r="I984">
        <f>IF(H984&lt;&gt;0,ROUND(E984/H984,2),0)</f>
        <v>81.53</v>
      </c>
      <c r="J984" t="s">
        <v>21</v>
      </c>
      <c r="K984" t="s">
        <v>22</v>
      </c>
      <c r="L984">
        <v>1311051600</v>
      </c>
      <c r="M984" s="13">
        <f>(((L984/60)/60)/24)+DATE(1970,1,1)</f>
        <v>40743.208333333336</v>
      </c>
      <c r="N984">
        <v>1311224400</v>
      </c>
      <c r="O984" s="13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1">
        <f>ROUND(E985/D985*100,0)</f>
        <v>146</v>
      </c>
      <c r="G985" t="s">
        <v>20</v>
      </c>
      <c r="H985">
        <v>2326</v>
      </c>
      <c r="I985">
        <f>IF(H985&lt;&gt;0,ROUND(E985/H985,2),0)</f>
        <v>81</v>
      </c>
      <c r="J985" t="s">
        <v>21</v>
      </c>
      <c r="K985" t="s">
        <v>22</v>
      </c>
      <c r="L985">
        <v>1564894800</v>
      </c>
      <c r="M985" s="13">
        <f>(((L985/60)/60)/24)+DATE(1970,1,1)</f>
        <v>43681.208333333328</v>
      </c>
      <c r="N985">
        <v>1566190800</v>
      </c>
      <c r="O985" s="13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1">
        <f>ROUND(E986/D986*100,0)</f>
        <v>152</v>
      </c>
      <c r="G986" t="s">
        <v>20</v>
      </c>
      <c r="H986">
        <v>381</v>
      </c>
      <c r="I986">
        <f>IF(H986&lt;&gt;0,ROUND(E986/H986,2),0)</f>
        <v>26.01</v>
      </c>
      <c r="J986" t="s">
        <v>21</v>
      </c>
      <c r="K986" t="s">
        <v>22</v>
      </c>
      <c r="L986">
        <v>1567918800</v>
      </c>
      <c r="M986" s="13">
        <f>(((L986/60)/60)/24)+DATE(1970,1,1)</f>
        <v>43716.208333333328</v>
      </c>
      <c r="N986">
        <v>1570165200</v>
      </c>
      <c r="O986" s="13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1">
        <f>ROUND(E987/D987*100,0)</f>
        <v>67</v>
      </c>
      <c r="G987" t="s">
        <v>14</v>
      </c>
      <c r="H987">
        <v>4405</v>
      </c>
      <c r="I987">
        <f>IF(H987&lt;&gt;0,ROUND(E987/H987,2),0)</f>
        <v>26</v>
      </c>
      <c r="J987" t="s">
        <v>21</v>
      </c>
      <c r="K987" t="s">
        <v>22</v>
      </c>
      <c r="L987">
        <v>1386309600</v>
      </c>
      <c r="M987" s="13">
        <f>(((L987/60)/60)/24)+DATE(1970,1,1)</f>
        <v>41614.25</v>
      </c>
      <c r="N987">
        <v>1388556000</v>
      </c>
      <c r="O987" s="13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1">
        <f>ROUND(E988/D988*100,0)</f>
        <v>40</v>
      </c>
      <c r="G988" t="s">
        <v>14</v>
      </c>
      <c r="H988">
        <v>92</v>
      </c>
      <c r="I988">
        <f>IF(H988&lt;&gt;0,ROUND(E988/H988,2),0)</f>
        <v>34.17</v>
      </c>
      <c r="J988" t="s">
        <v>21</v>
      </c>
      <c r="K988" t="s">
        <v>22</v>
      </c>
      <c r="L988">
        <v>1301979600</v>
      </c>
      <c r="M988" s="13">
        <f>(((L988/60)/60)/24)+DATE(1970,1,1)</f>
        <v>40638.208333333336</v>
      </c>
      <c r="N988">
        <v>1303189200</v>
      </c>
      <c r="O988" s="13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1">
        <f>ROUND(E989/D989*100,0)</f>
        <v>217</v>
      </c>
      <c r="G989" t="s">
        <v>20</v>
      </c>
      <c r="H989">
        <v>480</v>
      </c>
      <c r="I989">
        <f>IF(H989&lt;&gt;0,ROUND(E989/H989,2),0)</f>
        <v>28</v>
      </c>
      <c r="J989" t="s">
        <v>21</v>
      </c>
      <c r="K989" t="s">
        <v>22</v>
      </c>
      <c r="L989">
        <v>1493269200</v>
      </c>
      <c r="M989" s="13">
        <f>(((L989/60)/60)/24)+DATE(1970,1,1)</f>
        <v>42852.208333333328</v>
      </c>
      <c r="N989">
        <v>1494478800</v>
      </c>
      <c r="O989" s="13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1">
        <f>ROUND(E990/D990*100,0)</f>
        <v>52</v>
      </c>
      <c r="G990" t="s">
        <v>14</v>
      </c>
      <c r="H990">
        <v>64</v>
      </c>
      <c r="I990">
        <f>IF(H990&lt;&gt;0,ROUND(E990/H990,2),0)</f>
        <v>76.55</v>
      </c>
      <c r="J990" t="s">
        <v>21</v>
      </c>
      <c r="K990" t="s">
        <v>22</v>
      </c>
      <c r="L990">
        <v>1478930400</v>
      </c>
      <c r="M990" s="13">
        <f>(((L990/60)/60)/24)+DATE(1970,1,1)</f>
        <v>42686.25</v>
      </c>
      <c r="N990">
        <v>1480744800</v>
      </c>
      <c r="O990" s="13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1">
        <f>ROUND(E991/D991*100,0)</f>
        <v>500</v>
      </c>
      <c r="G991" t="s">
        <v>20</v>
      </c>
      <c r="H991">
        <v>226</v>
      </c>
      <c r="I991">
        <f>IF(H991&lt;&gt;0,ROUND(E991/H991,2),0)</f>
        <v>53.05</v>
      </c>
      <c r="J991" t="s">
        <v>21</v>
      </c>
      <c r="K991" t="s">
        <v>22</v>
      </c>
      <c r="L991">
        <v>1555390800</v>
      </c>
      <c r="M991" s="13">
        <f>(((L991/60)/60)/24)+DATE(1970,1,1)</f>
        <v>43571.208333333328</v>
      </c>
      <c r="N991">
        <v>1555822800</v>
      </c>
      <c r="O991" s="13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1">
        <f>ROUND(E992/D992*100,0)</f>
        <v>88</v>
      </c>
      <c r="G992" t="s">
        <v>14</v>
      </c>
      <c r="H992">
        <v>64</v>
      </c>
      <c r="I992">
        <f>IF(H992&lt;&gt;0,ROUND(E992/H992,2),0)</f>
        <v>106.86</v>
      </c>
      <c r="J992" t="s">
        <v>21</v>
      </c>
      <c r="K992" t="s">
        <v>22</v>
      </c>
      <c r="L992">
        <v>1456984800</v>
      </c>
      <c r="M992" s="13">
        <f>(((L992/60)/60)/24)+DATE(1970,1,1)</f>
        <v>42432.25</v>
      </c>
      <c r="N992">
        <v>1458882000</v>
      </c>
      <c r="O992" s="13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1">
        <f>ROUND(E993/D993*100,0)</f>
        <v>113</v>
      </c>
      <c r="G993" t="s">
        <v>20</v>
      </c>
      <c r="H993">
        <v>241</v>
      </c>
      <c r="I993">
        <f>IF(H993&lt;&gt;0,ROUND(E993/H993,2),0)</f>
        <v>46.02</v>
      </c>
      <c r="J993" t="s">
        <v>21</v>
      </c>
      <c r="K993" t="s">
        <v>22</v>
      </c>
      <c r="L993">
        <v>1411621200</v>
      </c>
      <c r="M993" s="13">
        <f>(((L993/60)/60)/24)+DATE(1970,1,1)</f>
        <v>41907.208333333336</v>
      </c>
      <c r="N993">
        <v>1411966800</v>
      </c>
      <c r="O993" s="13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1">
        <f>ROUND(E994/D994*100,0)</f>
        <v>427</v>
      </c>
      <c r="G994" t="s">
        <v>20</v>
      </c>
      <c r="H994">
        <v>132</v>
      </c>
      <c r="I994">
        <f>IF(H994&lt;&gt;0,ROUND(E994/H994,2),0)</f>
        <v>100.17</v>
      </c>
      <c r="J994" t="s">
        <v>21</v>
      </c>
      <c r="K994" t="s">
        <v>22</v>
      </c>
      <c r="L994">
        <v>1525669200</v>
      </c>
      <c r="M994" s="13">
        <f>(((L994/60)/60)/24)+DATE(1970,1,1)</f>
        <v>43227.208333333328</v>
      </c>
      <c r="N994">
        <v>1526878800</v>
      </c>
      <c r="O994" s="13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1">
        <f>ROUND(E995/D995*100,0)</f>
        <v>78</v>
      </c>
      <c r="G995" t="s">
        <v>74</v>
      </c>
      <c r="H995">
        <v>75</v>
      </c>
      <c r="I995">
        <f>IF(H995&lt;&gt;0,ROUND(E995/H995,2),0)</f>
        <v>101.44</v>
      </c>
      <c r="J995" t="s">
        <v>107</v>
      </c>
      <c r="K995" t="s">
        <v>108</v>
      </c>
      <c r="L995">
        <v>1450936800</v>
      </c>
      <c r="M995" s="13">
        <f>(((L995/60)/60)/24)+DATE(1970,1,1)</f>
        <v>42362.25</v>
      </c>
      <c r="N995">
        <v>1452405600</v>
      </c>
      <c r="O995" s="13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1">
        <f>ROUND(E996/D996*100,0)</f>
        <v>52</v>
      </c>
      <c r="G996" t="s">
        <v>14</v>
      </c>
      <c r="H996">
        <v>842</v>
      </c>
      <c r="I996">
        <f>IF(H996&lt;&gt;0,ROUND(E996/H996,2),0)</f>
        <v>87.97</v>
      </c>
      <c r="J996" t="s">
        <v>21</v>
      </c>
      <c r="K996" t="s">
        <v>22</v>
      </c>
      <c r="L996">
        <v>1413522000</v>
      </c>
      <c r="M996" s="13">
        <f>(((L996/60)/60)/24)+DATE(1970,1,1)</f>
        <v>41929.208333333336</v>
      </c>
      <c r="N996">
        <v>1414040400</v>
      </c>
      <c r="O996" s="13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1">
        <f>ROUND(E997/D997*100,0)</f>
        <v>157</v>
      </c>
      <c r="G997" t="s">
        <v>20</v>
      </c>
      <c r="H997">
        <v>2043</v>
      </c>
      <c r="I997">
        <f>IF(H997&lt;&gt;0,ROUND(E997/H997,2),0)</f>
        <v>75</v>
      </c>
      <c r="J997" t="s">
        <v>21</v>
      </c>
      <c r="K997" t="s">
        <v>22</v>
      </c>
      <c r="L997">
        <v>1541307600</v>
      </c>
      <c r="M997" s="13">
        <f>(((L997/60)/60)/24)+DATE(1970,1,1)</f>
        <v>43408.208333333328</v>
      </c>
      <c r="N997">
        <v>1543816800</v>
      </c>
      <c r="O997" s="13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1">
        <f>ROUND(E998/D998*100,0)</f>
        <v>73</v>
      </c>
      <c r="G998" t="s">
        <v>14</v>
      </c>
      <c r="H998">
        <v>112</v>
      </c>
      <c r="I998">
        <f>IF(H998&lt;&gt;0,ROUND(E998/H998,2),0)</f>
        <v>42.98</v>
      </c>
      <c r="J998" t="s">
        <v>21</v>
      </c>
      <c r="K998" t="s">
        <v>22</v>
      </c>
      <c r="L998">
        <v>1357106400</v>
      </c>
      <c r="M998" s="13">
        <f>(((L998/60)/60)/24)+DATE(1970,1,1)</f>
        <v>41276.25</v>
      </c>
      <c r="N998">
        <v>1359698400</v>
      </c>
      <c r="O998" s="13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1">
        <f>ROUND(E999/D999*100,0)</f>
        <v>61</v>
      </c>
      <c r="G999" t="s">
        <v>74</v>
      </c>
      <c r="H999">
        <v>139</v>
      </c>
      <c r="I999">
        <f>IF(H999&lt;&gt;0,ROUND(E999/H999,2),0)</f>
        <v>33.119999999999997</v>
      </c>
      <c r="J999" t="s">
        <v>107</v>
      </c>
      <c r="K999" t="s">
        <v>108</v>
      </c>
      <c r="L999">
        <v>1390197600</v>
      </c>
      <c r="M999" s="13">
        <f>(((L999/60)/60)/24)+DATE(1970,1,1)</f>
        <v>41659.25</v>
      </c>
      <c r="N999">
        <v>1390629600</v>
      </c>
      <c r="O999" s="13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1">
        <f>ROUND(E1000/D1000*100,0)</f>
        <v>57</v>
      </c>
      <c r="G1000" t="s">
        <v>14</v>
      </c>
      <c r="H1000">
        <v>374</v>
      </c>
      <c r="I1000">
        <f>IF(H1000&lt;&gt;0,ROUND(E1000/H1000,2),0)</f>
        <v>101.13</v>
      </c>
      <c r="J1000" t="s">
        <v>21</v>
      </c>
      <c r="K1000" t="s">
        <v>22</v>
      </c>
      <c r="L1000">
        <v>1265868000</v>
      </c>
      <c r="M1000" s="13">
        <f>(((L1000/60)/60)/24)+DATE(1970,1,1)</f>
        <v>40220.25</v>
      </c>
      <c r="N1000">
        <v>1267077600</v>
      </c>
      <c r="O1000" s="13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1">
        <f>ROUND(E1001/D1001*100,0)</f>
        <v>57</v>
      </c>
      <c r="G1001" t="s">
        <v>74</v>
      </c>
      <c r="H1001">
        <v>1122</v>
      </c>
      <c r="I1001">
        <f>IF(H1001&lt;&gt;0,ROUND(E1001/H1001,2),0)</f>
        <v>55.99</v>
      </c>
      <c r="J1001" t="s">
        <v>21</v>
      </c>
      <c r="K1001" t="s">
        <v>22</v>
      </c>
      <c r="L1001">
        <v>1467176400</v>
      </c>
      <c r="M1001" s="13">
        <f>(((L1001/60)/60)/24)+DATE(1970,1,1)</f>
        <v>42550.208333333328</v>
      </c>
      <c r="N1001">
        <v>1467781200</v>
      </c>
      <c r="O1001" s="13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7" priority="1" operator="containsText" text="canceled">
      <formula>NOT(ISERROR(SEARCH("canceled",G1)))</formula>
    </cfRule>
    <cfRule type="containsText" dxfId="6" priority="11" operator="containsText" text="live">
      <formula>NOT(ISERROR(SEARCH("live",G1)))</formula>
    </cfRule>
    <cfRule type="containsText" dxfId="5" priority="12" operator="containsText" text="successful">
      <formula>NOT(ISERROR(SEARCH("successful",G1)))</formula>
    </cfRule>
    <cfRule type="containsText" dxfId="4" priority="14" operator="containsText" text="failed">
      <formula>NOT(ISERROR(SEARCH("failed",G1)))</formula>
    </cfRule>
  </conditionalFormatting>
  <conditionalFormatting sqref="F2:F1001">
    <cfRule type="expression" dxfId="3" priority="6">
      <formula>F2&gt;=0</formula>
    </cfRule>
  </conditionalFormatting>
  <conditionalFormatting sqref="F2:F1001">
    <cfRule type="expression" dxfId="2" priority="3">
      <formula>F2&gt;=200</formula>
    </cfRule>
    <cfRule type="expression" dxfId="1" priority="4">
      <formula>F2&gt;=100</formula>
    </cfRule>
  </conditionalFormatting>
  <conditionalFormatting sqref="G999">
    <cfRule type="containsText" dxfId="0" priority="2" operator="containsText" text="canceled">
      <formula>NOT(ISERROR(SEARCH("canceled",G999)))</formula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54D1-1F6A-4920-ABE1-476AB2F93421}">
  <sheetPr codeName="Sheet3"/>
  <dimension ref="A1:F22"/>
  <sheetViews>
    <sheetView topLeftCell="E1" workbookViewId="0">
      <selection activeCell="D22" sqref="D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2083</v>
      </c>
    </row>
    <row r="3" spans="1:6" x14ac:dyDescent="0.25">
      <c r="A3" s="7" t="s">
        <v>2085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22" ht="21.75" customHeight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757B-9529-4A94-B9A8-CF22737794F8}">
  <sheetPr codeName="Sheet4"/>
  <dimension ref="A1:F30"/>
  <sheetViews>
    <sheetView workbookViewId="0">
      <selection activeCell="C23" sqref="C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.125" bestFit="1" customWidth="1"/>
    <col min="8" max="9" width="3.25" bestFit="1" customWidth="1"/>
    <col min="10" max="10" width="2.375" bestFit="1" customWidth="1"/>
    <col min="11" max="11" width="3.125" bestFit="1" customWidth="1"/>
    <col min="12" max="12" width="10.5" bestFit="1" customWidth="1"/>
    <col min="13" max="13" width="5.625" bestFit="1" customWidth="1"/>
    <col min="14" max="14" width="3.25" bestFit="1" customWidth="1"/>
    <col min="15" max="15" width="3.125" bestFit="1" customWidth="1"/>
    <col min="16" max="16" width="8.75" bestFit="1" customWidth="1"/>
    <col min="17" max="17" width="11" bestFit="1" customWidth="1"/>
    <col min="18" max="19" width="3.125" bestFit="1" customWidth="1"/>
    <col min="20" max="21" width="3.25" bestFit="1" customWidth="1"/>
    <col min="22" max="22" width="2.375" bestFit="1" customWidth="1"/>
    <col min="23" max="23" width="3.125" bestFit="1" customWidth="1"/>
    <col min="24" max="24" width="14.25" bestFit="1" customWidth="1"/>
    <col min="25" max="25" width="11" bestFit="1" customWidth="1"/>
  </cols>
  <sheetData>
    <row r="1" spans="1:6" x14ac:dyDescent="0.25">
      <c r="A1" s="7" t="s">
        <v>6</v>
      </c>
      <c r="B1" t="s">
        <v>2083</v>
      </c>
    </row>
    <row r="2" spans="1:6" x14ac:dyDescent="0.25">
      <c r="A2" s="7" t="s">
        <v>2031</v>
      </c>
      <c r="B2" t="s">
        <v>2083</v>
      </c>
    </row>
    <row r="4" spans="1:6" x14ac:dyDescent="0.25">
      <c r="A4" s="7" t="s">
        <v>2085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5670-407D-453D-BE46-1A5291CD27ED}">
  <sheetPr codeName="Sheet5"/>
  <dimension ref="A1:E18"/>
  <sheetViews>
    <sheetView topLeftCell="A4" workbookViewId="0">
      <selection activeCell="F33" sqref="F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3.875" bestFit="1" customWidth="1"/>
    <col min="9" max="9" width="6.875" bestFit="1" customWidth="1"/>
    <col min="10" max="10" width="11" bestFit="1" customWidth="1"/>
  </cols>
  <sheetData>
    <row r="1" spans="1:5" x14ac:dyDescent="0.25">
      <c r="A1" s="7" t="s">
        <v>2031</v>
      </c>
      <c r="B1" t="s">
        <v>2083</v>
      </c>
    </row>
    <row r="2" spans="1:5" x14ac:dyDescent="0.25">
      <c r="A2" s="7" t="s">
        <v>2084</v>
      </c>
      <c r="B2" t="s">
        <v>2083</v>
      </c>
    </row>
    <row r="4" spans="1:5" x14ac:dyDescent="0.25">
      <c r="A4" s="7" t="s">
        <v>2085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2071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2072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2073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2074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2075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2076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2077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2078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2079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2080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2081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2082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6D2E-53C3-4F24-9B8D-02CF36DA5344}">
  <sheetPr codeName="Sheet6"/>
  <dimension ref="A1:H13"/>
  <sheetViews>
    <sheetView topLeftCell="A7" workbookViewId="0">
      <selection activeCell="C2" sqref="C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6" customFormat="1" x14ac:dyDescent="0.25">
      <c r="A1" s="6" t="s">
        <v>2086</v>
      </c>
      <c r="B1" s="6" t="s">
        <v>2087</v>
      </c>
      <c r="C1" s="6" t="s">
        <v>2088</v>
      </c>
      <c r="D1" s="6" t="s">
        <v>2089</v>
      </c>
      <c r="E1" s="6" t="s">
        <v>2090</v>
      </c>
      <c r="F1" s="6" t="s">
        <v>2091</v>
      </c>
      <c r="G1" s="6" t="s">
        <v>2092</v>
      </c>
      <c r="H1" s="6" t="s">
        <v>2093</v>
      </c>
    </row>
    <row r="2" spans="1:8" x14ac:dyDescent="0.25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SUM(B2,C2,D2)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COUNTIFS(Crowdfunding!$G:$G,"Successful",Crowdfunding!$D:$D,"&gt;=1000",Crowdfunding!$D:$D,"&lt;=4999" )</f>
        <v>191</v>
      </c>
      <c r="C3">
        <f>COUNTIFS(Crowdfunding!$G:$G,"Failed",Crowdfunding!$D:$D,"&gt;=1000",Crowdfunding!$D:$D,"&lt;=4999" )</f>
        <v>38</v>
      </c>
      <c r="D3">
        <f>COUNTIFS(Crowdfunding!$G:$G,"Canceled",Crowdfunding!$D:$D,"&gt;=1000",Crowdfunding!$D:$D,"&lt;=4999" )</f>
        <v>2</v>
      </c>
      <c r="E3">
        <f t="shared" ref="E3:E13" si="0">SUM(B3,C3,D3)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COUNTIFS(Crowdfunding!$G:$G,"Successful",Crowdfunding!$D:$D,"&gt;=5000",Crowdfunding!$D:$D,"&lt;=9999" )</f>
        <v>164</v>
      </c>
      <c r="C4">
        <f>COUNTIFS(Crowdfunding!$G:$G,"Failed",Crowdfunding!$D:$D,"&gt;=5000",Crowdfunding!$D:$D,"&lt;=9999" )</f>
        <v>126</v>
      </c>
      <c r="D4">
        <f>COUNTIFS(Crowdfunding!$G:$G,"Canceled",Crowdfunding!$D:$D,"&gt;=5000",Crowdfunding!$D:$D,"&lt;=9999" 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COUNTIFS(Crowdfunding!$G:$G,"Successful",Crowdfunding!$D:$D,"&gt;=10000",Crowdfunding!$D:$D,"&lt;=14999" )</f>
        <v>4</v>
      </c>
      <c r="C5">
        <f>COUNTIFS(Crowdfunding!$G:$G,"Failed",Crowdfunding!$D:$D,"&gt;=10000",Crowdfunding!$D:$D,"&lt;=14999" )</f>
        <v>5</v>
      </c>
      <c r="D5">
        <f>COUNTIFS(Crowdfunding!$G:$G,"Canceled",Crowdfunding!$D:$D,"&gt;=10000",Crowdfunding!$D:$D,"&lt;=14999" 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COUNTIFS(Crowdfunding!$G:$G,"Successful",Crowdfunding!$D:$D,"&gt;=15000",Crowdfunding!$D:$D,"&lt;=19999" )</f>
        <v>10</v>
      </c>
      <c r="C6">
        <f>COUNTIFS(Crowdfunding!$G:$G,"Failed",Crowdfunding!$D:$D,"&gt;=15000",Crowdfunding!$D:$D,"&lt;=19999" )</f>
        <v>0</v>
      </c>
      <c r="D6">
        <f>COUNTIFS(Crowdfunding!$G:$G,"Canceled",Crowdfunding!$D:$D,"&gt;=15000",Crowdfunding!$D:$D,"&lt;=19999" 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COUNTIFS(Crowdfunding!$G:$G,"Successful",Crowdfunding!$D:$D,"&gt;=20000",Crowdfunding!$D:$D,"&lt;=24999" )</f>
        <v>7</v>
      </c>
      <c r="C7">
        <f>COUNTIFS(Crowdfunding!$G:$G,"Failed",Crowdfunding!$D:$D,"&gt;=20000",Crowdfunding!$D:$D,"&lt;=24999" )</f>
        <v>0</v>
      </c>
      <c r="D7">
        <f>COUNTIFS(Crowdfunding!$G:$G,"Canceled",Crowdfunding!$D:$D,"&gt;=20000",Crowdfunding!$D:$D,"&lt;=24999" 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COUNTIFS(Crowdfunding!$G:$G,"Successful",Crowdfunding!$D:$D,"&gt;=25000",Crowdfunding!$D:$D,"&lt;=29999" )</f>
        <v>11</v>
      </c>
      <c r="C8">
        <f>COUNTIFS(Crowdfunding!$G:$G,"Failed",Crowdfunding!$D:$D,"&gt;=25000",Crowdfunding!$D:$D,"&lt;=29999" )</f>
        <v>3</v>
      </c>
      <c r="D8">
        <f>COUNTIFS(Crowdfunding!$G:$G,"Canceled",Crowdfunding!$D:$D,"&gt;=25000",Crowdfunding!$D:$D,"&lt;=29999" 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COUNTIFS(Crowdfunding!$G:$G,"Successful",Crowdfunding!$D:$D,"&gt;=30000",Crowdfunding!$D:$D,"&lt;=34999" )</f>
        <v>7</v>
      </c>
      <c r="C9">
        <f>COUNTIFS(Crowdfunding!$G:$G,"Failed",Crowdfunding!$D:$D,"&gt;=30000",Crowdfunding!$D:$D,"&lt;=34999" )</f>
        <v>0</v>
      </c>
      <c r="D9">
        <f>COUNTIFS(Crowdfunding!$G:$G,"Canceled",Crowdfunding!$D:$D,"&gt;=30000",Crowdfunding!$D:$D,"&lt;=34999" 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2102</v>
      </c>
      <c r="B10">
        <f>COUNTIFS(Crowdfunding!$G:$G,"Successful",Crowdfunding!$D:$D,"&gt;=35000",Crowdfunding!$D:$D,"&lt;=39999" )</f>
        <v>8</v>
      </c>
      <c r="C10">
        <f>COUNTIFS(Crowdfunding!$G:$G,"Failed",Crowdfunding!$D:$D,"&gt;=35000",Crowdfunding!$D:$D,"&lt;=39999" )</f>
        <v>3</v>
      </c>
      <c r="D10">
        <f>COUNTIFS(Crowdfunding!$G:$G,"Canceled",Crowdfunding!$D:$D,"&gt;=35000",Crowdfunding!$D:$D,"&lt;=39999" 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2103</v>
      </c>
      <c r="B11">
        <f>COUNTIFS(Crowdfunding!$G:$G,"Successful",Crowdfunding!$D:$D,"&gt;=40000",Crowdfunding!$D:$D,"&lt;=44999" )</f>
        <v>11</v>
      </c>
      <c r="C11">
        <f>COUNTIFS(Crowdfunding!$G:$G,"Failed",Crowdfunding!$D:$D,"&gt;=40000",Crowdfunding!$D:$D,"&lt;=44999" )</f>
        <v>3</v>
      </c>
      <c r="D11">
        <f>COUNTIFS(Crowdfunding!$G:$G,"Canceled",Crowdfunding!$D:$D,"&gt;=40000",Crowdfunding!$D:$D,"&lt;=44999" 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2104</v>
      </c>
      <c r="B12">
        <f>COUNTIFS(Crowdfunding!$G:$G,"Successful",Crowdfunding!$D:$D,"&gt;=45000",Crowdfunding!$D:$D,"&lt;=49999" )</f>
        <v>8</v>
      </c>
      <c r="C12">
        <f>COUNTIFS(Crowdfunding!$G:$G,"Failed",Crowdfunding!$D:$D,"&gt;=45000",Crowdfunding!$D:$D,"&lt;=49999" )</f>
        <v>3</v>
      </c>
      <c r="D12">
        <f>COUNTIFS(Crowdfunding!$G:$G,"Canceled",Crowdfunding!$D:$D,"&gt;=45000",Crowdfunding!$D:$D,"&lt;=49999" 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2105</v>
      </c>
      <c r="B13">
        <f>COUNTIFS(Crowdfunding!$G:$G,"Successful",Crowdfunding!$D:$D,"&gt;=50000" )</f>
        <v>114</v>
      </c>
      <c r="C13">
        <f>COUNTIFS(Crowdfunding!$G:$G,"Failed",Crowdfunding!$D:$D,"&gt;=50000" )</f>
        <v>163</v>
      </c>
      <c r="D13">
        <f>COUNTIFS(Crowdfunding!$G:$G,"Canceled",Crowdfunding!$D:$D,"&gt;=50000" 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CD40-398C-4EC4-9836-60A1408822E2}">
  <sheetPr codeName="Sheet2"/>
  <dimension ref="A1:H566"/>
  <sheetViews>
    <sheetView tabSelected="1" workbookViewId="0">
      <selection activeCell="K21" sqref="K21"/>
    </sheetView>
  </sheetViews>
  <sheetFormatPr defaultRowHeight="15.75" x14ac:dyDescent="0.25"/>
  <cols>
    <col min="2" max="2" width="14.25" bestFit="1" customWidth="1"/>
    <col min="3" max="3" width="8.5" bestFit="1" customWidth="1"/>
    <col min="4" max="4" width="12.625" bestFit="1" customWidth="1"/>
    <col min="6" max="6" width="17.375" style="14" bestFit="1" customWidth="1"/>
    <col min="7" max="7" width="9.375" bestFit="1" customWidth="1"/>
  </cols>
  <sheetData>
    <row r="1" spans="1:8" s="6" customFormat="1" x14ac:dyDescent="0.25">
      <c r="A1" s="1" t="s">
        <v>4</v>
      </c>
      <c r="B1" s="1" t="s">
        <v>2112</v>
      </c>
      <c r="C1" s="1" t="s">
        <v>4</v>
      </c>
      <c r="D1" s="1" t="s">
        <v>2113</v>
      </c>
      <c r="F1" s="14"/>
    </row>
    <row r="2" spans="1:8" x14ac:dyDescent="0.25">
      <c r="A2" t="s">
        <v>20</v>
      </c>
      <c r="B2">
        <v>158</v>
      </c>
      <c r="C2" t="s">
        <v>14</v>
      </c>
      <c r="D2">
        <v>0</v>
      </c>
      <c r="F2" s="6" t="s">
        <v>2118</v>
      </c>
      <c r="G2" s="6" t="s">
        <v>20</v>
      </c>
      <c r="H2" s="6" t="s">
        <v>14</v>
      </c>
    </row>
    <row r="3" spans="1:8" x14ac:dyDescent="0.25">
      <c r="A3" t="s">
        <v>20</v>
      </c>
      <c r="B3">
        <v>1425</v>
      </c>
      <c r="C3" t="s">
        <v>14</v>
      </c>
      <c r="D3">
        <v>24</v>
      </c>
      <c r="F3" s="6" t="s">
        <v>2106</v>
      </c>
      <c r="G3">
        <f>AVERAGE(B2:B566)</f>
        <v>851.14690265486729</v>
      </c>
      <c r="H3">
        <f>AVERAGE(D2:D365)</f>
        <v>585.61538461538464</v>
      </c>
    </row>
    <row r="4" spans="1:8" x14ac:dyDescent="0.25">
      <c r="A4" t="s">
        <v>20</v>
      </c>
      <c r="B4">
        <v>174</v>
      </c>
      <c r="C4" t="s">
        <v>14</v>
      </c>
      <c r="D4">
        <v>53</v>
      </c>
      <c r="F4" s="6" t="s">
        <v>2107</v>
      </c>
      <c r="G4">
        <f>MEDIAN(B2:B566)</f>
        <v>201</v>
      </c>
      <c r="H4">
        <f>MEDIAN(D2:D365)</f>
        <v>114.5</v>
      </c>
    </row>
    <row r="5" spans="1:8" x14ac:dyDescent="0.25">
      <c r="A5" t="s">
        <v>20</v>
      </c>
      <c r="B5">
        <v>227</v>
      </c>
      <c r="C5" t="s">
        <v>14</v>
      </c>
      <c r="D5">
        <v>18</v>
      </c>
      <c r="F5" s="6" t="s">
        <v>2108</v>
      </c>
      <c r="G5">
        <f>MIN(B2:B566)</f>
        <v>16</v>
      </c>
      <c r="H5">
        <f>MIN(D2:D365)</f>
        <v>0</v>
      </c>
    </row>
    <row r="6" spans="1:8" x14ac:dyDescent="0.25">
      <c r="A6" t="s">
        <v>20</v>
      </c>
      <c r="B6">
        <v>220</v>
      </c>
      <c r="C6" t="s">
        <v>14</v>
      </c>
      <c r="D6">
        <v>44</v>
      </c>
      <c r="F6" s="6" t="s">
        <v>2109</v>
      </c>
      <c r="G6">
        <f>MAX(B2:B566)</f>
        <v>7295</v>
      </c>
      <c r="H6">
        <f>MAX(D2:D365)</f>
        <v>6080</v>
      </c>
    </row>
    <row r="7" spans="1:8" x14ac:dyDescent="0.25">
      <c r="A7" t="s">
        <v>20</v>
      </c>
      <c r="B7">
        <v>98</v>
      </c>
      <c r="C7" t="s">
        <v>14</v>
      </c>
      <c r="D7">
        <v>27</v>
      </c>
      <c r="F7" s="6" t="s">
        <v>2110</v>
      </c>
      <c r="G7">
        <f>_xlfn.VAR.P(B2:B566)</f>
        <v>1603373.7324019109</v>
      </c>
      <c r="H7">
        <f>_xlfn.VAR.P(D2:D365)</f>
        <v>921574.68174133555</v>
      </c>
    </row>
    <row r="8" spans="1:8" x14ac:dyDescent="0.25">
      <c r="A8" t="s">
        <v>20</v>
      </c>
      <c r="B8">
        <v>100</v>
      </c>
      <c r="C8" t="s">
        <v>14</v>
      </c>
      <c r="D8">
        <v>55</v>
      </c>
      <c r="F8" s="6" t="s">
        <v>2111</v>
      </c>
      <c r="G8">
        <f>_xlfn.STDEV.P(B2:B566)</f>
        <v>1266.2439466397898</v>
      </c>
      <c r="H8">
        <f>_xlfn.STDEV.P(D2:D365)</f>
        <v>959.98681331637863</v>
      </c>
    </row>
    <row r="9" spans="1:8" x14ac:dyDescent="0.25">
      <c r="A9" t="s">
        <v>20</v>
      </c>
      <c r="B9">
        <v>1249</v>
      </c>
      <c r="C9" t="s">
        <v>14</v>
      </c>
      <c r="D9">
        <v>200</v>
      </c>
    </row>
    <row r="10" spans="1:8" x14ac:dyDescent="0.25">
      <c r="A10" t="s">
        <v>20</v>
      </c>
      <c r="B10">
        <v>1396</v>
      </c>
      <c r="C10" t="s">
        <v>14</v>
      </c>
      <c r="D10">
        <v>452</v>
      </c>
    </row>
    <row r="11" spans="1:8" x14ac:dyDescent="0.25">
      <c r="A11" t="s">
        <v>20</v>
      </c>
      <c r="B11">
        <v>890</v>
      </c>
      <c r="C11" t="s">
        <v>14</v>
      </c>
      <c r="D11">
        <v>674</v>
      </c>
    </row>
    <row r="12" spans="1:8" x14ac:dyDescent="0.25">
      <c r="A12" t="s">
        <v>20</v>
      </c>
      <c r="B12">
        <v>142</v>
      </c>
      <c r="C12" t="s">
        <v>14</v>
      </c>
      <c r="D12">
        <v>558</v>
      </c>
    </row>
    <row r="13" spans="1:8" x14ac:dyDescent="0.25">
      <c r="A13" t="s">
        <v>20</v>
      </c>
      <c r="B13">
        <v>2673</v>
      </c>
      <c r="C13" t="s">
        <v>14</v>
      </c>
      <c r="D13">
        <v>15</v>
      </c>
    </row>
    <row r="14" spans="1:8" x14ac:dyDescent="0.25">
      <c r="A14" t="s">
        <v>20</v>
      </c>
      <c r="B14">
        <v>163</v>
      </c>
      <c r="C14" t="s">
        <v>14</v>
      </c>
      <c r="D14">
        <v>2307</v>
      </c>
    </row>
    <row r="15" spans="1:8" x14ac:dyDescent="0.25">
      <c r="A15" t="s">
        <v>20</v>
      </c>
      <c r="B15">
        <v>2220</v>
      </c>
      <c r="C15" t="s">
        <v>14</v>
      </c>
      <c r="D15">
        <v>88</v>
      </c>
    </row>
    <row r="16" spans="1:8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7" priority="6" operator="containsText" text="canceled">
      <formula>NOT(ISERROR(SEARCH("canceled",A1)))</formula>
    </cfRule>
    <cfRule type="containsText" dxfId="16" priority="7" operator="containsText" text="canceled">
      <formula>NOT(ISERROR(SEARCH("canceled",A1)))</formula>
    </cfRule>
    <cfRule type="containsText" dxfId="15" priority="8" operator="containsText" text="live">
      <formula>NOT(ISERROR(SEARCH("live",A1)))</formula>
    </cfRule>
    <cfRule type="containsText" dxfId="14" priority="9" operator="containsText" text="successful">
      <formula>NOT(ISERROR(SEARCH("successful",A1)))</formula>
    </cfRule>
    <cfRule type="containsText" dxfId="13" priority="10" operator="containsText" text="failed">
      <formula>NOT(ISERROR(SEARCH("failed",A1)))</formula>
    </cfRule>
  </conditionalFormatting>
  <conditionalFormatting sqref="C1:C1047940">
    <cfRule type="containsText" dxfId="12" priority="1" operator="containsText" text="canceled">
      <formula>NOT(ISERROR(SEARCH("canceled",C1)))</formula>
    </cfRule>
    <cfRule type="containsText" dxfId="11" priority="2" operator="containsText" text="canceled">
      <formula>NOT(ISERROR(SEARCH("canceled",C1)))</formula>
    </cfRule>
    <cfRule type="containsText" dxfId="10" priority="3" operator="containsText" text="live">
      <formula>NOT(ISERROR(SEARCH("live",C1)))</formula>
    </cfRule>
    <cfRule type="containsText" dxfId="9" priority="4" operator="containsText" text="successful">
      <formula>NOT(ISERROR(SEARCH("successful",C1)))</formula>
    </cfRule>
    <cfRule type="containsText" dxfId="8" priority="5" operator="containsText" text="failed">
      <formula>NOT(ISERROR(SEARCH("failed",C1)))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g 1 l 3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I N Z d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X d U K I p H u A 4 A A A A R A A A A E w A c A E Z v c m 1 1 b G F z L 1 N l Y 3 R p b 2 4 x L m 0 g o h g A K K A U A A A A A A A A A A A A A A A A A A A A A A A A A A A A K 0 5 N L s n M z 1 M I h t C G 1 g B Q S w E C L Q A U A A I A C A C D W X d U 2 F 6 J 0 6 I A A A D 2 A A A A E g A A A A A A A A A A A A A A A A A A A A A A Q 2 9 u Z m l n L 1 B h Y 2 t h Z 2 U u e G 1 s U E s B A i 0 A F A A C A A g A g 1 l 3 V A / K 6 a u k A A A A 6 Q A A A B M A A A A A A A A A A A A A A A A A 7 g A A A F t D b 2 5 0 Z W 5 0 X 1 R 5 c G V z X S 5 4 b W x Q S w E C L Q A U A A I A C A C D W X d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M H 2 q X y 9 + E 6 f M j Y 6 K 3 v y 8 A A A A A A C A A A A A A A Q Z g A A A A E A A C A A A A D O i V M 2 S 6 + H 1 B C A + p 3 6 + x x k 2 e l f R 5 J 4 u R j V 4 O I A c k 6 M E w A A A A A O g A A A A A I A A C A A A A C v G G u o d 1 B a 0 c 6 t o Q 3 8 5 P e r w I Y g 6 6 o T R v R B W k 3 0 1 U j g h l A A A A D a w 4 h Q L 4 1 9 Z 6 5 a k 4 r U h w o Z n G d R V o p p b 4 O B V J X N S B C j v v O n S W u g n 6 2 3 g 1 i p 0 Q m Z C X W Q O Q C d / b G F e B R b g m E Z j L N 9 T 2 X J R d e M X x r O C E 9 A w j o c J k A A A A C I Q D s j C z T M W 8 D R 8 e w e / B g X 3 0 1 4 I / k l 9 n U T H f j L 8 s L 3 v j 9 G w i V D T 8 4 r b D d l N O d b W z Q Y 5 d e X k 1 / z G V b u g h o 1 4 5 V e < / D a t a M a s h u p > 
</file>

<file path=customXml/itemProps1.xml><?xml version="1.0" encoding="utf-8"?>
<ds:datastoreItem xmlns:ds="http://schemas.openxmlformats.org/officeDocument/2006/customXml" ds:itemID="{D2FD0740-722E-459A-BCAD-A5EF6BDC3A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pivot-table </vt:lpstr>
      <vt:lpstr> subcategory stackedpivot-table</vt:lpstr>
      <vt:lpstr>Outcome pivot-table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Vasanta Prayaga</cp:lastModifiedBy>
  <dcterms:created xsi:type="dcterms:W3CDTF">2021-09-29T18:52:28Z</dcterms:created>
  <dcterms:modified xsi:type="dcterms:W3CDTF">2022-03-23T18:22:57Z</dcterms:modified>
</cp:coreProperties>
</file>