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13_ncr:1_{F17A88D6-1E4F-4409-9431-F79D47BB566C}" xr6:coauthVersionLast="47" xr6:coauthVersionMax="47" xr10:uidLastSave="{00000000-0000-0000-0000-000000000000}"/>
  <bookViews>
    <workbookView xWindow="-108" yWindow="-108" windowWidth="23256" windowHeight="12576" xr2:uid="{60263485-D876-4C50-8B5B-7CEF47319282}"/>
  </bookViews>
  <sheets>
    <sheet name="23-29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F10" i="1"/>
  <c r="F11" i="1" s="1"/>
  <c r="G11" i="1" s="1"/>
  <c r="H11" i="1" s="1"/>
  <c r="I11" i="1" s="1"/>
  <c r="J11" i="1" s="1"/>
  <c r="K11" i="1" s="1"/>
  <c r="L11" i="1" s="1"/>
  <c r="G10" i="1"/>
  <c r="H10" i="1"/>
  <c r="I10" i="1"/>
  <c r="J10" i="1"/>
  <c r="K10" i="1"/>
  <c r="L10" i="1"/>
  <c r="E11" i="1"/>
  <c r="E12" i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<sst xmlns="http://schemas.openxmlformats.org/spreadsheetml/2006/main" count="12" uniqueCount="11">
  <si>
    <t>Ideal</t>
  </si>
  <si>
    <t>A faltar</t>
  </si>
  <si>
    <t>-</t>
  </si>
  <si>
    <t>Completo</t>
  </si>
  <si>
    <t>User Stories</t>
  </si>
  <si>
    <t>Falar com os Desenvolvedores do FreeCol</t>
  </si>
  <si>
    <t>Pesquisa</t>
  </si>
  <si>
    <t>Estimativa Inicial</t>
  </si>
  <si>
    <t>Descrição</t>
  </si>
  <si>
    <t>Tarefa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</si>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</sst>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6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2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3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3" fillId="6" borderId="1" xfId="0" applyFont="1" applyFill="1" applyBorder="1" applyAlignment="1">
      <alignment horizontal="center"/>
    </xf>
    <xf numFmtId="0" fontId="2" fillId="0" borderId="2" xfId="0" applyFont="1" applyBorder="1"/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0" borderId="0" xfId="0" applyFont="1"/>
    <xf numFmtId="0" fontId="2" fillId="0" borderId="8" xfId="0" applyFont="1" applyBorder="1"/>
    <xf numFmtId="0" fontId="5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23-29out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'23-29out'!$F$10:$L$10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26-45F6-9D5B-072B6E50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372158"/>
        <c:axId val="65454987"/>
      </c:barChart>
      <c:lineChart>
        <c:grouping val="standard"/>
        <c:varyColors val="1"/>
        <c:ser>
          <c:idx val="1"/>
          <c:order val="1"/>
          <c:tx>
            <c:v>Pesquisa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'23-29out'!$F$7:$L$7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26-45F6-9D5B-072B6E506700}"/>
            </c:ext>
          </c:extLst>
        </c:ser>
        <c:ser>
          <c:idx val="2"/>
          <c:order val="2"/>
          <c:tx>
            <c:v>Falar com os Des.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'23-29out'!$F$8:$L$8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826-45F6-9D5B-072B6E506700}"/>
            </c:ext>
          </c:extLst>
        </c:ser>
        <c:ser>
          <c:idx val="3"/>
          <c:order val="3"/>
          <c:tx>
            <c:v>User Stories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'23-29out'!$F$9:$L$9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826-45F6-9D5B-072B6E506700}"/>
            </c:ext>
          </c:extLst>
        </c:ser>
        <c:ser>
          <c:idx val="4"/>
          <c:order val="4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'23-29out'!$F$11:$L$11</c:f>
              <c:numCache>
                <c:formatCode>General</c:formatCode>
                <c:ptCount val="7"/>
                <c:pt idx="0">
                  <c:v>27</c:v>
                </c:pt>
                <c:pt idx="1">
                  <c:v>21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826-45F6-9D5B-072B6E506700}"/>
            </c:ext>
          </c:extLst>
        </c:ser>
        <c:ser>
          <c:idx val="5"/>
          <c:order val="5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'23-29out'!$F$5:$L$5</c:f>
              <c:numCache>
                <c:formatCode>yy/mmm/d</c:formatCode>
                <c:ptCount val="7"/>
                <c:pt idx="0">
                  <c:v>45222</c:v>
                </c:pt>
                <c:pt idx="1">
                  <c:v>45223</c:v>
                </c:pt>
                <c:pt idx="2">
                  <c:v>45224</c:v>
                </c:pt>
                <c:pt idx="3">
                  <c:v>45225</c:v>
                </c:pt>
                <c:pt idx="4">
                  <c:v>45226</c:v>
                </c:pt>
                <c:pt idx="5">
                  <c:v>45227</c:v>
                </c:pt>
                <c:pt idx="6">
                  <c:v>45228</c:v>
                </c:pt>
              </c:numCache>
            </c:numRef>
          </c:cat>
          <c:val>
            <c:numRef>
              <c:f>'23-29out'!$F$12:$L$12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826-45F6-9D5B-072B6E50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72158"/>
        <c:axId val="65454987"/>
      </c:lineChart>
      <c:dateAx>
        <c:axId val="172837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5454987"/>
        <c:crosses val="autoZero"/>
        <c:auto val="1"/>
        <c:lblOffset val="100"/>
        <c:baseTimeUnit val="days"/>
      </c:dateAx>
      <c:valAx>
        <c:axId val="6545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283721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47625</xdr:rowOff>
    </xdr:from>
    <xdr:ext cx="6124575" cy="378142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F129E8DA-A5C6-41EF-9F32-2E397E606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942975</xdr:colOff>
      <xdr:row>12</xdr:row>
      <xdr:rowOff>180975</xdr:rowOff>
    </xdr:from>
    <xdr:ext cx="8115300" cy="3228975"/>
    <xdr:pic>
      <xdr:nvPicPr>
        <xdr:cNvPr id="3" name="image8.png" title="Imagem">
          <a:extLst>
            <a:ext uri="{FF2B5EF4-FFF2-40B4-BE49-F238E27FC236}">
              <a16:creationId xmlns:a16="http://schemas.microsoft.com/office/drawing/2014/main" id="{AB25D296-BCE5-4216-85F5-6598F95B769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78855" y="2177415"/>
          <a:ext cx="8115300" cy="3228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D1B4-BC69-430D-8CC8-DE9931937BE1}">
  <sheetPr>
    <outlinePr summaryBelow="0" summaryRight="0"/>
  </sheetPr>
  <dimension ref="C2:L12"/>
  <sheetViews>
    <sheetView tabSelected="1" workbookViewId="0">
      <selection activeCell="I8" sqref="I8"/>
    </sheetView>
  </sheetViews>
  <sheetFormatPr defaultColWidth="12.6640625" defaultRowHeight="15.75" customHeight="1" x14ac:dyDescent="0.3"/>
  <cols>
    <col min="4" max="4" width="34.109375" customWidth="1"/>
    <col min="5" max="5" width="14.77734375" customWidth="1"/>
  </cols>
  <sheetData>
    <row r="2" spans="3:12" ht="13.8" customHeight="1" x14ac:dyDescent="0.3"/>
    <row r="3" spans="3:12" ht="20.399999999999999" customHeight="1" x14ac:dyDescent="0.5">
      <c r="C3" s="20" t="s">
        <v>10</v>
      </c>
      <c r="D3" s="19"/>
      <c r="E3" s="19"/>
      <c r="F3" s="19"/>
      <c r="G3" s="19"/>
      <c r="H3" s="19"/>
      <c r="I3" s="19"/>
      <c r="J3" s="19"/>
      <c r="K3" s="19"/>
      <c r="L3" s="19"/>
    </row>
    <row r="4" spans="3:12" ht="15.75" customHeight="1" x14ac:dyDescent="0.3"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3:12" ht="15.75" customHeight="1" x14ac:dyDescent="0.3">
      <c r="C5" s="17" t="s">
        <v>9</v>
      </c>
      <c r="D5" s="17" t="s">
        <v>8</v>
      </c>
      <c r="E5" s="16" t="s">
        <v>7</v>
      </c>
      <c r="F5" s="15">
        <v>45222</v>
      </c>
      <c r="G5" s="15">
        <v>45223</v>
      </c>
      <c r="H5" s="15">
        <v>45224</v>
      </c>
      <c r="I5" s="15">
        <v>45225</v>
      </c>
      <c r="J5" s="15">
        <v>45226</v>
      </c>
      <c r="K5" s="15">
        <v>45227</v>
      </c>
      <c r="L5" s="15">
        <v>45228</v>
      </c>
    </row>
    <row r="6" spans="3:12" ht="15.75" customHeight="1" x14ac:dyDescent="0.3">
      <c r="C6" s="14"/>
      <c r="D6" s="14"/>
      <c r="E6" s="13" t="s">
        <v>2</v>
      </c>
      <c r="F6" s="13">
        <v>15</v>
      </c>
      <c r="G6" s="13">
        <v>16</v>
      </c>
      <c r="H6" s="13">
        <v>17</v>
      </c>
      <c r="I6" s="13">
        <v>18</v>
      </c>
      <c r="J6" s="13">
        <v>19</v>
      </c>
      <c r="K6" s="13">
        <v>20</v>
      </c>
      <c r="L6" s="13">
        <v>21</v>
      </c>
    </row>
    <row r="7" spans="3:12" ht="13.8" x14ac:dyDescent="0.3">
      <c r="C7" s="12">
        <v>1</v>
      </c>
      <c r="D7" s="12" t="s">
        <v>6</v>
      </c>
      <c r="E7" s="11">
        <f>SUM(F7:L7)</f>
        <v>14</v>
      </c>
      <c r="F7" s="11">
        <v>1</v>
      </c>
      <c r="G7" s="11">
        <v>5</v>
      </c>
      <c r="H7" s="11">
        <v>3</v>
      </c>
      <c r="I7" s="11">
        <v>2</v>
      </c>
      <c r="J7" s="11">
        <v>3</v>
      </c>
      <c r="K7" s="11">
        <v>0</v>
      </c>
      <c r="L7" s="11">
        <v>0</v>
      </c>
    </row>
    <row r="8" spans="3:12" ht="13.8" x14ac:dyDescent="0.3">
      <c r="C8" s="12">
        <v>2</v>
      </c>
      <c r="D8" s="12" t="s">
        <v>5</v>
      </c>
      <c r="E8" s="11">
        <f>SUM(F8:L8)</f>
        <v>4</v>
      </c>
      <c r="F8" s="11">
        <v>0</v>
      </c>
      <c r="G8" s="11">
        <v>0</v>
      </c>
      <c r="H8" s="11">
        <v>1</v>
      </c>
      <c r="I8" s="11">
        <v>1</v>
      </c>
      <c r="J8" s="11">
        <v>2</v>
      </c>
      <c r="K8" s="11">
        <v>0</v>
      </c>
      <c r="L8" s="11">
        <v>0</v>
      </c>
    </row>
    <row r="9" spans="3:12" ht="13.8" x14ac:dyDescent="0.3">
      <c r="C9" s="12">
        <v>3</v>
      </c>
      <c r="D9" s="12" t="s">
        <v>4</v>
      </c>
      <c r="E9" s="11">
        <f>SUM(F9:L9)</f>
        <v>10</v>
      </c>
      <c r="F9" s="11">
        <v>0</v>
      </c>
      <c r="G9" s="11">
        <v>1</v>
      </c>
      <c r="H9" s="11">
        <v>2</v>
      </c>
      <c r="I9" s="11">
        <v>4</v>
      </c>
      <c r="J9" s="11">
        <v>3</v>
      </c>
      <c r="K9" s="11">
        <v>0</v>
      </c>
      <c r="L9" s="11">
        <v>0</v>
      </c>
    </row>
    <row r="10" spans="3:12" ht="15.75" customHeight="1" x14ac:dyDescent="0.3">
      <c r="C10" s="10" t="s">
        <v>3</v>
      </c>
      <c r="D10" s="4"/>
      <c r="E10" s="9" t="s">
        <v>2</v>
      </c>
      <c r="F10" s="9">
        <f>SUM(F7,F9)</f>
        <v>1</v>
      </c>
      <c r="G10" s="9">
        <f>SUM(G7,G9)</f>
        <v>6</v>
      </c>
      <c r="H10" s="9">
        <f>SUM(H7:H9)</f>
        <v>6</v>
      </c>
      <c r="I10" s="9">
        <f>SUM(I7:I9)</f>
        <v>7</v>
      </c>
      <c r="J10" s="9">
        <f>SUM(J7:J9)</f>
        <v>8</v>
      </c>
      <c r="K10" s="9">
        <f>SUM(K7,K9)</f>
        <v>0</v>
      </c>
      <c r="L10" s="9">
        <f>SUM(L7,L9)</f>
        <v>0</v>
      </c>
    </row>
    <row r="11" spans="3:12" ht="15.75" customHeight="1" x14ac:dyDescent="0.3">
      <c r="C11" s="8" t="s">
        <v>1</v>
      </c>
      <c r="D11" s="4"/>
      <c r="E11" s="7">
        <f>SUM(E7:E9)</f>
        <v>28</v>
      </c>
      <c r="F11" s="6">
        <f>E11-F10</f>
        <v>27</v>
      </c>
      <c r="G11" s="6">
        <f>F11-G10</f>
        <v>21</v>
      </c>
      <c r="H11" s="6">
        <f>G11-H10</f>
        <v>15</v>
      </c>
      <c r="I11" s="6">
        <f>H11-I10</f>
        <v>8</v>
      </c>
      <c r="J11" s="6">
        <f>I11-J10</f>
        <v>0</v>
      </c>
      <c r="K11" s="6">
        <f>J11-K10</f>
        <v>0</v>
      </c>
      <c r="L11" s="6">
        <f>K11-L10</f>
        <v>0</v>
      </c>
    </row>
    <row r="12" spans="3:12" ht="15.75" customHeight="1" x14ac:dyDescent="0.3">
      <c r="C12" s="5" t="s">
        <v>0</v>
      </c>
      <c r="D12" s="4"/>
      <c r="E12" s="3">
        <f>E11</f>
        <v>28</v>
      </c>
      <c r="F12" s="2">
        <f>$E$12-($E$12/7*1)</f>
        <v>24</v>
      </c>
      <c r="G12" s="1">
        <f>$E$12-($E$12/7*2)</f>
        <v>20</v>
      </c>
      <c r="H12" s="1">
        <f>$E$12-($E$12/7*3)</f>
        <v>16</v>
      </c>
      <c r="I12" s="1">
        <f>$E$12-($E$12/7*4)</f>
        <v>12</v>
      </c>
      <c r="J12" s="1">
        <f>$E$12-($E$12/7*5)</f>
        <v>8</v>
      </c>
      <c r="K12" s="1">
        <f>$E$12-($E$12/7*6)</f>
        <v>4</v>
      </c>
      <c r="L12" s="1">
        <f>$E$12-($E$12/7*7)</f>
        <v>0</v>
      </c>
    </row>
  </sheetData>
  <mergeCells count="6">
    <mergeCell ref="C12:D12"/>
    <mergeCell ref="C3:L3"/>
    <mergeCell ref="C5:C6"/>
    <mergeCell ref="D5:D6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23-29out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2023-11-29T02:04:18Z</dcterms:created>
  <dcterms:modified xsi:type="dcterms:W3CDTF">2023-11-29T02:08:00Z</dcterms:modified>
</cp:coreProperties>
</file>