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ES Scrum\"/>
    </mc:Choice>
  </mc:AlternateContent>
  <xr:revisionPtr revIDLastSave="0" documentId="8_{31802715-A4DE-4FAA-A538-5854F0C598FB}" xr6:coauthVersionLast="47" xr6:coauthVersionMax="47" xr10:uidLastSave="{00000000-0000-0000-0000-000000000000}"/>
  <bookViews>
    <workbookView xWindow="-108" yWindow="-108" windowWidth="23256" windowHeight="12576" xr2:uid="{6FA62EF8-8DDF-4CD7-8EE9-CF1F7D1D6004}"/>
  </bookViews>
  <sheets>
    <sheet name="6-12no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2" i="1" s="1"/>
  <c r="E10" i="1"/>
  <c r="F11" i="1"/>
  <c r="G11" i="1"/>
  <c r="H11" i="1"/>
  <c r="I11" i="1"/>
  <c r="J11" i="1"/>
  <c r="K11" i="1"/>
  <c r="L11" i="1"/>
  <c r="E13" i="1" l="1"/>
  <c r="F12" i="1"/>
  <c r="G12" i="1" s="1"/>
  <c r="H12" i="1" s="1"/>
  <c r="I12" i="1" s="1"/>
  <c r="J12" i="1" s="1"/>
  <c r="K12" i="1" s="1"/>
  <c r="L12" i="1" s="1"/>
  <c r="J13" i="1" l="1"/>
  <c r="G13" i="1"/>
  <c r="K13" i="1"/>
  <c r="L13" i="1"/>
  <c r="F13" i="1"/>
  <c r="I13" i="1"/>
  <c r="H13" i="1"/>
</calcChain>
</file>

<file path=xl/sharedStrings.xml><?xml version="1.0" encoding="utf-8"?>
<sst xmlns="http://schemas.openxmlformats.org/spreadsheetml/2006/main" count="13" uniqueCount="12">
  <si>
    <t>Ideal</t>
  </si>
  <si>
    <t>A faltar</t>
  </si>
  <si>
    <t>-</t>
  </si>
  <si>
    <t>Completo</t>
  </si>
  <si>
    <t>Documento Final Conjunto</t>
  </si>
  <si>
    <t>Use Cases</t>
  </si>
  <si>
    <t>Code Smells</t>
  </si>
  <si>
    <t>Falar com Devs</t>
  </si>
  <si>
    <t>Estimativa Inicial</t>
  </si>
  <si>
    <t>Descrição</t>
  </si>
  <si>
    <t>Tarefa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</si>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</sst>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m/d"/>
  </numFmts>
  <fonts count="7" x14ac:knownFonts="1"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20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3" fillId="2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5" fillId="0" borderId="6" xfId="0" applyFont="1" applyBorder="1"/>
    <xf numFmtId="0" fontId="3" fillId="6" borderId="1" xfId="0" applyFont="1" applyFill="1" applyBorder="1" applyAlignment="1">
      <alignment horizontal="center"/>
    </xf>
    <xf numFmtId="0" fontId="2" fillId="0" borderId="2" xfId="0" applyFont="1" applyBorder="1"/>
    <xf numFmtId="164" fontId="3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" fillId="0" borderId="0" xfId="0" applyFont="1"/>
    <xf numFmtId="0" fontId="2" fillId="0" borderId="8" xfId="0" applyFont="1" applyBorder="1"/>
    <xf numFmtId="0" fontId="6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pt-PT" b="1">
                <a:solidFill>
                  <a:srgbClr val="757575"/>
                </a:solidFill>
                <a:latin typeface="+mn-lt"/>
              </a:rPr>
              <a:t>Burndown Chart 6-12nov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Completo</c:v>
          </c:tx>
          <c:spPr>
            <a:solidFill>
              <a:srgbClr val="FBBC04"/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invertIfNegative val="1"/>
          <c:cat>
            <c:numRef>
              <c:f>'6-12nov'!$F$5:$L$5</c:f>
              <c:numCache>
                <c:formatCode>yy/mmm/d</c:formatCode>
                <c:ptCount val="7"/>
                <c:pt idx="0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</c:numCache>
            </c:numRef>
          </c:cat>
          <c:val>
            <c:numRef>
              <c:f>'6-12nov'!$F$11:$L$11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8E7CC3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4E-4881-9EB6-3CBE8286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400076"/>
        <c:axId val="808292389"/>
      </c:barChart>
      <c:lineChart>
        <c:grouping val="standard"/>
        <c:varyColors val="1"/>
        <c:ser>
          <c:idx val="1"/>
          <c:order val="1"/>
          <c:tx>
            <c:v>Falar com Devs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'6-12nov'!$F$5:$L$5</c:f>
              <c:numCache>
                <c:formatCode>yy/mmm/d</c:formatCode>
                <c:ptCount val="7"/>
                <c:pt idx="0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</c:numCache>
            </c:numRef>
          </c:cat>
          <c:val>
            <c:numRef>
              <c:f>'6-12nov'!$F$7:$L$7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4E-4881-9EB6-3CBE82865863}"/>
            </c:ext>
          </c:extLst>
        </c:ser>
        <c:ser>
          <c:idx val="2"/>
          <c:order val="2"/>
          <c:tx>
            <c:v>Code Smells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numRef>
              <c:f>'6-12nov'!$F$5:$L$5</c:f>
              <c:numCache>
                <c:formatCode>yy/mmm/d</c:formatCode>
                <c:ptCount val="7"/>
                <c:pt idx="0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</c:numCache>
            </c:numRef>
          </c:cat>
          <c:val>
            <c:numRef>
              <c:f>'6-12nov'!$F$8:$L$8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4E-4881-9EB6-3CBE82865863}"/>
            </c:ext>
          </c:extLst>
        </c:ser>
        <c:ser>
          <c:idx val="3"/>
          <c:order val="3"/>
          <c:tx>
            <c:v>Use Cases</c:v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numRef>
              <c:f>'6-12nov'!$F$5:$L$5</c:f>
              <c:numCache>
                <c:formatCode>yy/mmm/d</c:formatCode>
                <c:ptCount val="7"/>
                <c:pt idx="0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</c:numCache>
            </c:numRef>
          </c:cat>
          <c:val>
            <c:numRef>
              <c:f>'6-12nov'!$F$9:$L$9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4E-4881-9EB6-3CBE82865863}"/>
            </c:ext>
          </c:extLst>
        </c:ser>
        <c:ser>
          <c:idx val="4"/>
          <c:order val="4"/>
          <c:tx>
            <c:v>Documento final conjunto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FFFF">
                  <a:alpha val="100000"/>
                </a:srgbClr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marker>
          <c:cat>
            <c:numRef>
              <c:f>'6-12nov'!$F$5:$L$5</c:f>
              <c:numCache>
                <c:formatCode>yy/mmm/d</c:formatCode>
                <c:ptCount val="7"/>
                <c:pt idx="0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</c:numCache>
            </c:numRef>
          </c:cat>
          <c:val>
            <c:numRef>
              <c:f>'6-12nov'!$F$10:$L$10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4E-4881-9EB6-3CBE82865863}"/>
            </c:ext>
          </c:extLst>
        </c:ser>
        <c:ser>
          <c:idx val="5"/>
          <c:order val="5"/>
          <c:tx>
            <c:v>A faltar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'6-12nov'!$F$5:$L$5</c:f>
              <c:numCache>
                <c:formatCode>yy/mmm/d</c:formatCode>
                <c:ptCount val="7"/>
                <c:pt idx="0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</c:numCache>
            </c:numRef>
          </c:cat>
          <c:val>
            <c:numRef>
              <c:f>'6-12nov'!$F$12:$L$12</c:f>
              <c:numCache>
                <c:formatCode>General</c:formatCode>
                <c:ptCount val="7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34E-4881-9EB6-3CBE82865863}"/>
            </c:ext>
          </c:extLst>
        </c:ser>
        <c:ser>
          <c:idx val="6"/>
          <c:order val="6"/>
          <c:tx>
            <c:v>Ideal</c:v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numRef>
              <c:f>'6-12nov'!$F$5:$L$5</c:f>
              <c:numCache>
                <c:formatCode>yy/mmm/d</c:formatCode>
                <c:ptCount val="7"/>
                <c:pt idx="0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</c:numCache>
            </c:numRef>
          </c:cat>
          <c:val>
            <c:numRef>
              <c:f>'6-12nov'!$F$13:$L$13</c:f>
              <c:numCache>
                <c:formatCode>General</c:formatCode>
                <c:ptCount val="7"/>
                <c:pt idx="0">
                  <c:v>19.714285714285715</c:v>
                </c:pt>
                <c:pt idx="1">
                  <c:v>16.428571428571431</c:v>
                </c:pt>
                <c:pt idx="2">
                  <c:v>13.142857142857142</c:v>
                </c:pt>
                <c:pt idx="3">
                  <c:v>9.8571428571428577</c:v>
                </c:pt>
                <c:pt idx="4">
                  <c:v>6.571428571428573</c:v>
                </c:pt>
                <c:pt idx="5">
                  <c:v>3.2857142857142847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34E-4881-9EB6-3CBE8286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00076"/>
        <c:axId val="808292389"/>
      </c:lineChart>
      <c:dateAx>
        <c:axId val="199640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yy/mmm/d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808292389"/>
        <c:crosses val="autoZero"/>
        <c:auto val="1"/>
        <c:lblOffset val="100"/>
        <c:baseTimeUnit val="days"/>
      </c:dateAx>
      <c:valAx>
        <c:axId val="80829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964000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13</xdr:row>
      <xdr:rowOff>180975</xdr:rowOff>
    </xdr:from>
    <xdr:ext cx="7105650" cy="4381500"/>
    <xdr:graphicFrame macro="">
      <xdr:nvGraphicFramePr>
        <xdr:cNvPr id="2" name="Chart 4" title="Gráfico">
          <a:extLst>
            <a:ext uri="{FF2B5EF4-FFF2-40B4-BE49-F238E27FC236}">
              <a16:creationId xmlns:a16="http://schemas.microsoft.com/office/drawing/2014/main" id="{42181D32-CF43-440A-9723-2CA8748A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762000</xdr:colOff>
      <xdr:row>13</xdr:row>
      <xdr:rowOff>180975</xdr:rowOff>
    </xdr:from>
    <xdr:ext cx="9658350" cy="2600325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787337B5-E478-4BC5-A18C-53ED7D1714A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74080" y="2345055"/>
          <a:ext cx="9658350" cy="2600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3C7D-A212-41F5-8552-EE6F95385D63}">
  <sheetPr>
    <outlinePr summaryBelow="0" summaryRight="0"/>
  </sheetPr>
  <dimension ref="C3:L13"/>
  <sheetViews>
    <sheetView tabSelected="1" workbookViewId="0"/>
  </sheetViews>
  <sheetFormatPr defaultColWidth="12.6640625" defaultRowHeight="15.75" customHeight="1" x14ac:dyDescent="0.3"/>
  <cols>
    <col min="3" max="3" width="9.33203125" customWidth="1"/>
    <col min="4" max="4" width="33" customWidth="1"/>
    <col min="5" max="5" width="14.6640625" customWidth="1"/>
  </cols>
  <sheetData>
    <row r="3" spans="3:12" ht="15.75" customHeight="1" x14ac:dyDescent="0.5">
      <c r="C3" s="23" t="s">
        <v>11</v>
      </c>
      <c r="D3" s="22"/>
      <c r="E3" s="22"/>
      <c r="F3" s="22"/>
      <c r="G3" s="22"/>
      <c r="H3" s="22"/>
      <c r="I3" s="22"/>
      <c r="J3" s="22"/>
      <c r="K3" s="22"/>
      <c r="L3" s="22"/>
    </row>
    <row r="4" spans="3:12" ht="15.75" customHeight="1" x14ac:dyDescent="0.3"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3:12" ht="15.75" customHeight="1" x14ac:dyDescent="0.3">
      <c r="C5" s="20" t="s">
        <v>10</v>
      </c>
      <c r="D5" s="20" t="s">
        <v>9</v>
      </c>
      <c r="E5" s="19" t="s">
        <v>8</v>
      </c>
      <c r="F5" s="18">
        <v>45236</v>
      </c>
      <c r="G5" s="18">
        <v>45237</v>
      </c>
      <c r="H5" s="18">
        <v>45238</v>
      </c>
      <c r="I5" s="18">
        <v>45239</v>
      </c>
      <c r="J5" s="18">
        <v>45240</v>
      </c>
      <c r="K5" s="18">
        <v>45241</v>
      </c>
      <c r="L5" s="18">
        <v>45242</v>
      </c>
    </row>
    <row r="6" spans="3:12" ht="15.75" customHeight="1" x14ac:dyDescent="0.3">
      <c r="C6" s="17"/>
      <c r="D6" s="17"/>
      <c r="E6" s="16" t="s">
        <v>2</v>
      </c>
      <c r="F6" s="16">
        <v>29</v>
      </c>
      <c r="G6" s="16">
        <v>30</v>
      </c>
      <c r="H6" s="16">
        <v>31</v>
      </c>
      <c r="I6" s="16">
        <v>32</v>
      </c>
      <c r="J6" s="16">
        <v>33</v>
      </c>
      <c r="K6" s="16">
        <v>34</v>
      </c>
      <c r="L6" s="16">
        <v>35</v>
      </c>
    </row>
    <row r="7" spans="3:12" ht="15.75" customHeight="1" x14ac:dyDescent="0.3">
      <c r="C7" s="15">
        <v>1</v>
      </c>
      <c r="D7" s="15" t="s">
        <v>7</v>
      </c>
      <c r="E7" s="14">
        <f>SUM(F7:L7)</f>
        <v>3</v>
      </c>
      <c r="F7" s="14">
        <v>1</v>
      </c>
      <c r="G7" s="14">
        <v>1</v>
      </c>
      <c r="H7" s="14">
        <v>0</v>
      </c>
      <c r="I7" s="14">
        <v>0</v>
      </c>
      <c r="J7" s="14">
        <v>1</v>
      </c>
      <c r="K7" s="14">
        <v>0</v>
      </c>
      <c r="L7" s="14">
        <v>0</v>
      </c>
    </row>
    <row r="8" spans="3:12" ht="15.75" customHeight="1" x14ac:dyDescent="0.3">
      <c r="C8" s="15">
        <v>2</v>
      </c>
      <c r="D8" s="15" t="s">
        <v>6</v>
      </c>
      <c r="E8" s="14">
        <f>SUM(F8:L8)</f>
        <v>6</v>
      </c>
      <c r="F8" s="14">
        <v>4</v>
      </c>
      <c r="G8" s="14">
        <v>2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</row>
    <row r="9" spans="3:12" ht="15.75" customHeight="1" x14ac:dyDescent="0.3">
      <c r="C9" s="15">
        <v>3</v>
      </c>
      <c r="D9" s="15" t="s">
        <v>5</v>
      </c>
      <c r="E9" s="14">
        <f>SUM(F9:L9)</f>
        <v>5</v>
      </c>
      <c r="F9" s="14">
        <v>4</v>
      </c>
      <c r="G9" s="14">
        <v>1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</row>
    <row r="10" spans="3:12" ht="15.75" customHeight="1" x14ac:dyDescent="0.3">
      <c r="C10" s="13">
        <v>4</v>
      </c>
      <c r="D10" s="12" t="s">
        <v>4</v>
      </c>
      <c r="E10" s="11">
        <f>SUM(F10:L10)</f>
        <v>9</v>
      </c>
      <c r="F10" s="11">
        <v>3</v>
      </c>
      <c r="G10" s="11">
        <v>6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3:12" ht="15.75" customHeight="1" x14ac:dyDescent="0.3">
      <c r="C11" s="10" t="s">
        <v>3</v>
      </c>
      <c r="D11" s="4"/>
      <c r="E11" s="9" t="s">
        <v>2</v>
      </c>
      <c r="F11" s="9">
        <f>SUM(F7:F10)</f>
        <v>12</v>
      </c>
      <c r="G11" s="9">
        <f>SUM(G7:G10)</f>
        <v>10</v>
      </c>
      <c r="H11" s="9">
        <f>SUM(H7:H10)</f>
        <v>0</v>
      </c>
      <c r="I11" s="9">
        <f>SUM(I7:I10)</f>
        <v>0</v>
      </c>
      <c r="J11" s="9">
        <f>SUM(J7:J10)</f>
        <v>1</v>
      </c>
      <c r="K11" s="9">
        <f>SUM(K7:K10)</f>
        <v>0</v>
      </c>
      <c r="L11" s="9">
        <f>SUM(L7:L10)</f>
        <v>0</v>
      </c>
    </row>
    <row r="12" spans="3:12" ht="15.75" customHeight="1" x14ac:dyDescent="0.3">
      <c r="C12" s="8" t="s">
        <v>1</v>
      </c>
      <c r="D12" s="4"/>
      <c r="E12" s="7">
        <f>SUM(E7:E10)</f>
        <v>23</v>
      </c>
      <c r="F12" s="6">
        <f>E12-F11</f>
        <v>11</v>
      </c>
      <c r="G12" s="6">
        <f>F12-G11</f>
        <v>1</v>
      </c>
      <c r="H12" s="6">
        <f>G12-H11</f>
        <v>1</v>
      </c>
      <c r="I12" s="6">
        <f>H12-I11</f>
        <v>1</v>
      </c>
      <c r="J12" s="6">
        <f>I12-J11</f>
        <v>0</v>
      </c>
      <c r="K12" s="6">
        <f>J12-K11</f>
        <v>0</v>
      </c>
      <c r="L12" s="6">
        <f>K12-L11</f>
        <v>0</v>
      </c>
    </row>
    <row r="13" spans="3:12" ht="15.75" customHeight="1" x14ac:dyDescent="0.3">
      <c r="C13" s="5" t="s">
        <v>0</v>
      </c>
      <c r="D13" s="4"/>
      <c r="E13" s="3">
        <f>E12</f>
        <v>23</v>
      </c>
      <c r="F13" s="2">
        <f>$E$13-($E$13/7*1)</f>
        <v>19.714285714285715</v>
      </c>
      <c r="G13" s="1">
        <f>$E$13-($E$13/7*2)</f>
        <v>16.428571428571431</v>
      </c>
      <c r="H13" s="1">
        <f>$E$13-($E$13/7*3)</f>
        <v>13.142857142857142</v>
      </c>
      <c r="I13" s="1">
        <f>$E$13-($E$13/7*4)</f>
        <v>9.8571428571428577</v>
      </c>
      <c r="J13" s="1">
        <f>$E$13-($E$13/7*5)</f>
        <v>6.571428571428573</v>
      </c>
      <c r="K13" s="1">
        <f>$E$13-($E$13/7*6)</f>
        <v>3.2857142857142847</v>
      </c>
      <c r="L13" s="1">
        <f>$E$13-($E$13/7*7)</f>
        <v>0</v>
      </c>
    </row>
  </sheetData>
  <mergeCells count="6">
    <mergeCell ref="C13:D13"/>
    <mergeCell ref="C3:L3"/>
    <mergeCell ref="C5:C6"/>
    <mergeCell ref="D5:D6"/>
    <mergeCell ref="C11:D11"/>
    <mergeCell ref="C12:D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888CEF05ECF743A0FA94D4850BDB78" ma:contentTypeVersion="4" ma:contentTypeDescription="Criar um novo documento." ma:contentTypeScope="" ma:versionID="5e5fc0ab29370c52b620015f146c7e95">
  <xsd:schema xmlns:xsd="http://www.w3.org/2001/XMLSchema" xmlns:xs="http://www.w3.org/2001/XMLSchema" xmlns:p="http://schemas.microsoft.com/office/2006/metadata/properties" xmlns:ns3="a3248e0f-0d2a-4d22-bd3d-09c760908ce9" targetNamespace="http://schemas.microsoft.com/office/2006/metadata/properties" ma:root="true" ma:fieldsID="8c3374efa88abd1093c59d00fe92ced6" ns3:_="">
    <xsd:import namespace="a3248e0f-0d2a-4d22-bd3d-09c760908c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248e0f-0d2a-4d22-bd3d-09c760908c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35FC8C-3E0C-45F9-AD49-8DF12B5F75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248e0f-0d2a-4d22-bd3d-09c760908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9D303F-1338-4E5D-8D50-66459E0CB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A5998-7EC0-42F1-A101-8C6F85E8CAC2}">
  <ds:schemaRefs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a3248e0f-0d2a-4d22-bd3d-09c760908ce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6-12nov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Cordeiro Santos Mendes</dc:creator>
  <cp:lastModifiedBy>Tomas Cordeiro Santos Mendes</cp:lastModifiedBy>
  <dcterms:created xsi:type="dcterms:W3CDTF">2023-11-29T02:08:14Z</dcterms:created>
  <dcterms:modified xsi:type="dcterms:W3CDTF">2023-11-29T02:14:36Z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0x01010075888CEF05ECF743A0FA94D4850BDB78</vt:lpwstr>
  </property>
</Properties>
</file>