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MVASC\Desktop\"/>
    </mc:Choice>
  </mc:AlternateContent>
  <bookViews>
    <workbookView xWindow="0" yWindow="0" windowWidth="12270" windowHeight="2790" activeTab="2"/>
  </bookViews>
  <sheets>
    <sheet name="dados" sheetId="3" r:id="rId1"/>
    <sheet name="estatisticas" sheetId="5" r:id="rId2"/>
    <sheet name="graficos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10" i="5"/>
  <c r="D9" i="5"/>
  <c r="B10" i="5"/>
  <c r="E7" i="5"/>
  <c r="E6" i="5"/>
  <c r="D7" i="5"/>
  <c r="D6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F2" i="3"/>
  <c r="F3" i="3"/>
  <c r="C7" i="5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B9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B3" i="5"/>
  <c r="B4" i="5"/>
  <c r="B2" i="5"/>
  <c r="B6" i="5" l="1"/>
  <c r="C6" i="5"/>
  <c r="B7" i="5"/>
</calcChain>
</file>

<file path=xl/sharedStrings.xml><?xml version="1.0" encoding="utf-8"?>
<sst xmlns="http://schemas.openxmlformats.org/spreadsheetml/2006/main" count="25" uniqueCount="21">
  <si>
    <t>real</t>
  </si>
  <si>
    <t>referencia</t>
  </si>
  <si>
    <t>mercado</t>
  </si>
  <si>
    <t>data</t>
  </si>
  <si>
    <t>abs_dif_referencia</t>
  </si>
  <si>
    <t>abs_dif_mercado</t>
  </si>
  <si>
    <t>ipca real/ipca referencia</t>
  </si>
  <si>
    <t>ipca real/ipca mercado</t>
  </si>
  <si>
    <t>ipca referencia/ipca mercado</t>
  </si>
  <si>
    <t>pearson</t>
  </si>
  <si>
    <t>valor absoluto da diferenca</t>
  </si>
  <si>
    <t>σ</t>
  </si>
  <si>
    <t>µ</t>
  </si>
  <si>
    <t>pot_dif_referencia</t>
  </si>
  <si>
    <t>pot_dif_mercado</t>
  </si>
  <si>
    <t>rmse ipca real/ipca referencia</t>
  </si>
  <si>
    <t>rmse ipca real/ipca mercado</t>
  </si>
  <si>
    <t>rmse</t>
  </si>
  <si>
    <t>a partir de mar-08:</t>
  </si>
  <si>
    <t>reta de calibragem ideal</t>
  </si>
  <si>
    <t>para todo o período: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</si>
</sst>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/>
    </xf>
    <xf numFmtId="0" fontId="1" fillId="0" borderId="0" xfId="0" applyFont="1"/>
    <xf numFmtId="2" fontId="1" fillId="0" borderId="0" xfId="0" applyNumberFormat="1" applyFont="1"/>
    <xf numFmtId="164" fontId="2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2" fontId="3" fillId="0" borderId="0" xfId="0" applyNumberFormat="1" applyFont="1"/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/>
    <xf numFmtId="2" fontId="1" fillId="0" borderId="2" xfId="0" applyNumberFormat="1" applyFont="1" applyBorder="1"/>
    <xf numFmtId="2" fontId="3" fillId="0" borderId="2" xfId="0" applyNumberFormat="1" applyFont="1" applyBorder="1"/>
    <xf numFmtId="2" fontId="2" fillId="0" borderId="0" xfId="0" applyNumberFormat="1" applyFont="1"/>
    <xf numFmtId="0" fontId="2" fillId="0" borderId="2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referência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dados!$C$2:$C$52</c:f>
              <c:numCache>
                <c:formatCode>0.0</c:formatCode>
                <c:ptCount val="51"/>
                <c:pt idx="0">
                  <c:v>5.8</c:v>
                </c:pt>
                <c:pt idx="1">
                  <c:v>5.4</c:v>
                </c:pt>
                <c:pt idx="2">
                  <c:v>5.9</c:v>
                </c:pt>
                <c:pt idx="3">
                  <c:v>6.1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5.6</c:v>
                </c:pt>
                <c:pt idx="8">
                  <c:v>5.8</c:v>
                </c:pt>
                <c:pt idx="9">
                  <c:v>5.4</c:v>
                </c:pt>
                <c:pt idx="10">
                  <c:v>5.4</c:v>
                </c:pt>
                <c:pt idx="11">
                  <c:v>4.8</c:v>
                </c:pt>
                <c:pt idx="12">
                  <c:v>4.5999999999999996</c:v>
                </c:pt>
                <c:pt idx="13">
                  <c:v>5</c:v>
                </c:pt>
                <c:pt idx="14">
                  <c:v>4.9000000000000004</c:v>
                </c:pt>
                <c:pt idx="15">
                  <c:v>4.7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  <c:pt idx="20">
                  <c:v>4.7</c:v>
                </c:pt>
                <c:pt idx="21">
                  <c:v>4.8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</c:v>
                </c:pt>
                <c:pt idx="25">
                  <c:v>3.5</c:v>
                </c:pt>
                <c:pt idx="26">
                  <c:v>4.3</c:v>
                </c:pt>
                <c:pt idx="27">
                  <c:v>4.7</c:v>
                </c:pt>
                <c:pt idx="28">
                  <c:v>4.9000000000000004</c:v>
                </c:pt>
                <c:pt idx="29">
                  <c:v>4.8</c:v>
                </c:pt>
                <c:pt idx="30">
                  <c:v>4.3</c:v>
                </c:pt>
                <c:pt idx="31">
                  <c:v>4.3</c:v>
                </c:pt>
                <c:pt idx="32">
                  <c:v>4.0999999999999996</c:v>
                </c:pt>
                <c:pt idx="33">
                  <c:v>3.6</c:v>
                </c:pt>
                <c:pt idx="34">
                  <c:v>3.8</c:v>
                </c:pt>
                <c:pt idx="35">
                  <c:v>3.9</c:v>
                </c:pt>
                <c:pt idx="36">
                  <c:v>4.2</c:v>
                </c:pt>
                <c:pt idx="37">
                  <c:v>3.9</c:v>
                </c:pt>
                <c:pt idx="38">
                  <c:v>3.2</c:v>
                </c:pt>
                <c:pt idx="39">
                  <c:v>3.8</c:v>
                </c:pt>
                <c:pt idx="40">
                  <c:v>3.6</c:v>
                </c:pt>
                <c:pt idx="41">
                  <c:v>4.5999999999999996</c:v>
                </c:pt>
                <c:pt idx="42">
                  <c:v>5</c:v>
                </c:pt>
                <c:pt idx="43">
                  <c:v>5.3</c:v>
                </c:pt>
                <c:pt idx="44">
                  <c:v>6</c:v>
                </c:pt>
                <c:pt idx="45">
                  <c:v>4.8</c:v>
                </c:pt>
                <c:pt idx="46">
                  <c:v>4.7</c:v>
                </c:pt>
                <c:pt idx="47">
                  <c:v>4.5</c:v>
                </c:pt>
                <c:pt idx="48">
                  <c:v>3.8</c:v>
                </c:pt>
                <c:pt idx="49">
                  <c:v>4.8</c:v>
                </c:pt>
                <c:pt idx="50">
                  <c:v>6.7</c:v>
                </c:pt>
              </c:numCache>
            </c:numRef>
          </c:xVal>
          <c:yVal>
            <c:numRef>
              <c:f>dados!$B$2:$B$52</c:f>
              <c:numCache>
                <c:formatCode>0.0</c:formatCode>
                <c:ptCount val="51"/>
                <c:pt idx="0">
                  <c:v>8.4763999999999999</c:v>
                </c:pt>
                <c:pt idx="1">
                  <c:v>8.8445</c:v>
                </c:pt>
                <c:pt idx="2">
                  <c:v>9.3869000000000007</c:v>
                </c:pt>
                <c:pt idx="3">
                  <c:v>10.673500000000001</c:v>
                </c:pt>
                <c:pt idx="4">
                  <c:v>9.4931999999999999</c:v>
                </c:pt>
                <c:pt idx="5">
                  <c:v>8.8943999999999992</c:v>
                </c:pt>
                <c:pt idx="6">
                  <c:v>8.1286000000000005</c:v>
                </c:pt>
                <c:pt idx="7">
                  <c:v>6.4076000000000004</c:v>
                </c:pt>
                <c:pt idx="8">
                  <c:v>6.7465000000000002</c:v>
                </c:pt>
                <c:pt idx="9">
                  <c:v>6.5236000000000001</c:v>
                </c:pt>
                <c:pt idx="10">
                  <c:v>6.1531000000000002</c:v>
                </c:pt>
                <c:pt idx="11">
                  <c:v>5.9108000000000001</c:v>
                </c:pt>
                <c:pt idx="12">
                  <c:v>5.8586</c:v>
                </c:pt>
                <c:pt idx="13">
                  <c:v>6.6955</c:v>
                </c:pt>
                <c:pt idx="14">
                  <c:v>6.5887000000000002</c:v>
                </c:pt>
                <c:pt idx="15">
                  <c:v>5.8385999999999996</c:v>
                </c:pt>
                <c:pt idx="16">
                  <c:v>5.2824</c:v>
                </c:pt>
                <c:pt idx="17">
                  <c:v>4.9157000000000002</c:v>
                </c:pt>
                <c:pt idx="18">
                  <c:v>5.2398999999999996</c:v>
                </c:pt>
                <c:pt idx="19">
                  <c:v>6.5030999999999999</c:v>
                </c:pt>
                <c:pt idx="20">
                  <c:v>7.3106</c:v>
                </c:pt>
                <c:pt idx="21">
                  <c:v>6.7126000000000001</c:v>
                </c:pt>
                <c:pt idx="22">
                  <c:v>6.2990000000000004</c:v>
                </c:pt>
                <c:pt idx="23">
                  <c:v>5.9089999999999998</c:v>
                </c:pt>
                <c:pt idx="24">
                  <c:v>4.7046000000000001</c:v>
                </c:pt>
                <c:pt idx="25">
                  <c:v>4.8411999999999997</c:v>
                </c:pt>
                <c:pt idx="26">
                  <c:v>5.1664000000000003</c:v>
                </c:pt>
                <c:pt idx="27">
                  <c:v>4.3120000000000003</c:v>
                </c:pt>
                <c:pt idx="28">
                  <c:v>4.3430999999999997</c:v>
                </c:pt>
                <c:pt idx="29">
                  <c:v>4.8018000000000001</c:v>
                </c:pt>
                <c:pt idx="30">
                  <c:v>5.6071999999999997</c:v>
                </c:pt>
                <c:pt idx="31">
                  <c:v>5.9023000000000003</c:v>
                </c:pt>
                <c:pt idx="32">
                  <c:v>6.2504</c:v>
                </c:pt>
                <c:pt idx="33">
                  <c:v>6.0598000000000001</c:v>
                </c:pt>
                <c:pt idx="34">
                  <c:v>4.7279</c:v>
                </c:pt>
                <c:pt idx="35">
                  <c:v>4.4572000000000003</c:v>
                </c:pt>
                <c:pt idx="36">
                  <c:v>4.1459999999999999</c:v>
                </c:pt>
                <c:pt idx="37">
                  <c:v>3.6901000000000002</c:v>
                </c:pt>
                <c:pt idx="38">
                  <c:v>2.9571000000000001</c:v>
                </c:pt>
                <c:pt idx="39">
                  <c:v>3.1417999999999999</c:v>
                </c:pt>
                <c:pt idx="40">
                  <c:v>3.6974</c:v>
                </c:pt>
                <c:pt idx="41">
                  <c:v>4.0289999999999999</c:v>
                </c:pt>
                <c:pt idx="42">
                  <c:v>5.3223000000000003</c:v>
                </c:pt>
                <c:pt idx="43">
                  <c:v>5.6897000000000002</c:v>
                </c:pt>
                <c:pt idx="44">
                  <c:v>6.0369000000000002</c:v>
                </c:pt>
                <c:pt idx="45">
                  <c:v>7.2676999999999996</c:v>
                </c:pt>
                <c:pt idx="46">
                  <c:v>7.5366999999999997</c:v>
                </c:pt>
                <c:pt idx="47">
                  <c:v>7.6006</c:v>
                </c:pt>
                <c:pt idx="48">
                  <c:v>6.7055999999999996</c:v>
                </c:pt>
                <c:pt idx="49">
                  <c:v>6.0601000000000003</c:v>
                </c:pt>
                <c:pt idx="50">
                  <c:v>5.8882000000000003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3-405D-8243-EF8215F0868E}"/>
            </c:ext>
          </c:extLst>
        </c:ser>
        <c:ser>
          <c:idx val="1"/>
          <c:order val="1"/>
          <c:tx>
            <c:v>mercado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dados!$D$2:$D$52</c:f>
              <c:numCache>
                <c:formatCode>0.0</c:formatCode>
                <c:ptCount val="51"/>
                <c:pt idx="0">
                  <c:v>5.8</c:v>
                </c:pt>
                <c:pt idx="1">
                  <c:v>5.5</c:v>
                </c:pt>
                <c:pt idx="2">
                  <c:v>5.8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6.1</c:v>
                </c:pt>
                <c:pt idx="7">
                  <c:v>5.6</c:v>
                </c:pt>
                <c:pt idx="8">
                  <c:v>5.8</c:v>
                </c:pt>
                <c:pt idx="9">
                  <c:v>5.2</c:v>
                </c:pt>
                <c:pt idx="10">
                  <c:v>5.4</c:v>
                </c:pt>
                <c:pt idx="11">
                  <c:v>4.9000000000000004</c:v>
                </c:pt>
                <c:pt idx="12">
                  <c:v>4.5</c:v>
                </c:pt>
                <c:pt idx="13">
                  <c:v>4.9000000000000004</c:v>
                </c:pt>
                <c:pt idx="14">
                  <c:v>5</c:v>
                </c:pt>
                <c:pt idx="15">
                  <c:v>4.8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3.9</c:v>
                </c:pt>
                <c:pt idx="25">
                  <c:v>3.7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4.3</c:v>
                </c:pt>
                <c:pt idx="32">
                  <c:v>4</c:v>
                </c:pt>
                <c:pt idx="33">
                  <c:v>3.8</c:v>
                </c:pt>
                <c:pt idx="34">
                  <c:v>4</c:v>
                </c:pt>
                <c:pt idx="35">
                  <c:v>4.3</c:v>
                </c:pt>
                <c:pt idx="36">
                  <c:v>4.9000000000000004</c:v>
                </c:pt>
                <c:pt idx="37">
                  <c:v>4.5999999999999996</c:v>
                </c:pt>
                <c:pt idx="38">
                  <c:v>4.2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5.4</c:v>
                </c:pt>
                <c:pt idx="42">
                  <c:v>5.6</c:v>
                </c:pt>
                <c:pt idx="43">
                  <c:v>6.3</c:v>
                </c:pt>
                <c:pt idx="44">
                  <c:v>6.8</c:v>
                </c:pt>
                <c:pt idx="45">
                  <c:v>5.3</c:v>
                </c:pt>
                <c:pt idx="46">
                  <c:v>6</c:v>
                </c:pt>
                <c:pt idx="47">
                  <c:v>5.8</c:v>
                </c:pt>
                <c:pt idx="48">
                  <c:v>5.4</c:v>
                </c:pt>
                <c:pt idx="49">
                  <c:v>6.2</c:v>
                </c:pt>
                <c:pt idx="50">
                  <c:v>5.4</c:v>
                </c:pt>
              </c:numCache>
            </c:numRef>
          </c:xVal>
          <c:yVal>
            <c:numRef>
              <c:f>dados!$B$2:$B$52</c:f>
              <c:numCache>
                <c:formatCode>0.0</c:formatCode>
                <c:ptCount val="51"/>
                <c:pt idx="0">
                  <c:v>8.4763999999999999</c:v>
                </c:pt>
                <c:pt idx="1">
                  <c:v>8.8445</c:v>
                </c:pt>
                <c:pt idx="2">
                  <c:v>9.3869000000000007</c:v>
                </c:pt>
                <c:pt idx="3">
                  <c:v>10.673500000000001</c:v>
                </c:pt>
                <c:pt idx="4">
                  <c:v>9.4931999999999999</c:v>
                </c:pt>
                <c:pt idx="5">
                  <c:v>8.8943999999999992</c:v>
                </c:pt>
                <c:pt idx="6">
                  <c:v>8.1286000000000005</c:v>
                </c:pt>
                <c:pt idx="7">
                  <c:v>6.4076000000000004</c:v>
                </c:pt>
                <c:pt idx="8">
                  <c:v>6.7465000000000002</c:v>
                </c:pt>
                <c:pt idx="9">
                  <c:v>6.5236000000000001</c:v>
                </c:pt>
                <c:pt idx="10">
                  <c:v>6.1531000000000002</c:v>
                </c:pt>
                <c:pt idx="11">
                  <c:v>5.9108000000000001</c:v>
                </c:pt>
                <c:pt idx="12">
                  <c:v>5.8586</c:v>
                </c:pt>
                <c:pt idx="13">
                  <c:v>6.6955</c:v>
                </c:pt>
                <c:pt idx="14">
                  <c:v>6.5887000000000002</c:v>
                </c:pt>
                <c:pt idx="15">
                  <c:v>5.8385999999999996</c:v>
                </c:pt>
                <c:pt idx="16">
                  <c:v>5.2824</c:v>
                </c:pt>
                <c:pt idx="17">
                  <c:v>4.9157000000000002</c:v>
                </c:pt>
                <c:pt idx="18">
                  <c:v>5.2398999999999996</c:v>
                </c:pt>
                <c:pt idx="19">
                  <c:v>6.5030999999999999</c:v>
                </c:pt>
                <c:pt idx="20">
                  <c:v>7.3106</c:v>
                </c:pt>
                <c:pt idx="21">
                  <c:v>6.7126000000000001</c:v>
                </c:pt>
                <c:pt idx="22">
                  <c:v>6.2990000000000004</c:v>
                </c:pt>
                <c:pt idx="23">
                  <c:v>5.9089999999999998</c:v>
                </c:pt>
                <c:pt idx="24">
                  <c:v>4.7046000000000001</c:v>
                </c:pt>
                <c:pt idx="25">
                  <c:v>4.8411999999999997</c:v>
                </c:pt>
                <c:pt idx="26">
                  <c:v>5.1664000000000003</c:v>
                </c:pt>
                <c:pt idx="27">
                  <c:v>4.3120000000000003</c:v>
                </c:pt>
                <c:pt idx="28">
                  <c:v>4.3430999999999997</c:v>
                </c:pt>
                <c:pt idx="29">
                  <c:v>4.8018000000000001</c:v>
                </c:pt>
                <c:pt idx="30">
                  <c:v>5.6071999999999997</c:v>
                </c:pt>
                <c:pt idx="31">
                  <c:v>5.9023000000000003</c:v>
                </c:pt>
                <c:pt idx="32">
                  <c:v>6.2504</c:v>
                </c:pt>
                <c:pt idx="33">
                  <c:v>6.0598000000000001</c:v>
                </c:pt>
                <c:pt idx="34">
                  <c:v>4.7279</c:v>
                </c:pt>
                <c:pt idx="35">
                  <c:v>4.4572000000000003</c:v>
                </c:pt>
                <c:pt idx="36">
                  <c:v>4.1459999999999999</c:v>
                </c:pt>
                <c:pt idx="37">
                  <c:v>3.6901000000000002</c:v>
                </c:pt>
                <c:pt idx="38">
                  <c:v>2.9571000000000001</c:v>
                </c:pt>
                <c:pt idx="39">
                  <c:v>3.1417999999999999</c:v>
                </c:pt>
                <c:pt idx="40">
                  <c:v>3.6974</c:v>
                </c:pt>
                <c:pt idx="41">
                  <c:v>4.0289999999999999</c:v>
                </c:pt>
                <c:pt idx="42">
                  <c:v>5.3223000000000003</c:v>
                </c:pt>
                <c:pt idx="43">
                  <c:v>5.6897000000000002</c:v>
                </c:pt>
                <c:pt idx="44">
                  <c:v>6.0369000000000002</c:v>
                </c:pt>
                <c:pt idx="45">
                  <c:v>7.2676999999999996</c:v>
                </c:pt>
                <c:pt idx="46">
                  <c:v>7.5366999999999997</c:v>
                </c:pt>
                <c:pt idx="47">
                  <c:v>7.6006</c:v>
                </c:pt>
                <c:pt idx="48">
                  <c:v>6.7055999999999996</c:v>
                </c:pt>
                <c:pt idx="49">
                  <c:v>6.0601000000000003</c:v>
                </c:pt>
                <c:pt idx="50">
                  <c:v>5.8882000000000003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3-405D-8243-EF8215F0868E}"/>
            </c:ext>
          </c:extLst>
        </c:ser>
        <c:ser>
          <c:idx val="2"/>
          <c:order val="2"/>
          <c:tx>
            <c:v>incl-1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graficos!$B$49:$B$71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graficos!$C$49:$C$71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3-405D-8243-EF8215F0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10112"/>
        <c:axId val="421702240"/>
      </c:scatterChart>
      <c:valAx>
        <c:axId val="421710112"/>
        <c:scaling>
          <c:orientation val="minMax"/>
          <c:max val="11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BR" sz="800">
                    <a:latin typeface="Arial Narrow" panose="020B0606020202030204" pitchFamily="34" charset="0"/>
                  </a:rPr>
                  <a:t>IPCA</a:t>
                </a:r>
                <a:r>
                  <a:rPr lang="pt-BR" sz="800" baseline="0">
                    <a:latin typeface="Arial Narrow" panose="020B0606020202030204" pitchFamily="34" charset="0"/>
                  </a:rPr>
                  <a:t> previsto</a:t>
                </a:r>
                <a:endParaRPr lang="pt-BR" sz="800">
                  <a:latin typeface="Arial Narrow" panose="020B0606020202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.#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421702240"/>
        <c:crosses val="autoZero"/>
        <c:crossBetween val="midCat"/>
        <c:majorUnit val="1"/>
        <c:minorUnit val="0.5"/>
      </c:valAx>
      <c:valAx>
        <c:axId val="421702240"/>
        <c:scaling>
          <c:orientation val="minMax"/>
          <c:max val="11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BR" sz="800">
                    <a:latin typeface="Arial Narrow" panose="020B0606020202030204" pitchFamily="34" charset="0"/>
                  </a:rPr>
                  <a:t>IPCA real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42171011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dados!$A$2:$A$52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dados!$B$2:$B$52</c:f>
              <c:numCache>
                <c:formatCode>0.0</c:formatCode>
                <c:ptCount val="51"/>
                <c:pt idx="0">
                  <c:v>8.4763999999999999</c:v>
                </c:pt>
                <c:pt idx="1">
                  <c:v>8.8445</c:v>
                </c:pt>
                <c:pt idx="2">
                  <c:v>9.3869000000000007</c:v>
                </c:pt>
                <c:pt idx="3">
                  <c:v>10.673500000000001</c:v>
                </c:pt>
                <c:pt idx="4">
                  <c:v>9.4931999999999999</c:v>
                </c:pt>
                <c:pt idx="5">
                  <c:v>8.8943999999999992</c:v>
                </c:pt>
                <c:pt idx="6">
                  <c:v>8.1286000000000005</c:v>
                </c:pt>
                <c:pt idx="7">
                  <c:v>6.4076000000000004</c:v>
                </c:pt>
                <c:pt idx="8">
                  <c:v>6.7465000000000002</c:v>
                </c:pt>
                <c:pt idx="9">
                  <c:v>6.5236000000000001</c:v>
                </c:pt>
                <c:pt idx="10">
                  <c:v>6.1531000000000002</c:v>
                </c:pt>
                <c:pt idx="11">
                  <c:v>5.9108000000000001</c:v>
                </c:pt>
                <c:pt idx="12">
                  <c:v>5.8586</c:v>
                </c:pt>
                <c:pt idx="13">
                  <c:v>6.6955</c:v>
                </c:pt>
                <c:pt idx="14">
                  <c:v>6.5887000000000002</c:v>
                </c:pt>
                <c:pt idx="15">
                  <c:v>5.8385999999999996</c:v>
                </c:pt>
                <c:pt idx="16">
                  <c:v>5.2824</c:v>
                </c:pt>
                <c:pt idx="17">
                  <c:v>4.9157000000000002</c:v>
                </c:pt>
                <c:pt idx="18">
                  <c:v>5.2398999999999996</c:v>
                </c:pt>
                <c:pt idx="19">
                  <c:v>6.5030999999999999</c:v>
                </c:pt>
                <c:pt idx="20">
                  <c:v>7.3106</c:v>
                </c:pt>
                <c:pt idx="21">
                  <c:v>6.7126000000000001</c:v>
                </c:pt>
                <c:pt idx="22">
                  <c:v>6.2990000000000004</c:v>
                </c:pt>
                <c:pt idx="23">
                  <c:v>5.9089999999999998</c:v>
                </c:pt>
                <c:pt idx="24">
                  <c:v>4.7046000000000001</c:v>
                </c:pt>
                <c:pt idx="25">
                  <c:v>4.8411999999999997</c:v>
                </c:pt>
                <c:pt idx="26">
                  <c:v>5.1664000000000003</c:v>
                </c:pt>
                <c:pt idx="27">
                  <c:v>4.3120000000000003</c:v>
                </c:pt>
                <c:pt idx="28">
                  <c:v>4.3430999999999997</c:v>
                </c:pt>
                <c:pt idx="29">
                  <c:v>4.8018000000000001</c:v>
                </c:pt>
                <c:pt idx="30">
                  <c:v>5.6071999999999997</c:v>
                </c:pt>
                <c:pt idx="31">
                  <c:v>5.9023000000000003</c:v>
                </c:pt>
                <c:pt idx="32">
                  <c:v>6.2504</c:v>
                </c:pt>
                <c:pt idx="33">
                  <c:v>6.0598000000000001</c:v>
                </c:pt>
                <c:pt idx="34">
                  <c:v>4.7279</c:v>
                </c:pt>
                <c:pt idx="35">
                  <c:v>4.4572000000000003</c:v>
                </c:pt>
                <c:pt idx="36">
                  <c:v>4.1459999999999999</c:v>
                </c:pt>
                <c:pt idx="37">
                  <c:v>3.6901000000000002</c:v>
                </c:pt>
                <c:pt idx="38">
                  <c:v>2.9571000000000001</c:v>
                </c:pt>
                <c:pt idx="39">
                  <c:v>3.1417999999999999</c:v>
                </c:pt>
                <c:pt idx="40">
                  <c:v>3.6974</c:v>
                </c:pt>
                <c:pt idx="41">
                  <c:v>4.0289999999999999</c:v>
                </c:pt>
                <c:pt idx="42">
                  <c:v>5.3223000000000003</c:v>
                </c:pt>
                <c:pt idx="43">
                  <c:v>5.6897000000000002</c:v>
                </c:pt>
                <c:pt idx="44">
                  <c:v>6.0369000000000002</c:v>
                </c:pt>
                <c:pt idx="45">
                  <c:v>7.2676999999999996</c:v>
                </c:pt>
                <c:pt idx="46">
                  <c:v>7.5366999999999997</c:v>
                </c:pt>
                <c:pt idx="47">
                  <c:v>7.6006</c:v>
                </c:pt>
                <c:pt idx="48">
                  <c:v>6.7055999999999996</c:v>
                </c:pt>
                <c:pt idx="49">
                  <c:v>6.0601000000000003</c:v>
                </c:pt>
                <c:pt idx="50">
                  <c:v>5.8882000000000003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E-46FF-B0BE-A479F125302B}"/>
            </c:ext>
          </c:extLst>
        </c:ser>
        <c:ser>
          <c:idx val="1"/>
          <c:order val="1"/>
          <c:tx>
            <c:v>referência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dados!$A$2:$A$52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dados!$C$2:$C$52</c:f>
              <c:numCache>
                <c:formatCode>0.0</c:formatCode>
                <c:ptCount val="51"/>
                <c:pt idx="0">
                  <c:v>5.8</c:v>
                </c:pt>
                <c:pt idx="1">
                  <c:v>5.4</c:v>
                </c:pt>
                <c:pt idx="2">
                  <c:v>5.9</c:v>
                </c:pt>
                <c:pt idx="3">
                  <c:v>6.1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5.6</c:v>
                </c:pt>
                <c:pt idx="8">
                  <c:v>5.8</c:v>
                </c:pt>
                <c:pt idx="9">
                  <c:v>5.4</c:v>
                </c:pt>
                <c:pt idx="10">
                  <c:v>5.4</c:v>
                </c:pt>
                <c:pt idx="11">
                  <c:v>4.8</c:v>
                </c:pt>
                <c:pt idx="12">
                  <c:v>4.5999999999999996</c:v>
                </c:pt>
                <c:pt idx="13">
                  <c:v>5</c:v>
                </c:pt>
                <c:pt idx="14">
                  <c:v>4.9000000000000004</c:v>
                </c:pt>
                <c:pt idx="15">
                  <c:v>4.7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  <c:pt idx="20">
                  <c:v>4.7</c:v>
                </c:pt>
                <c:pt idx="21">
                  <c:v>4.8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</c:v>
                </c:pt>
                <c:pt idx="25">
                  <c:v>3.5</c:v>
                </c:pt>
                <c:pt idx="26">
                  <c:v>4.3</c:v>
                </c:pt>
                <c:pt idx="27">
                  <c:v>4.7</c:v>
                </c:pt>
                <c:pt idx="28">
                  <c:v>4.9000000000000004</c:v>
                </c:pt>
                <c:pt idx="29">
                  <c:v>4.8</c:v>
                </c:pt>
                <c:pt idx="30">
                  <c:v>4.3</c:v>
                </c:pt>
                <c:pt idx="31">
                  <c:v>4.3</c:v>
                </c:pt>
                <c:pt idx="32">
                  <c:v>4.0999999999999996</c:v>
                </c:pt>
                <c:pt idx="33">
                  <c:v>3.6</c:v>
                </c:pt>
                <c:pt idx="34">
                  <c:v>3.8</c:v>
                </c:pt>
                <c:pt idx="35">
                  <c:v>3.9</c:v>
                </c:pt>
                <c:pt idx="36">
                  <c:v>4.2</c:v>
                </c:pt>
                <c:pt idx="37">
                  <c:v>3.9</c:v>
                </c:pt>
                <c:pt idx="38">
                  <c:v>3.2</c:v>
                </c:pt>
                <c:pt idx="39">
                  <c:v>3.8</c:v>
                </c:pt>
                <c:pt idx="40">
                  <c:v>3.6</c:v>
                </c:pt>
                <c:pt idx="41">
                  <c:v>4.5999999999999996</c:v>
                </c:pt>
                <c:pt idx="42">
                  <c:v>5</c:v>
                </c:pt>
                <c:pt idx="43">
                  <c:v>5.3</c:v>
                </c:pt>
                <c:pt idx="44">
                  <c:v>6</c:v>
                </c:pt>
                <c:pt idx="45">
                  <c:v>4.8</c:v>
                </c:pt>
                <c:pt idx="46">
                  <c:v>4.7</c:v>
                </c:pt>
                <c:pt idx="47">
                  <c:v>4.5</c:v>
                </c:pt>
                <c:pt idx="48">
                  <c:v>3.8</c:v>
                </c:pt>
                <c:pt idx="49">
                  <c:v>4.8</c:v>
                </c:pt>
                <c:pt idx="5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E-46FF-B0BE-A479F125302B}"/>
            </c:ext>
          </c:extLst>
        </c:ser>
        <c:ser>
          <c:idx val="2"/>
          <c:order val="2"/>
          <c:tx>
            <c:v>mercado</c:v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dados!$A$2:$A$52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dados!$D$2:$D$52</c:f>
              <c:numCache>
                <c:formatCode>0.0</c:formatCode>
                <c:ptCount val="51"/>
                <c:pt idx="0">
                  <c:v>5.8</c:v>
                </c:pt>
                <c:pt idx="1">
                  <c:v>5.5</c:v>
                </c:pt>
                <c:pt idx="2">
                  <c:v>5.8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6.1</c:v>
                </c:pt>
                <c:pt idx="7">
                  <c:v>5.6</c:v>
                </c:pt>
                <c:pt idx="8">
                  <c:v>5.8</c:v>
                </c:pt>
                <c:pt idx="9">
                  <c:v>5.2</c:v>
                </c:pt>
                <c:pt idx="10">
                  <c:v>5.4</c:v>
                </c:pt>
                <c:pt idx="11">
                  <c:v>4.9000000000000004</c:v>
                </c:pt>
                <c:pt idx="12">
                  <c:v>4.5</c:v>
                </c:pt>
                <c:pt idx="13">
                  <c:v>4.9000000000000004</c:v>
                </c:pt>
                <c:pt idx="14">
                  <c:v>5</c:v>
                </c:pt>
                <c:pt idx="15">
                  <c:v>4.8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3.9</c:v>
                </c:pt>
                <c:pt idx="25">
                  <c:v>3.7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4.3</c:v>
                </c:pt>
                <c:pt idx="32">
                  <c:v>4</c:v>
                </c:pt>
                <c:pt idx="33">
                  <c:v>3.8</c:v>
                </c:pt>
                <c:pt idx="34">
                  <c:v>4</c:v>
                </c:pt>
                <c:pt idx="35">
                  <c:v>4.3</c:v>
                </c:pt>
                <c:pt idx="36">
                  <c:v>4.9000000000000004</c:v>
                </c:pt>
                <c:pt idx="37">
                  <c:v>4.5999999999999996</c:v>
                </c:pt>
                <c:pt idx="38">
                  <c:v>4.2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5.4</c:v>
                </c:pt>
                <c:pt idx="42">
                  <c:v>5.6</c:v>
                </c:pt>
                <c:pt idx="43">
                  <c:v>6.3</c:v>
                </c:pt>
                <c:pt idx="44">
                  <c:v>6.8</c:v>
                </c:pt>
                <c:pt idx="45">
                  <c:v>5.3</c:v>
                </c:pt>
                <c:pt idx="46">
                  <c:v>6</c:v>
                </c:pt>
                <c:pt idx="47">
                  <c:v>5.8</c:v>
                </c:pt>
                <c:pt idx="48">
                  <c:v>5.4</c:v>
                </c:pt>
                <c:pt idx="49">
                  <c:v>6.2</c:v>
                </c:pt>
                <c:pt idx="5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E-46FF-B0BE-A479F125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13528"/>
        <c:axId val="307102136"/>
      </c:lineChart>
      <c:dateAx>
        <c:axId val="2999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307102136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3071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2999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módulo da diferença para referência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dados!$A$2:$A$52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dados!$E$2:$E$52</c:f>
              <c:numCache>
                <c:formatCode>0.0</c:formatCode>
                <c:ptCount val="51"/>
                <c:pt idx="0">
                  <c:v>2.6764000000000001</c:v>
                </c:pt>
                <c:pt idx="1">
                  <c:v>3.4444999999999997</c:v>
                </c:pt>
                <c:pt idx="2">
                  <c:v>3.4869000000000003</c:v>
                </c:pt>
                <c:pt idx="3">
                  <c:v>4.573500000000001</c:v>
                </c:pt>
                <c:pt idx="4">
                  <c:v>3.6932</c:v>
                </c:pt>
                <c:pt idx="5">
                  <c:v>2.9943999999999988</c:v>
                </c:pt>
                <c:pt idx="6">
                  <c:v>2.1286000000000005</c:v>
                </c:pt>
                <c:pt idx="7">
                  <c:v>0.80760000000000076</c:v>
                </c:pt>
                <c:pt idx="8">
                  <c:v>0.94650000000000034</c:v>
                </c:pt>
                <c:pt idx="9">
                  <c:v>1.1235999999999997</c:v>
                </c:pt>
                <c:pt idx="10">
                  <c:v>0.75309999999999988</c:v>
                </c:pt>
                <c:pt idx="11">
                  <c:v>1.1108000000000002</c:v>
                </c:pt>
                <c:pt idx="12">
                  <c:v>1.2586000000000004</c:v>
                </c:pt>
                <c:pt idx="13">
                  <c:v>1.6955</c:v>
                </c:pt>
                <c:pt idx="14">
                  <c:v>1.6886999999999999</c:v>
                </c:pt>
                <c:pt idx="15">
                  <c:v>1.1385999999999994</c:v>
                </c:pt>
                <c:pt idx="16">
                  <c:v>0.58239999999999981</c:v>
                </c:pt>
                <c:pt idx="17">
                  <c:v>0.31570000000000054</c:v>
                </c:pt>
                <c:pt idx="18">
                  <c:v>0.43989999999999974</c:v>
                </c:pt>
                <c:pt idx="19">
                  <c:v>1.5030999999999999</c:v>
                </c:pt>
                <c:pt idx="20">
                  <c:v>2.6105999999999998</c:v>
                </c:pt>
                <c:pt idx="21">
                  <c:v>1.9126000000000003</c:v>
                </c:pt>
                <c:pt idx="22">
                  <c:v>1.5990000000000002</c:v>
                </c:pt>
                <c:pt idx="23">
                  <c:v>1.3090000000000002</c:v>
                </c:pt>
                <c:pt idx="24">
                  <c:v>0.70460000000000012</c:v>
                </c:pt>
                <c:pt idx="25">
                  <c:v>1.3411999999999997</c:v>
                </c:pt>
                <c:pt idx="26">
                  <c:v>0.8664000000000005</c:v>
                </c:pt>
                <c:pt idx="27">
                  <c:v>0.3879999999999999</c:v>
                </c:pt>
                <c:pt idx="28">
                  <c:v>0.55690000000000062</c:v>
                </c:pt>
                <c:pt idx="29">
                  <c:v>1.8000000000002458E-3</c:v>
                </c:pt>
                <c:pt idx="30">
                  <c:v>1.3071999999999999</c:v>
                </c:pt>
                <c:pt idx="31">
                  <c:v>1.6023000000000005</c:v>
                </c:pt>
                <c:pt idx="32">
                  <c:v>2.1504000000000003</c:v>
                </c:pt>
                <c:pt idx="33">
                  <c:v>2.4598</c:v>
                </c:pt>
                <c:pt idx="34">
                  <c:v>0.92790000000000017</c:v>
                </c:pt>
                <c:pt idx="35">
                  <c:v>0.55720000000000036</c:v>
                </c:pt>
                <c:pt idx="36">
                  <c:v>5.400000000000027E-2</c:v>
                </c:pt>
                <c:pt idx="37">
                  <c:v>0.20989999999999975</c:v>
                </c:pt>
                <c:pt idx="38">
                  <c:v>0.24290000000000012</c:v>
                </c:pt>
                <c:pt idx="39">
                  <c:v>0.6581999999999999</c:v>
                </c:pt>
                <c:pt idx="40">
                  <c:v>9.7399999999999931E-2</c:v>
                </c:pt>
                <c:pt idx="41">
                  <c:v>0.57099999999999973</c:v>
                </c:pt>
                <c:pt idx="42">
                  <c:v>0.32230000000000025</c:v>
                </c:pt>
                <c:pt idx="43">
                  <c:v>0.38970000000000038</c:v>
                </c:pt>
                <c:pt idx="44">
                  <c:v>3.6900000000000155E-2</c:v>
                </c:pt>
                <c:pt idx="45">
                  <c:v>2.4676999999999998</c:v>
                </c:pt>
                <c:pt idx="46">
                  <c:v>2.8366999999999996</c:v>
                </c:pt>
                <c:pt idx="47">
                  <c:v>3.1006</c:v>
                </c:pt>
                <c:pt idx="48">
                  <c:v>2.9055999999999997</c:v>
                </c:pt>
                <c:pt idx="49">
                  <c:v>1.2601000000000004</c:v>
                </c:pt>
                <c:pt idx="50">
                  <c:v>0.81179999999999986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4463-ACB1-F65F2181883C}"/>
            </c:ext>
          </c:extLst>
        </c:ser>
        <c:ser>
          <c:idx val="1"/>
          <c:order val="1"/>
          <c:tx>
            <c:v>módulo da diferença para mercado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dados!$A$2:$A$52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dados!$F$2:$F$52</c:f>
              <c:numCache>
                <c:formatCode>0.0</c:formatCode>
                <c:ptCount val="51"/>
                <c:pt idx="0">
                  <c:v>2.6764000000000001</c:v>
                </c:pt>
                <c:pt idx="1">
                  <c:v>3.3445</c:v>
                </c:pt>
                <c:pt idx="2">
                  <c:v>3.5869000000000009</c:v>
                </c:pt>
                <c:pt idx="3">
                  <c:v>4.6735000000000007</c:v>
                </c:pt>
                <c:pt idx="4">
                  <c:v>3.3932000000000002</c:v>
                </c:pt>
                <c:pt idx="5">
                  <c:v>2.694399999999999</c:v>
                </c:pt>
                <c:pt idx="6">
                  <c:v>2.0286000000000008</c:v>
                </c:pt>
                <c:pt idx="7">
                  <c:v>0.80760000000000076</c:v>
                </c:pt>
                <c:pt idx="8">
                  <c:v>0.94650000000000034</c:v>
                </c:pt>
                <c:pt idx="9">
                  <c:v>1.3235999999999999</c:v>
                </c:pt>
                <c:pt idx="10">
                  <c:v>0.75309999999999988</c:v>
                </c:pt>
                <c:pt idx="11">
                  <c:v>1.0107999999999997</c:v>
                </c:pt>
                <c:pt idx="12">
                  <c:v>1.3586</c:v>
                </c:pt>
                <c:pt idx="13">
                  <c:v>1.7954999999999997</c:v>
                </c:pt>
                <c:pt idx="14">
                  <c:v>1.5887000000000002</c:v>
                </c:pt>
                <c:pt idx="15">
                  <c:v>1.0385999999999997</c:v>
                </c:pt>
                <c:pt idx="16">
                  <c:v>0.48240000000000016</c:v>
                </c:pt>
                <c:pt idx="17">
                  <c:v>0.31570000000000054</c:v>
                </c:pt>
                <c:pt idx="18">
                  <c:v>0.43989999999999974</c:v>
                </c:pt>
                <c:pt idx="19">
                  <c:v>1.7031000000000001</c:v>
                </c:pt>
                <c:pt idx="20">
                  <c:v>2.6105999999999998</c:v>
                </c:pt>
                <c:pt idx="21">
                  <c:v>2.1126000000000005</c:v>
                </c:pt>
                <c:pt idx="22">
                  <c:v>1.7990000000000004</c:v>
                </c:pt>
                <c:pt idx="23">
                  <c:v>1.4089999999999998</c:v>
                </c:pt>
                <c:pt idx="24">
                  <c:v>0.8046000000000002</c:v>
                </c:pt>
                <c:pt idx="25">
                  <c:v>1.1411999999999995</c:v>
                </c:pt>
                <c:pt idx="26">
                  <c:v>0.76639999999999997</c:v>
                </c:pt>
                <c:pt idx="27">
                  <c:v>0.18799999999999972</c:v>
                </c:pt>
                <c:pt idx="28">
                  <c:v>0.35690000000000044</c:v>
                </c:pt>
                <c:pt idx="29">
                  <c:v>9.8200000000000287E-2</c:v>
                </c:pt>
                <c:pt idx="30">
                  <c:v>1.1071999999999997</c:v>
                </c:pt>
                <c:pt idx="31">
                  <c:v>1.6023000000000005</c:v>
                </c:pt>
                <c:pt idx="32">
                  <c:v>2.2504</c:v>
                </c:pt>
                <c:pt idx="33">
                  <c:v>2.2598000000000003</c:v>
                </c:pt>
                <c:pt idx="34">
                  <c:v>0.72789999999999999</c:v>
                </c:pt>
                <c:pt idx="35">
                  <c:v>0.15720000000000045</c:v>
                </c:pt>
                <c:pt idx="36">
                  <c:v>0.75400000000000045</c:v>
                </c:pt>
                <c:pt idx="37">
                  <c:v>0.90989999999999949</c:v>
                </c:pt>
                <c:pt idx="38">
                  <c:v>1.2429000000000001</c:v>
                </c:pt>
                <c:pt idx="39">
                  <c:v>1.7582000000000004</c:v>
                </c:pt>
                <c:pt idx="40">
                  <c:v>1.2026000000000003</c:v>
                </c:pt>
                <c:pt idx="41">
                  <c:v>1.3710000000000004</c:v>
                </c:pt>
                <c:pt idx="42">
                  <c:v>0.27769999999999939</c:v>
                </c:pt>
                <c:pt idx="43">
                  <c:v>0.61029999999999962</c:v>
                </c:pt>
                <c:pt idx="44">
                  <c:v>0.76309999999999967</c:v>
                </c:pt>
                <c:pt idx="45">
                  <c:v>1.9676999999999998</c:v>
                </c:pt>
                <c:pt idx="46">
                  <c:v>1.5366999999999997</c:v>
                </c:pt>
                <c:pt idx="47">
                  <c:v>1.8006000000000002</c:v>
                </c:pt>
                <c:pt idx="48">
                  <c:v>1.3055999999999992</c:v>
                </c:pt>
                <c:pt idx="49">
                  <c:v>0.13989999999999991</c:v>
                </c:pt>
                <c:pt idx="50">
                  <c:v>0.48819999999999997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4463-ACB1-F65F2181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59688"/>
        <c:axId val="371139608"/>
      </c:lineChart>
      <c:dateAx>
        <c:axId val="3021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371139608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3711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3021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47</xdr:row>
      <xdr:rowOff>161924</xdr:rowOff>
    </xdr:from>
    <xdr:to>
      <xdr:col>13</xdr:col>
      <xdr:colOff>9524</xdr:colOff>
      <xdr:row>70</xdr:row>
      <xdr:rowOff>9524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12</xdr:col>
      <xdr:colOff>2</xdr:colOff>
      <xdr:row>23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600077</xdr:colOff>
      <xdr:row>46</xdr:row>
      <xdr:rowOff>8850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4" sqref="J4"/>
    </sheetView>
  </sheetViews>
  <sheetFormatPr defaultRowHeight="12.75" x14ac:dyDescent="0.25"/>
  <cols>
    <col min="1" max="1" width="9.140625" style="3"/>
    <col min="2" max="2" width="9.140625" style="5"/>
    <col min="3" max="4" width="9.140625" style="2"/>
    <col min="5" max="5" width="13.28515625" style="2" customWidth="1"/>
    <col min="6" max="6" width="11.85546875" style="2" customWidth="1"/>
    <col min="7" max="7" width="12.28515625" style="2" customWidth="1"/>
    <col min="8" max="8" width="11.85546875" style="2" customWidth="1"/>
    <col min="9" max="16384" width="9.140625" style="2"/>
  </cols>
  <sheetData>
    <row r="1" spans="1:8" x14ac:dyDescent="0.25">
      <c r="A1" s="8" t="s">
        <v>3</v>
      </c>
      <c r="B1" s="9" t="s">
        <v>0</v>
      </c>
      <c r="C1" s="10" t="s">
        <v>1</v>
      </c>
      <c r="D1" s="10" t="s">
        <v>2</v>
      </c>
      <c r="E1" s="10" t="s">
        <v>4</v>
      </c>
      <c r="F1" s="10" t="s">
        <v>5</v>
      </c>
      <c r="G1" s="10" t="s">
        <v>13</v>
      </c>
      <c r="H1" s="10" t="s">
        <v>14</v>
      </c>
    </row>
    <row r="2" spans="1:8" x14ac:dyDescent="0.25">
      <c r="A2" s="1">
        <v>42614</v>
      </c>
      <c r="B2" s="4">
        <v>8.4763999999999999</v>
      </c>
      <c r="C2" s="5">
        <v>5.8</v>
      </c>
      <c r="D2" s="5">
        <v>5.8</v>
      </c>
      <c r="E2" s="5">
        <f>ABS(B2-C2)</f>
        <v>2.6764000000000001</v>
      </c>
      <c r="F2" s="5">
        <f>ABS(B2-D2)</f>
        <v>2.6764000000000001</v>
      </c>
      <c r="G2" s="5">
        <f>POWER(B2-C2,2)</f>
        <v>7.1631169600000009</v>
      </c>
      <c r="H2" s="5">
        <f>POWER(B2-D2,2)</f>
        <v>7.1631169600000009</v>
      </c>
    </row>
    <row r="3" spans="1:8" x14ac:dyDescent="0.25">
      <c r="A3" s="1">
        <v>42522</v>
      </c>
      <c r="B3" s="4">
        <v>8.8445</v>
      </c>
      <c r="C3" s="5">
        <v>5.4</v>
      </c>
      <c r="D3" s="5">
        <v>5.5</v>
      </c>
      <c r="E3" s="5">
        <f t="shared" ref="E3:E52" si="0">ABS(B3-C3)</f>
        <v>3.4444999999999997</v>
      </c>
      <c r="F3" s="5">
        <f t="shared" ref="F3:F52" si="1">ABS(B3-D3)</f>
        <v>3.3445</v>
      </c>
      <c r="G3" s="5">
        <f t="shared" ref="G3:G52" si="2">POWER(B3-C3,2)</f>
        <v>11.864580249999998</v>
      </c>
      <c r="H3" s="5">
        <f t="shared" ref="H3:H52" si="3">POWER(B3-D3,2)</f>
        <v>11.185680250000001</v>
      </c>
    </row>
    <row r="4" spans="1:8" x14ac:dyDescent="0.25">
      <c r="A4" s="1">
        <v>42430</v>
      </c>
      <c r="B4" s="4">
        <v>9.3869000000000007</v>
      </c>
      <c r="C4" s="5">
        <v>5.9</v>
      </c>
      <c r="D4" s="5">
        <v>5.8</v>
      </c>
      <c r="E4" s="5">
        <f t="shared" si="0"/>
        <v>3.4869000000000003</v>
      </c>
      <c r="F4" s="5">
        <f t="shared" si="1"/>
        <v>3.5869000000000009</v>
      </c>
      <c r="G4" s="5">
        <f t="shared" si="2"/>
        <v>12.158471610000003</v>
      </c>
      <c r="H4" s="5">
        <f t="shared" si="3"/>
        <v>12.865851610000005</v>
      </c>
    </row>
    <row r="5" spans="1:8" x14ac:dyDescent="0.25">
      <c r="A5" s="1">
        <v>42339</v>
      </c>
      <c r="B5" s="4">
        <v>10.673500000000001</v>
      </c>
      <c r="C5" s="5">
        <v>6.1</v>
      </c>
      <c r="D5" s="5">
        <v>6</v>
      </c>
      <c r="E5" s="5">
        <f t="shared" si="0"/>
        <v>4.573500000000001</v>
      </c>
      <c r="F5" s="5">
        <f t="shared" si="1"/>
        <v>4.6735000000000007</v>
      </c>
      <c r="G5" s="5">
        <f t="shared" si="2"/>
        <v>20.91690225000001</v>
      </c>
      <c r="H5" s="5">
        <f t="shared" si="3"/>
        <v>21.841602250000005</v>
      </c>
    </row>
    <row r="6" spans="1:8" x14ac:dyDescent="0.25">
      <c r="A6" s="1">
        <v>42248</v>
      </c>
      <c r="B6" s="4">
        <v>9.4931999999999999</v>
      </c>
      <c r="C6" s="5">
        <v>5.8</v>
      </c>
      <c r="D6" s="5">
        <v>6.1</v>
      </c>
      <c r="E6" s="5">
        <f t="shared" si="0"/>
        <v>3.6932</v>
      </c>
      <c r="F6" s="5">
        <f t="shared" si="1"/>
        <v>3.3932000000000002</v>
      </c>
      <c r="G6" s="5">
        <f t="shared" si="2"/>
        <v>13.63972624</v>
      </c>
      <c r="H6" s="5">
        <f t="shared" si="3"/>
        <v>11.513806240000001</v>
      </c>
    </row>
    <row r="7" spans="1:8" x14ac:dyDescent="0.25">
      <c r="A7" s="1">
        <v>42156</v>
      </c>
      <c r="B7" s="4">
        <v>8.8943999999999992</v>
      </c>
      <c r="C7" s="5">
        <v>5.9</v>
      </c>
      <c r="D7" s="5">
        <v>6.2</v>
      </c>
      <c r="E7" s="5">
        <f t="shared" si="0"/>
        <v>2.9943999999999988</v>
      </c>
      <c r="F7" s="5">
        <f t="shared" si="1"/>
        <v>2.694399999999999</v>
      </c>
      <c r="G7" s="5">
        <f t="shared" si="2"/>
        <v>8.9664313599999925</v>
      </c>
      <c r="H7" s="5">
        <f t="shared" si="3"/>
        <v>7.259791359999995</v>
      </c>
    </row>
    <row r="8" spans="1:8" x14ac:dyDescent="0.25">
      <c r="A8" s="1">
        <v>42064</v>
      </c>
      <c r="B8" s="4">
        <v>8.1286000000000005</v>
      </c>
      <c r="C8" s="5">
        <v>6</v>
      </c>
      <c r="D8" s="5">
        <v>6.1</v>
      </c>
      <c r="E8" s="5">
        <f t="shared" si="0"/>
        <v>2.1286000000000005</v>
      </c>
      <c r="F8" s="5">
        <f t="shared" si="1"/>
        <v>2.0286000000000008</v>
      </c>
      <c r="G8" s="5">
        <f t="shared" si="2"/>
        <v>4.5309379600000019</v>
      </c>
      <c r="H8" s="5">
        <f t="shared" si="3"/>
        <v>4.1152179600000034</v>
      </c>
    </row>
    <row r="9" spans="1:8" x14ac:dyDescent="0.25">
      <c r="A9" s="1">
        <v>41974</v>
      </c>
      <c r="B9" s="4">
        <v>6.4076000000000004</v>
      </c>
      <c r="C9" s="5">
        <v>5.6</v>
      </c>
      <c r="D9" s="5">
        <v>5.6</v>
      </c>
      <c r="E9" s="5">
        <f t="shared" si="0"/>
        <v>0.80760000000000076</v>
      </c>
      <c r="F9" s="5">
        <f t="shared" si="1"/>
        <v>0.80760000000000076</v>
      </c>
      <c r="G9" s="5">
        <f t="shared" si="2"/>
        <v>0.6522177600000012</v>
      </c>
      <c r="H9" s="5">
        <f t="shared" si="3"/>
        <v>0.6522177600000012</v>
      </c>
    </row>
    <row r="10" spans="1:8" x14ac:dyDescent="0.25">
      <c r="A10" s="1">
        <v>41883</v>
      </c>
      <c r="B10" s="4">
        <v>6.7465000000000002</v>
      </c>
      <c r="C10" s="5">
        <v>5.8</v>
      </c>
      <c r="D10" s="5">
        <v>5.8</v>
      </c>
      <c r="E10" s="5">
        <f t="shared" si="0"/>
        <v>0.94650000000000034</v>
      </c>
      <c r="F10" s="5">
        <f t="shared" si="1"/>
        <v>0.94650000000000034</v>
      </c>
      <c r="G10" s="5">
        <f t="shared" si="2"/>
        <v>0.89586225000000064</v>
      </c>
      <c r="H10" s="5">
        <f t="shared" si="3"/>
        <v>0.89586225000000064</v>
      </c>
    </row>
    <row r="11" spans="1:8" x14ac:dyDescent="0.25">
      <c r="A11" s="1">
        <v>41791</v>
      </c>
      <c r="B11" s="4">
        <v>6.5236000000000001</v>
      </c>
      <c r="C11" s="5">
        <v>5.4</v>
      </c>
      <c r="D11" s="5">
        <v>5.2</v>
      </c>
      <c r="E11" s="5">
        <f t="shared" si="0"/>
        <v>1.1235999999999997</v>
      </c>
      <c r="F11" s="5">
        <f t="shared" si="1"/>
        <v>1.3235999999999999</v>
      </c>
      <c r="G11" s="5">
        <f t="shared" si="2"/>
        <v>1.2624769599999994</v>
      </c>
      <c r="H11" s="5">
        <f t="shared" si="3"/>
        <v>1.7519169599999997</v>
      </c>
    </row>
    <row r="12" spans="1:8" x14ac:dyDescent="0.25">
      <c r="A12" s="1">
        <v>41699</v>
      </c>
      <c r="B12" s="4">
        <v>6.1531000000000002</v>
      </c>
      <c r="C12" s="5">
        <v>5.4</v>
      </c>
      <c r="D12" s="5">
        <v>5.4</v>
      </c>
      <c r="E12" s="5">
        <f t="shared" si="0"/>
        <v>0.75309999999999988</v>
      </c>
      <c r="F12" s="5">
        <f t="shared" si="1"/>
        <v>0.75309999999999988</v>
      </c>
      <c r="G12" s="5">
        <f t="shared" si="2"/>
        <v>0.56715960999999981</v>
      </c>
      <c r="H12" s="5">
        <f t="shared" si="3"/>
        <v>0.56715960999999981</v>
      </c>
    </row>
    <row r="13" spans="1:8" x14ac:dyDescent="0.25">
      <c r="A13" s="1">
        <v>41609</v>
      </c>
      <c r="B13" s="4">
        <v>5.9108000000000001</v>
      </c>
      <c r="C13" s="5">
        <v>4.8</v>
      </c>
      <c r="D13" s="5">
        <v>4.9000000000000004</v>
      </c>
      <c r="E13" s="5">
        <f t="shared" si="0"/>
        <v>1.1108000000000002</v>
      </c>
      <c r="F13" s="5">
        <f t="shared" si="1"/>
        <v>1.0107999999999997</v>
      </c>
      <c r="G13" s="5">
        <f t="shared" si="2"/>
        <v>1.2338766400000005</v>
      </c>
      <c r="H13" s="5">
        <f t="shared" si="3"/>
        <v>1.0217166399999993</v>
      </c>
    </row>
    <row r="14" spans="1:8" x14ac:dyDescent="0.25">
      <c r="A14" s="1">
        <v>41518</v>
      </c>
      <c r="B14" s="4">
        <v>5.8586</v>
      </c>
      <c r="C14" s="5">
        <v>4.5999999999999996</v>
      </c>
      <c r="D14" s="5">
        <v>4.5</v>
      </c>
      <c r="E14" s="5">
        <f t="shared" si="0"/>
        <v>1.2586000000000004</v>
      </c>
      <c r="F14" s="5">
        <f t="shared" si="1"/>
        <v>1.3586</v>
      </c>
      <c r="G14" s="5">
        <f t="shared" si="2"/>
        <v>1.5840739600000009</v>
      </c>
      <c r="H14" s="5">
        <f t="shared" si="3"/>
        <v>1.8457939600000002</v>
      </c>
    </row>
    <row r="15" spans="1:8" x14ac:dyDescent="0.25">
      <c r="A15" s="1">
        <v>41426</v>
      </c>
      <c r="B15" s="4">
        <v>6.6955</v>
      </c>
      <c r="C15" s="5">
        <v>5</v>
      </c>
      <c r="D15" s="5">
        <v>4.9000000000000004</v>
      </c>
      <c r="E15" s="5">
        <f t="shared" si="0"/>
        <v>1.6955</v>
      </c>
      <c r="F15" s="5">
        <f t="shared" si="1"/>
        <v>1.7954999999999997</v>
      </c>
      <c r="G15" s="5">
        <f t="shared" si="2"/>
        <v>2.8747202500000002</v>
      </c>
      <c r="H15" s="5">
        <f t="shared" si="3"/>
        <v>3.2238202499999988</v>
      </c>
    </row>
    <row r="16" spans="1:8" x14ac:dyDescent="0.25">
      <c r="A16" s="1">
        <v>41334</v>
      </c>
      <c r="B16" s="4">
        <v>6.5887000000000002</v>
      </c>
      <c r="C16" s="5">
        <v>4.9000000000000004</v>
      </c>
      <c r="D16" s="5">
        <v>5</v>
      </c>
      <c r="E16" s="5">
        <f t="shared" si="0"/>
        <v>1.6886999999999999</v>
      </c>
      <c r="F16" s="5">
        <f t="shared" si="1"/>
        <v>1.5887000000000002</v>
      </c>
      <c r="G16" s="5">
        <f t="shared" si="2"/>
        <v>2.8517076899999996</v>
      </c>
      <c r="H16" s="5">
        <f t="shared" si="3"/>
        <v>2.5239676900000005</v>
      </c>
    </row>
    <row r="17" spans="1:8" x14ac:dyDescent="0.25">
      <c r="A17" s="1">
        <v>41244</v>
      </c>
      <c r="B17" s="4">
        <v>5.8385999999999996</v>
      </c>
      <c r="C17" s="5">
        <v>4.7</v>
      </c>
      <c r="D17" s="5">
        <v>4.8</v>
      </c>
      <c r="E17" s="5">
        <f t="shared" si="0"/>
        <v>1.1385999999999994</v>
      </c>
      <c r="F17" s="5">
        <f t="shared" si="1"/>
        <v>1.0385999999999997</v>
      </c>
      <c r="G17" s="5">
        <f t="shared" si="2"/>
        <v>1.2964099599999985</v>
      </c>
      <c r="H17" s="5">
        <f t="shared" si="3"/>
        <v>1.0786899599999995</v>
      </c>
    </row>
    <row r="18" spans="1:8" x14ac:dyDescent="0.25">
      <c r="A18" s="1">
        <v>41153</v>
      </c>
      <c r="B18" s="4">
        <v>5.2824</v>
      </c>
      <c r="C18" s="5">
        <v>4.7</v>
      </c>
      <c r="D18" s="5">
        <v>4.8</v>
      </c>
      <c r="E18" s="5">
        <f t="shared" si="0"/>
        <v>0.58239999999999981</v>
      </c>
      <c r="F18" s="5">
        <f t="shared" si="1"/>
        <v>0.48240000000000016</v>
      </c>
      <c r="G18" s="5">
        <f t="shared" si="2"/>
        <v>0.33918975999999978</v>
      </c>
      <c r="H18" s="5">
        <f t="shared" si="3"/>
        <v>0.23270976000000015</v>
      </c>
    </row>
    <row r="19" spans="1:8" x14ac:dyDescent="0.25">
      <c r="A19" s="1">
        <v>41061</v>
      </c>
      <c r="B19" s="4">
        <v>4.9157000000000002</v>
      </c>
      <c r="C19" s="5">
        <v>4.5999999999999996</v>
      </c>
      <c r="D19" s="5">
        <v>4.5999999999999996</v>
      </c>
      <c r="E19" s="5">
        <f t="shared" si="0"/>
        <v>0.31570000000000054</v>
      </c>
      <c r="F19" s="5">
        <f t="shared" si="1"/>
        <v>0.31570000000000054</v>
      </c>
      <c r="G19" s="5">
        <f t="shared" si="2"/>
        <v>9.9666490000000343E-2</v>
      </c>
      <c r="H19" s="5">
        <f t="shared" si="3"/>
        <v>9.9666490000000343E-2</v>
      </c>
    </row>
    <row r="20" spans="1:8" x14ac:dyDescent="0.25">
      <c r="A20" s="1">
        <v>40969</v>
      </c>
      <c r="B20" s="4">
        <v>5.2398999999999996</v>
      </c>
      <c r="C20" s="5">
        <v>4.8</v>
      </c>
      <c r="D20" s="5">
        <v>4.8</v>
      </c>
      <c r="E20" s="5">
        <f t="shared" si="0"/>
        <v>0.43989999999999974</v>
      </c>
      <c r="F20" s="5">
        <f t="shared" si="1"/>
        <v>0.43989999999999974</v>
      </c>
      <c r="G20" s="5">
        <f t="shared" si="2"/>
        <v>0.19351200999999976</v>
      </c>
      <c r="H20" s="5">
        <f t="shared" si="3"/>
        <v>0.19351200999999976</v>
      </c>
    </row>
    <row r="21" spans="1:8" x14ac:dyDescent="0.25">
      <c r="A21" s="1">
        <v>40878</v>
      </c>
      <c r="B21" s="4">
        <v>6.5030999999999999</v>
      </c>
      <c r="C21" s="5">
        <v>5</v>
      </c>
      <c r="D21" s="5">
        <v>4.8</v>
      </c>
      <c r="E21" s="5">
        <f t="shared" si="0"/>
        <v>1.5030999999999999</v>
      </c>
      <c r="F21" s="5">
        <f t="shared" si="1"/>
        <v>1.7031000000000001</v>
      </c>
      <c r="G21" s="5">
        <f t="shared" si="2"/>
        <v>2.2593096099999999</v>
      </c>
      <c r="H21" s="5">
        <f t="shared" si="3"/>
        <v>2.9005496100000001</v>
      </c>
    </row>
    <row r="22" spans="1:8" x14ac:dyDescent="0.25">
      <c r="A22" s="1">
        <v>40787</v>
      </c>
      <c r="B22" s="4">
        <v>7.3106</v>
      </c>
      <c r="C22" s="5">
        <v>4.7</v>
      </c>
      <c r="D22" s="5">
        <v>4.7</v>
      </c>
      <c r="E22" s="5">
        <f t="shared" si="0"/>
        <v>2.6105999999999998</v>
      </c>
      <c r="F22" s="5">
        <f t="shared" si="1"/>
        <v>2.6105999999999998</v>
      </c>
      <c r="G22" s="5">
        <f t="shared" si="2"/>
        <v>6.8152323599999987</v>
      </c>
      <c r="H22" s="5">
        <f t="shared" si="3"/>
        <v>6.8152323599999987</v>
      </c>
    </row>
    <row r="23" spans="1:8" x14ac:dyDescent="0.25">
      <c r="A23" s="1">
        <v>40695</v>
      </c>
      <c r="B23" s="4">
        <v>6.7126000000000001</v>
      </c>
      <c r="C23" s="5">
        <v>4.8</v>
      </c>
      <c r="D23" s="5">
        <v>4.5999999999999996</v>
      </c>
      <c r="E23" s="5">
        <f t="shared" si="0"/>
        <v>1.9126000000000003</v>
      </c>
      <c r="F23" s="5">
        <f t="shared" si="1"/>
        <v>2.1126000000000005</v>
      </c>
      <c r="G23" s="5">
        <f t="shared" si="2"/>
        <v>3.6580387600000011</v>
      </c>
      <c r="H23" s="5">
        <f t="shared" si="3"/>
        <v>4.4630787600000019</v>
      </c>
    </row>
    <row r="24" spans="1:8" x14ac:dyDescent="0.25">
      <c r="A24" s="1">
        <v>40603</v>
      </c>
      <c r="B24" s="4">
        <v>6.2990000000000004</v>
      </c>
      <c r="C24" s="5">
        <v>4.7</v>
      </c>
      <c r="D24" s="5">
        <v>4.5</v>
      </c>
      <c r="E24" s="5">
        <f t="shared" si="0"/>
        <v>1.5990000000000002</v>
      </c>
      <c r="F24" s="5">
        <f t="shared" si="1"/>
        <v>1.7990000000000004</v>
      </c>
      <c r="G24" s="5">
        <f t="shared" si="2"/>
        <v>2.5568010000000005</v>
      </c>
      <c r="H24" s="5">
        <f t="shared" si="3"/>
        <v>3.2364010000000012</v>
      </c>
    </row>
    <row r="25" spans="1:8" x14ac:dyDescent="0.25">
      <c r="A25" s="1">
        <v>40513</v>
      </c>
      <c r="B25" s="4">
        <v>5.9089999999999998</v>
      </c>
      <c r="C25" s="5">
        <v>4.5999999999999996</v>
      </c>
      <c r="D25" s="5">
        <v>4.5</v>
      </c>
      <c r="E25" s="5">
        <f t="shared" si="0"/>
        <v>1.3090000000000002</v>
      </c>
      <c r="F25" s="5">
        <f t="shared" si="1"/>
        <v>1.4089999999999998</v>
      </c>
      <c r="G25" s="5">
        <f t="shared" si="2"/>
        <v>1.7134810000000005</v>
      </c>
      <c r="H25" s="5">
        <f t="shared" si="3"/>
        <v>1.9852809999999994</v>
      </c>
    </row>
    <row r="26" spans="1:8" x14ac:dyDescent="0.25">
      <c r="A26" s="1">
        <v>40422</v>
      </c>
      <c r="B26" s="4">
        <v>4.7046000000000001</v>
      </c>
      <c r="C26" s="5">
        <v>4</v>
      </c>
      <c r="D26" s="5">
        <v>3.9</v>
      </c>
      <c r="E26" s="5">
        <f t="shared" si="0"/>
        <v>0.70460000000000012</v>
      </c>
      <c r="F26" s="5">
        <f t="shared" si="1"/>
        <v>0.8046000000000002</v>
      </c>
      <c r="G26" s="5">
        <f t="shared" si="2"/>
        <v>0.49646116000000018</v>
      </c>
      <c r="H26" s="5">
        <f t="shared" si="3"/>
        <v>0.64738116000000034</v>
      </c>
    </row>
    <row r="27" spans="1:8" x14ac:dyDescent="0.25">
      <c r="A27" s="1">
        <v>40330</v>
      </c>
      <c r="B27" s="4">
        <v>4.8411999999999997</v>
      </c>
      <c r="C27" s="5">
        <v>3.5</v>
      </c>
      <c r="D27" s="5">
        <v>3.7</v>
      </c>
      <c r="E27" s="5">
        <f t="shared" si="0"/>
        <v>1.3411999999999997</v>
      </c>
      <c r="F27" s="5">
        <f t="shared" si="1"/>
        <v>1.1411999999999995</v>
      </c>
      <c r="G27" s="5">
        <f t="shared" si="2"/>
        <v>1.7988174399999992</v>
      </c>
      <c r="H27" s="5">
        <f t="shared" si="3"/>
        <v>1.302337439999999</v>
      </c>
    </row>
    <row r="28" spans="1:8" x14ac:dyDescent="0.25">
      <c r="A28" s="1">
        <v>40238</v>
      </c>
      <c r="B28" s="4">
        <v>5.1664000000000003</v>
      </c>
      <c r="C28" s="5">
        <v>4.3</v>
      </c>
      <c r="D28" s="5">
        <v>4.4000000000000004</v>
      </c>
      <c r="E28" s="5">
        <f t="shared" si="0"/>
        <v>0.8664000000000005</v>
      </c>
      <c r="F28" s="5">
        <f t="shared" si="1"/>
        <v>0.76639999999999997</v>
      </c>
      <c r="G28" s="5">
        <f t="shared" si="2"/>
        <v>0.75064896000000092</v>
      </c>
      <c r="H28" s="5">
        <f t="shared" si="3"/>
        <v>0.58736895999999994</v>
      </c>
    </row>
    <row r="29" spans="1:8" x14ac:dyDescent="0.25">
      <c r="A29" s="1">
        <v>40148</v>
      </c>
      <c r="B29" s="4">
        <v>4.3120000000000003</v>
      </c>
      <c r="C29" s="5">
        <v>4.7</v>
      </c>
      <c r="D29" s="5">
        <v>4.5</v>
      </c>
      <c r="E29" s="5">
        <f t="shared" si="0"/>
        <v>0.3879999999999999</v>
      </c>
      <c r="F29" s="5">
        <f t="shared" si="1"/>
        <v>0.18799999999999972</v>
      </c>
      <c r="G29" s="5">
        <f t="shared" si="2"/>
        <v>0.15054399999999993</v>
      </c>
      <c r="H29" s="5">
        <f t="shared" si="3"/>
        <v>3.5343999999999896E-2</v>
      </c>
    </row>
    <row r="30" spans="1:8" x14ac:dyDescent="0.25">
      <c r="A30" s="1">
        <v>40057</v>
      </c>
      <c r="B30" s="4">
        <v>4.3430999999999997</v>
      </c>
      <c r="C30" s="5">
        <v>4.9000000000000004</v>
      </c>
      <c r="D30" s="5">
        <v>4.7</v>
      </c>
      <c r="E30" s="5">
        <f t="shared" si="0"/>
        <v>0.55690000000000062</v>
      </c>
      <c r="F30" s="5">
        <f t="shared" si="1"/>
        <v>0.35690000000000044</v>
      </c>
      <c r="G30" s="5">
        <f t="shared" si="2"/>
        <v>0.31013761000000067</v>
      </c>
      <c r="H30" s="5">
        <f t="shared" si="3"/>
        <v>0.12737761000000031</v>
      </c>
    </row>
    <row r="31" spans="1:8" x14ac:dyDescent="0.25">
      <c r="A31" s="1">
        <v>39965</v>
      </c>
      <c r="B31" s="4">
        <v>4.8018000000000001</v>
      </c>
      <c r="C31" s="5">
        <v>4.8</v>
      </c>
      <c r="D31" s="5">
        <v>4.9000000000000004</v>
      </c>
      <c r="E31" s="5">
        <f t="shared" si="0"/>
        <v>1.8000000000002458E-3</v>
      </c>
      <c r="F31" s="5">
        <f t="shared" si="1"/>
        <v>9.8200000000000287E-2</v>
      </c>
      <c r="G31" s="5">
        <f t="shared" si="2"/>
        <v>3.240000000000885E-6</v>
      </c>
      <c r="H31" s="5">
        <f t="shared" si="3"/>
        <v>9.6432400000000564E-3</v>
      </c>
    </row>
    <row r="32" spans="1:8" x14ac:dyDescent="0.25">
      <c r="A32" s="1">
        <v>39873</v>
      </c>
      <c r="B32" s="4">
        <v>5.6071999999999997</v>
      </c>
      <c r="C32" s="5">
        <v>4.3</v>
      </c>
      <c r="D32" s="5">
        <v>4.5</v>
      </c>
      <c r="E32" s="5">
        <f t="shared" si="0"/>
        <v>1.3071999999999999</v>
      </c>
      <c r="F32" s="5">
        <f t="shared" si="1"/>
        <v>1.1071999999999997</v>
      </c>
      <c r="G32" s="5">
        <f t="shared" si="2"/>
        <v>1.7087718399999998</v>
      </c>
      <c r="H32" s="5">
        <f t="shared" si="3"/>
        <v>1.2258918399999994</v>
      </c>
    </row>
    <row r="33" spans="1:8" x14ac:dyDescent="0.25">
      <c r="A33" s="1">
        <v>39783</v>
      </c>
      <c r="B33" s="4">
        <v>5.9023000000000003</v>
      </c>
      <c r="C33" s="5">
        <v>4.3</v>
      </c>
      <c r="D33" s="5">
        <v>4.3</v>
      </c>
      <c r="E33" s="5">
        <f t="shared" si="0"/>
        <v>1.6023000000000005</v>
      </c>
      <c r="F33" s="5">
        <f t="shared" si="1"/>
        <v>1.6023000000000005</v>
      </c>
      <c r="G33" s="5">
        <f t="shared" si="2"/>
        <v>2.5673652900000015</v>
      </c>
      <c r="H33" s="5">
        <f t="shared" si="3"/>
        <v>2.5673652900000015</v>
      </c>
    </row>
    <row r="34" spans="1:8" x14ac:dyDescent="0.25">
      <c r="A34" s="1">
        <v>39692</v>
      </c>
      <c r="B34" s="4">
        <v>6.2504</v>
      </c>
      <c r="C34" s="5">
        <v>4.0999999999999996</v>
      </c>
      <c r="D34" s="5">
        <v>4</v>
      </c>
      <c r="E34" s="5">
        <f t="shared" si="0"/>
        <v>2.1504000000000003</v>
      </c>
      <c r="F34" s="5">
        <f t="shared" si="1"/>
        <v>2.2504</v>
      </c>
      <c r="G34" s="5">
        <f t="shared" si="2"/>
        <v>4.624220160000001</v>
      </c>
      <c r="H34" s="5">
        <f t="shared" si="3"/>
        <v>5.0643001600000002</v>
      </c>
    </row>
    <row r="35" spans="1:8" x14ac:dyDescent="0.25">
      <c r="A35" s="1">
        <v>39600</v>
      </c>
      <c r="B35" s="4">
        <v>6.0598000000000001</v>
      </c>
      <c r="C35" s="5">
        <v>3.6</v>
      </c>
      <c r="D35" s="5">
        <v>3.8</v>
      </c>
      <c r="E35" s="5">
        <f t="shared" si="0"/>
        <v>2.4598</v>
      </c>
      <c r="F35" s="5">
        <f t="shared" si="1"/>
        <v>2.2598000000000003</v>
      </c>
      <c r="G35" s="5">
        <f t="shared" si="2"/>
        <v>6.0506160399999995</v>
      </c>
      <c r="H35" s="5">
        <f t="shared" si="3"/>
        <v>5.106696040000001</v>
      </c>
    </row>
    <row r="36" spans="1:8" x14ac:dyDescent="0.25">
      <c r="A36" s="1">
        <v>39508</v>
      </c>
      <c r="B36" s="4">
        <v>4.7279</v>
      </c>
      <c r="C36" s="5">
        <v>3.8</v>
      </c>
      <c r="D36" s="5">
        <v>4</v>
      </c>
      <c r="E36" s="5">
        <f t="shared" si="0"/>
        <v>0.92790000000000017</v>
      </c>
      <c r="F36" s="5">
        <f t="shared" si="1"/>
        <v>0.72789999999999999</v>
      </c>
      <c r="G36" s="5">
        <f t="shared" si="2"/>
        <v>0.86099841000000032</v>
      </c>
      <c r="H36" s="5">
        <f t="shared" si="3"/>
        <v>0.52983840999999998</v>
      </c>
    </row>
    <row r="37" spans="1:8" x14ac:dyDescent="0.25">
      <c r="A37" s="1">
        <v>39417</v>
      </c>
      <c r="B37" s="4">
        <v>4.4572000000000003</v>
      </c>
      <c r="C37" s="5">
        <v>3.9</v>
      </c>
      <c r="D37" s="5">
        <v>4.3</v>
      </c>
      <c r="E37" s="5">
        <f t="shared" si="0"/>
        <v>0.55720000000000036</v>
      </c>
      <c r="F37" s="5">
        <f t="shared" si="1"/>
        <v>0.15720000000000045</v>
      </c>
      <c r="G37" s="5">
        <f t="shared" si="2"/>
        <v>0.31047184000000039</v>
      </c>
      <c r="H37" s="5">
        <f t="shared" si="3"/>
        <v>2.4711840000000141E-2</v>
      </c>
    </row>
    <row r="38" spans="1:8" x14ac:dyDescent="0.25">
      <c r="A38" s="1">
        <v>39326</v>
      </c>
      <c r="B38" s="4">
        <v>4.1459999999999999</v>
      </c>
      <c r="C38" s="5">
        <v>4.2</v>
      </c>
      <c r="D38" s="5">
        <v>4.9000000000000004</v>
      </c>
      <c r="E38" s="5">
        <f t="shared" si="0"/>
        <v>5.400000000000027E-2</v>
      </c>
      <c r="F38" s="5">
        <f t="shared" si="1"/>
        <v>0.75400000000000045</v>
      </c>
      <c r="G38" s="5">
        <f t="shared" si="2"/>
        <v>2.9160000000000292E-3</v>
      </c>
      <c r="H38" s="5">
        <f t="shared" si="3"/>
        <v>0.56851600000000069</v>
      </c>
    </row>
    <row r="39" spans="1:8" x14ac:dyDescent="0.25">
      <c r="A39" s="1">
        <v>39234</v>
      </c>
      <c r="B39" s="4">
        <v>3.6901000000000002</v>
      </c>
      <c r="C39" s="5">
        <v>3.9</v>
      </c>
      <c r="D39" s="5">
        <v>4.5999999999999996</v>
      </c>
      <c r="E39" s="5">
        <f t="shared" si="0"/>
        <v>0.20989999999999975</v>
      </c>
      <c r="F39" s="5">
        <f t="shared" si="1"/>
        <v>0.90989999999999949</v>
      </c>
      <c r="G39" s="5">
        <f t="shared" si="2"/>
        <v>4.4058009999999898E-2</v>
      </c>
      <c r="H39" s="5">
        <f t="shared" si="3"/>
        <v>0.82791800999999909</v>
      </c>
    </row>
    <row r="40" spans="1:8" x14ac:dyDescent="0.25">
      <c r="A40" s="1">
        <v>39142</v>
      </c>
      <c r="B40" s="4">
        <v>2.9571000000000001</v>
      </c>
      <c r="C40" s="5">
        <v>3.2</v>
      </c>
      <c r="D40" s="5">
        <v>4.2</v>
      </c>
      <c r="E40" s="5">
        <f t="shared" si="0"/>
        <v>0.24290000000000012</v>
      </c>
      <c r="F40" s="5">
        <f t="shared" si="1"/>
        <v>1.2429000000000001</v>
      </c>
      <c r="G40" s="5">
        <f t="shared" si="2"/>
        <v>5.9000410000000059E-2</v>
      </c>
      <c r="H40" s="5">
        <f t="shared" si="3"/>
        <v>1.5448004100000003</v>
      </c>
    </row>
    <row r="41" spans="1:8" x14ac:dyDescent="0.25">
      <c r="A41" s="1">
        <v>39052</v>
      </c>
      <c r="B41" s="4">
        <v>3.1417999999999999</v>
      </c>
      <c r="C41" s="5">
        <v>3.8</v>
      </c>
      <c r="D41" s="5">
        <v>4.9000000000000004</v>
      </c>
      <c r="E41" s="5">
        <f t="shared" si="0"/>
        <v>0.6581999999999999</v>
      </c>
      <c r="F41" s="5">
        <f t="shared" si="1"/>
        <v>1.7582000000000004</v>
      </c>
      <c r="G41" s="5">
        <f t="shared" si="2"/>
        <v>0.43322723999999985</v>
      </c>
      <c r="H41" s="5">
        <f t="shared" si="3"/>
        <v>3.0912672400000014</v>
      </c>
    </row>
    <row r="42" spans="1:8" x14ac:dyDescent="0.25">
      <c r="A42" s="1">
        <v>38961</v>
      </c>
      <c r="B42" s="4">
        <v>3.6974</v>
      </c>
      <c r="C42" s="5">
        <v>3.6</v>
      </c>
      <c r="D42" s="5">
        <v>4.9000000000000004</v>
      </c>
      <c r="E42" s="5">
        <f t="shared" si="0"/>
        <v>9.7399999999999931E-2</v>
      </c>
      <c r="F42" s="5">
        <f t="shared" si="1"/>
        <v>1.2026000000000003</v>
      </c>
      <c r="G42" s="5">
        <f t="shared" si="2"/>
        <v>9.4867599999999865E-3</v>
      </c>
      <c r="H42" s="5">
        <f t="shared" si="3"/>
        <v>1.4462467600000009</v>
      </c>
    </row>
    <row r="43" spans="1:8" x14ac:dyDescent="0.25">
      <c r="A43" s="1">
        <v>38869</v>
      </c>
      <c r="B43" s="4">
        <v>4.0289999999999999</v>
      </c>
      <c r="C43" s="5">
        <v>4.5999999999999996</v>
      </c>
      <c r="D43" s="5">
        <v>5.4</v>
      </c>
      <c r="E43" s="5">
        <f t="shared" si="0"/>
        <v>0.57099999999999973</v>
      </c>
      <c r="F43" s="5">
        <f t="shared" si="1"/>
        <v>1.3710000000000004</v>
      </c>
      <c r="G43" s="5">
        <f t="shared" si="2"/>
        <v>0.32604099999999969</v>
      </c>
      <c r="H43" s="5">
        <f t="shared" si="3"/>
        <v>1.8796410000000012</v>
      </c>
    </row>
    <row r="44" spans="1:8" x14ac:dyDescent="0.25">
      <c r="A44" s="1">
        <v>38777</v>
      </c>
      <c r="B44" s="4">
        <v>5.3223000000000003</v>
      </c>
      <c r="C44" s="5">
        <v>5</v>
      </c>
      <c r="D44" s="5">
        <v>5.6</v>
      </c>
      <c r="E44" s="5">
        <f t="shared" si="0"/>
        <v>0.32230000000000025</v>
      </c>
      <c r="F44" s="5">
        <f t="shared" si="1"/>
        <v>0.27769999999999939</v>
      </c>
      <c r="G44" s="5">
        <f t="shared" si="2"/>
        <v>0.10387729000000016</v>
      </c>
      <c r="H44" s="5">
        <f t="shared" si="3"/>
        <v>7.7117289999999658E-2</v>
      </c>
    </row>
    <row r="45" spans="1:8" x14ac:dyDescent="0.25">
      <c r="A45" s="1">
        <v>38687</v>
      </c>
      <c r="B45" s="4">
        <v>5.6897000000000002</v>
      </c>
      <c r="C45" s="5">
        <v>5.3</v>
      </c>
      <c r="D45" s="5">
        <v>6.3</v>
      </c>
      <c r="E45" s="5">
        <f t="shared" si="0"/>
        <v>0.38970000000000038</v>
      </c>
      <c r="F45" s="5">
        <f t="shared" si="1"/>
        <v>0.61029999999999962</v>
      </c>
      <c r="G45" s="5">
        <f t="shared" si="2"/>
        <v>0.15186609000000029</v>
      </c>
      <c r="H45" s="5">
        <f t="shared" si="3"/>
        <v>0.37246608999999953</v>
      </c>
    </row>
    <row r="46" spans="1:8" x14ac:dyDescent="0.25">
      <c r="A46" s="1">
        <v>38596</v>
      </c>
      <c r="B46" s="4">
        <v>6.0369000000000002</v>
      </c>
      <c r="C46" s="5">
        <v>6</v>
      </c>
      <c r="D46" s="5">
        <v>6.8</v>
      </c>
      <c r="E46" s="5">
        <f t="shared" si="0"/>
        <v>3.6900000000000155E-2</v>
      </c>
      <c r="F46" s="5">
        <f t="shared" si="1"/>
        <v>0.76309999999999967</v>
      </c>
      <c r="G46" s="5">
        <f t="shared" si="2"/>
        <v>1.3616100000000114E-3</v>
      </c>
      <c r="H46" s="5">
        <f t="shared" si="3"/>
        <v>0.58232160999999949</v>
      </c>
    </row>
    <row r="47" spans="1:8" x14ac:dyDescent="0.25">
      <c r="A47" s="1">
        <v>38504</v>
      </c>
      <c r="B47" s="4">
        <v>7.2676999999999996</v>
      </c>
      <c r="C47" s="5">
        <v>4.8</v>
      </c>
      <c r="D47" s="5">
        <v>5.3</v>
      </c>
      <c r="E47" s="5">
        <f t="shared" si="0"/>
        <v>2.4676999999999998</v>
      </c>
      <c r="F47" s="5">
        <f t="shared" si="1"/>
        <v>1.9676999999999998</v>
      </c>
      <c r="G47" s="5">
        <f t="shared" si="2"/>
        <v>6.0895432899999991</v>
      </c>
      <c r="H47" s="5">
        <f t="shared" si="3"/>
        <v>3.8718432899999993</v>
      </c>
    </row>
    <row r="48" spans="1:8" x14ac:dyDescent="0.25">
      <c r="A48" s="1">
        <v>38412</v>
      </c>
      <c r="B48" s="4">
        <v>7.5366999999999997</v>
      </c>
      <c r="C48" s="5">
        <v>4.7</v>
      </c>
      <c r="D48" s="5">
        <v>6</v>
      </c>
      <c r="E48" s="5">
        <f t="shared" si="0"/>
        <v>2.8366999999999996</v>
      </c>
      <c r="F48" s="5">
        <f t="shared" si="1"/>
        <v>1.5366999999999997</v>
      </c>
      <c r="G48" s="5">
        <f t="shared" si="2"/>
        <v>8.0468668899999969</v>
      </c>
      <c r="H48" s="5">
        <f t="shared" si="3"/>
        <v>2.361446889999999</v>
      </c>
    </row>
    <row r="49" spans="1:8" x14ac:dyDescent="0.25">
      <c r="A49" s="1">
        <v>38322</v>
      </c>
      <c r="B49" s="4">
        <v>7.6006</v>
      </c>
      <c r="C49" s="5">
        <v>4.5</v>
      </c>
      <c r="D49" s="5">
        <v>5.8</v>
      </c>
      <c r="E49" s="5">
        <f t="shared" si="0"/>
        <v>3.1006</v>
      </c>
      <c r="F49" s="5">
        <f t="shared" si="1"/>
        <v>1.8006000000000002</v>
      </c>
      <c r="G49" s="5">
        <f t="shared" si="2"/>
        <v>9.6137203600000003</v>
      </c>
      <c r="H49" s="5">
        <f t="shared" si="3"/>
        <v>3.2421603600000006</v>
      </c>
    </row>
    <row r="50" spans="1:8" x14ac:dyDescent="0.25">
      <c r="A50" s="1">
        <v>38231</v>
      </c>
      <c r="B50" s="4">
        <v>6.7055999999999996</v>
      </c>
      <c r="C50" s="5">
        <v>3.8</v>
      </c>
      <c r="D50" s="5">
        <v>5.4</v>
      </c>
      <c r="E50" s="5">
        <f t="shared" si="0"/>
        <v>2.9055999999999997</v>
      </c>
      <c r="F50" s="5">
        <f t="shared" si="1"/>
        <v>1.3055999999999992</v>
      </c>
      <c r="G50" s="5">
        <f t="shared" si="2"/>
        <v>8.4425113599999992</v>
      </c>
      <c r="H50" s="5">
        <f t="shared" si="3"/>
        <v>1.704591359999998</v>
      </c>
    </row>
    <row r="51" spans="1:8" x14ac:dyDescent="0.25">
      <c r="A51" s="1">
        <v>38139</v>
      </c>
      <c r="B51" s="4">
        <v>6.0601000000000003</v>
      </c>
      <c r="C51" s="5">
        <v>4.8</v>
      </c>
      <c r="D51" s="5">
        <v>6.2</v>
      </c>
      <c r="E51" s="5">
        <f t="shared" si="0"/>
        <v>1.2601000000000004</v>
      </c>
      <c r="F51" s="5">
        <f t="shared" si="1"/>
        <v>0.13989999999999991</v>
      </c>
      <c r="G51" s="5">
        <f t="shared" si="2"/>
        <v>1.5878520100000011</v>
      </c>
      <c r="H51" s="5">
        <f t="shared" si="3"/>
        <v>1.9572009999999977E-2</v>
      </c>
    </row>
    <row r="52" spans="1:8" x14ac:dyDescent="0.25">
      <c r="A52" s="1">
        <v>38047</v>
      </c>
      <c r="B52" s="4">
        <v>5.8882000000000003</v>
      </c>
      <c r="C52" s="5">
        <v>6.7</v>
      </c>
      <c r="D52" s="5">
        <v>5.4</v>
      </c>
      <c r="E52" s="5">
        <f t="shared" si="0"/>
        <v>0.81179999999999986</v>
      </c>
      <c r="F52" s="5">
        <f t="shared" si="1"/>
        <v>0.48819999999999997</v>
      </c>
      <c r="G52" s="5">
        <f t="shared" si="2"/>
        <v>0.65901923999999978</v>
      </c>
      <c r="H52" s="5">
        <f t="shared" si="3"/>
        <v>0.23833923999999998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2.75" x14ac:dyDescent="0.25"/>
  <cols>
    <col min="1" max="1" width="19.42578125" style="12" customWidth="1"/>
    <col min="2" max="3" width="9.140625" style="7"/>
    <col min="4" max="4" width="9.140625" style="15"/>
    <col min="5" max="16384" width="9.140625" style="6"/>
  </cols>
  <sheetData>
    <row r="1" spans="1:5" s="20" customFormat="1" x14ac:dyDescent="0.25">
      <c r="A1" s="11" t="s">
        <v>9</v>
      </c>
      <c r="B1" s="18" t="s">
        <v>20</v>
      </c>
      <c r="C1" s="18"/>
      <c r="D1" s="19" t="s">
        <v>18</v>
      </c>
    </row>
    <row r="2" spans="1:5" x14ac:dyDescent="0.25">
      <c r="A2" s="12" t="s">
        <v>6</v>
      </c>
      <c r="B2" s="7">
        <f>PEARSON(dados!B2:B52,dados!C2:C52)</f>
        <v>0.67258449518488395</v>
      </c>
      <c r="D2" s="16">
        <f>PEARSON(dados!B2:B36,dados!C2:C36)</f>
        <v>0.75187993898262551</v>
      </c>
    </row>
    <row r="3" spans="1:5" x14ac:dyDescent="0.25">
      <c r="A3" s="12" t="s">
        <v>7</v>
      </c>
      <c r="B3" s="7">
        <f>PEARSON(dados!B2:B52,dados!D2:D52)</f>
        <v>0.56656506516622906</v>
      </c>
      <c r="D3" s="16">
        <f>PEARSON(dados!B2:B36,dados!D2:D36)</f>
        <v>0.77519054052081804</v>
      </c>
    </row>
    <row r="4" spans="1:5" x14ac:dyDescent="0.25">
      <c r="A4" s="12" t="s">
        <v>8</v>
      </c>
      <c r="B4" s="7">
        <f>PEARSON(dados!C2:C52,dados!D2:D52)</f>
        <v>0.74297251080610671</v>
      </c>
      <c r="D4" s="16">
        <f>PEARSON(dados!C2:C36,dados!D2:D36)</f>
        <v>0.9777162294426921</v>
      </c>
    </row>
    <row r="5" spans="1:5" x14ac:dyDescent="0.25">
      <c r="A5" s="11" t="s">
        <v>10</v>
      </c>
      <c r="B5" s="13" t="s">
        <v>12</v>
      </c>
      <c r="C5" s="13" t="s">
        <v>11</v>
      </c>
      <c r="D5" s="17" t="s">
        <v>12</v>
      </c>
      <c r="E5" s="13" t="s">
        <v>11</v>
      </c>
    </row>
    <row r="6" spans="1:5" x14ac:dyDescent="0.25">
      <c r="A6" s="12" t="s">
        <v>6</v>
      </c>
      <c r="B6" s="7">
        <f>AVERAGE(dados!E2:E52)</f>
        <v>1.4239470588235292</v>
      </c>
      <c r="C6" s="7">
        <f>_xlfn.STDEV.S(dados!E2:E52)</f>
        <v>1.1125234353222304</v>
      </c>
      <c r="D6" s="16">
        <f>AVERAGE(dados!E2:E36)</f>
        <v>1.6028371428571424</v>
      </c>
      <c r="E6" s="7">
        <f>_xlfn.STDEV.S(dados!E2:E36)</f>
        <v>1.0777761024949688</v>
      </c>
    </row>
    <row r="7" spans="1:5" x14ac:dyDescent="0.25">
      <c r="A7" s="12" t="s">
        <v>7</v>
      </c>
      <c r="B7" s="7">
        <f>AVERAGE(dados!F2:F52)</f>
        <v>1.4015941176470585</v>
      </c>
      <c r="C7" s="7">
        <f>_xlfn.STDEV.S(dados!F2:F52)</f>
        <v>0.98286699657924537</v>
      </c>
      <c r="D7" s="16">
        <f>AVERAGE(dados!F2:F36)</f>
        <v>1.5770199999999996</v>
      </c>
      <c r="E7" s="7">
        <f>_xlfn.STDEV.S(dados!F2:F36)</f>
        <v>1.07909908006088</v>
      </c>
    </row>
    <row r="8" spans="1:5" x14ac:dyDescent="0.25">
      <c r="A8" s="11" t="s">
        <v>17</v>
      </c>
    </row>
    <row r="9" spans="1:5" x14ac:dyDescent="0.25">
      <c r="A9" s="12" t="s">
        <v>15</v>
      </c>
      <c r="B9" s="7">
        <f>SQRT(SUM(dados!G2:G52)/COUNT(dados!G2:G52))</f>
        <v>1.800295761376828</v>
      </c>
      <c r="D9" s="16">
        <f>SQRT(SUM(dados!G2:G36)/COUNT(dados!G2:G36))</f>
        <v>1.9228883546076498</v>
      </c>
    </row>
    <row r="10" spans="1:5" x14ac:dyDescent="0.25">
      <c r="A10" s="12" t="s">
        <v>16</v>
      </c>
      <c r="B10" s="7">
        <f>SQRT(SUM(dados!H2:H52)/COUNT(dados!H2:H52))</f>
        <v>1.7063270165050139</v>
      </c>
      <c r="D10" s="16">
        <f>SQRT(SUM(dados!H2:H36)/COUNT(dados!H2:H36))</f>
        <v>1.9021505637416976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:C71"/>
  <sheetViews>
    <sheetView tabSelected="1" workbookViewId="0">
      <selection activeCell="O56" sqref="O56"/>
    </sheetView>
  </sheetViews>
  <sheetFormatPr defaultRowHeight="12.75" x14ac:dyDescent="0.25"/>
  <cols>
    <col min="1" max="1" width="9.140625" style="6"/>
    <col min="2" max="3" width="9.140625" style="6" customWidth="1"/>
    <col min="4" max="16384" width="9.140625" style="6"/>
  </cols>
  <sheetData>
    <row r="49" spans="1:3" x14ac:dyDescent="0.25">
      <c r="A49" s="14" t="s">
        <v>19</v>
      </c>
      <c r="B49" s="6">
        <v>0</v>
      </c>
      <c r="C49" s="6">
        <v>0</v>
      </c>
    </row>
    <row r="50" spans="1:3" x14ac:dyDescent="0.25">
      <c r="A50" s="14"/>
      <c r="B50" s="6">
        <v>0.5</v>
      </c>
      <c r="C50" s="6">
        <v>0.5</v>
      </c>
    </row>
    <row r="51" spans="1:3" x14ac:dyDescent="0.25">
      <c r="A51" s="14"/>
      <c r="B51" s="6">
        <v>1</v>
      </c>
      <c r="C51" s="6">
        <v>1</v>
      </c>
    </row>
    <row r="52" spans="1:3" x14ac:dyDescent="0.25">
      <c r="A52" s="14"/>
      <c r="B52" s="6">
        <v>1.5</v>
      </c>
      <c r="C52" s="6">
        <v>1.5</v>
      </c>
    </row>
    <row r="53" spans="1:3" x14ac:dyDescent="0.25">
      <c r="A53" s="14"/>
      <c r="B53" s="6">
        <v>2</v>
      </c>
      <c r="C53" s="6">
        <v>2</v>
      </c>
    </row>
    <row r="54" spans="1:3" x14ac:dyDescent="0.25">
      <c r="A54" s="14"/>
      <c r="B54" s="6">
        <v>2.5</v>
      </c>
      <c r="C54" s="6">
        <v>2.5</v>
      </c>
    </row>
    <row r="55" spans="1:3" x14ac:dyDescent="0.25">
      <c r="A55" s="14"/>
      <c r="B55" s="6">
        <v>3</v>
      </c>
      <c r="C55" s="6">
        <v>3</v>
      </c>
    </row>
    <row r="56" spans="1:3" x14ac:dyDescent="0.25">
      <c r="A56" s="14"/>
      <c r="B56" s="6">
        <v>3.5</v>
      </c>
      <c r="C56" s="6">
        <v>3.5</v>
      </c>
    </row>
    <row r="57" spans="1:3" x14ac:dyDescent="0.25">
      <c r="A57" s="14"/>
      <c r="B57" s="6">
        <v>4</v>
      </c>
      <c r="C57" s="6">
        <v>4</v>
      </c>
    </row>
    <row r="58" spans="1:3" x14ac:dyDescent="0.25">
      <c r="A58" s="14"/>
      <c r="B58" s="6">
        <v>4.5</v>
      </c>
      <c r="C58" s="6">
        <v>4.5</v>
      </c>
    </row>
    <row r="59" spans="1:3" x14ac:dyDescent="0.25">
      <c r="A59" s="14"/>
      <c r="B59" s="6">
        <v>5</v>
      </c>
      <c r="C59" s="6">
        <v>5</v>
      </c>
    </row>
    <row r="60" spans="1:3" x14ac:dyDescent="0.25">
      <c r="A60" s="14"/>
      <c r="B60" s="6">
        <v>5.5</v>
      </c>
      <c r="C60" s="6">
        <v>5.5</v>
      </c>
    </row>
    <row r="61" spans="1:3" x14ac:dyDescent="0.25">
      <c r="A61" s="14"/>
      <c r="B61" s="6">
        <v>6</v>
      </c>
      <c r="C61" s="6">
        <v>6</v>
      </c>
    </row>
    <row r="62" spans="1:3" x14ac:dyDescent="0.25">
      <c r="A62" s="14"/>
      <c r="B62" s="6">
        <v>6.5</v>
      </c>
      <c r="C62" s="6">
        <v>6.5</v>
      </c>
    </row>
    <row r="63" spans="1:3" x14ac:dyDescent="0.25">
      <c r="A63" s="14"/>
      <c r="B63" s="6">
        <v>7</v>
      </c>
      <c r="C63" s="6">
        <v>7</v>
      </c>
    </row>
    <row r="64" spans="1:3" x14ac:dyDescent="0.25">
      <c r="A64" s="14"/>
      <c r="B64" s="6">
        <v>7.5</v>
      </c>
      <c r="C64" s="6">
        <v>7.5</v>
      </c>
    </row>
    <row r="65" spans="1:3" x14ac:dyDescent="0.25">
      <c r="A65" s="14"/>
      <c r="B65" s="6">
        <v>8</v>
      </c>
      <c r="C65" s="6">
        <v>8</v>
      </c>
    </row>
    <row r="66" spans="1:3" x14ac:dyDescent="0.25">
      <c r="A66" s="14"/>
      <c r="B66" s="6">
        <v>8.5</v>
      </c>
      <c r="C66" s="6">
        <v>8.5</v>
      </c>
    </row>
    <row r="67" spans="1:3" x14ac:dyDescent="0.25">
      <c r="A67" s="14"/>
      <c r="B67" s="6">
        <v>9</v>
      </c>
      <c r="C67" s="6">
        <v>9</v>
      </c>
    </row>
    <row r="68" spans="1:3" x14ac:dyDescent="0.25">
      <c r="A68" s="14"/>
      <c r="B68" s="6">
        <v>9.5</v>
      </c>
      <c r="C68" s="6">
        <v>9.5</v>
      </c>
    </row>
    <row r="69" spans="1:3" x14ac:dyDescent="0.25">
      <c r="A69" s="14"/>
      <c r="B69" s="6">
        <v>10</v>
      </c>
      <c r="C69" s="6">
        <v>10</v>
      </c>
    </row>
    <row r="70" spans="1:3" x14ac:dyDescent="0.25">
      <c r="A70" s="14"/>
      <c r="B70" s="6">
        <v>10.5</v>
      </c>
      <c r="C70" s="6">
        <v>10.5</v>
      </c>
    </row>
    <row r="71" spans="1:3" x14ac:dyDescent="0.25">
      <c r="A71" s="14"/>
      <c r="B71" s="6">
        <v>11</v>
      </c>
      <c r="C71" s="6">
        <v>11</v>
      </c>
    </row>
  </sheetData>
  <mergeCells count="1">
    <mergeCell ref="A49:A7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estatisticas</vt:lpstr>
      <vt:lpstr>graficos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SANTOS MEDEIROS DE VASCONCELOS</dc:creator>
  <cp:lastModifiedBy>EDUARDO SANTOS MEDEIROS DE VASCONCELOS</cp:lastModifiedBy>
  <dcterms:created xsi:type="dcterms:W3CDTF">2017-01-04T10:39:08Z</dcterms:created>
  <dcterms:modified xsi:type="dcterms:W3CDTF">2017-01-16T10:46:58Z</dcterms:modified>
</cp:coreProperties>
</file>