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xl/tables/table13.xml" ContentType="application/vnd.openxmlformats-officedocument.spreadsheetml.table+xml"/>
  <Override PartName="/xl/queryTables/queryTable12.xml" ContentType="application/vnd.openxmlformats-officedocument.spreadsheetml.queryTable+xml"/>
  <Override PartName="/xl/tables/table14.xml" ContentType="application/vnd.openxmlformats-officedocument.spreadsheetml.table+xml"/>
  <Override PartName="/xl/queryTables/queryTable1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asco Costa\Documents\MEGAsync\4-1\AA\projeto_3\"/>
    </mc:Choice>
  </mc:AlternateContent>
  <xr:revisionPtr revIDLastSave="0" documentId="13_ncr:1_{3AEAC8D2-F5DB-4370-9690-CA71408CA392}" xr6:coauthVersionLast="47" xr6:coauthVersionMax="47" xr10:uidLastSave="{00000000-0000-0000-0000-000000000000}"/>
  <bookViews>
    <workbookView xWindow="-108" yWindow="-108" windowWidth="30936" windowHeight="16776" tabRatio="640" xr2:uid="{00000000-000D-0000-FFFF-FFFF00000000}"/>
  </bookViews>
  <sheets>
    <sheet name="analise_geral" sheetId="1" r:id="rId1"/>
    <sheet name="camoes_all_d0_n50_k5" sheetId="2" r:id="rId2"/>
    <sheet name="camoes_all_d1_n50_k5" sheetId="3" r:id="rId3"/>
    <sheet name="camoes_all_d2_n50_k5" sheetId="4" r:id="rId4"/>
    <sheet name="camoes_all_d3_n50_k5" sheetId="5" r:id="rId5"/>
    <sheet name="camoes_all_d4_n50_k5" sheetId="6" r:id="rId6"/>
    <sheet name="camoes_all_d5_n50_k5" sheetId="7" r:id="rId7"/>
    <sheet name="camoes_all_d6_n50_k5" sheetId="8" r:id="rId8"/>
    <sheet name="camoes_all_d7_n50_k5" sheetId="9" r:id="rId9"/>
    <sheet name="camoes_all_d8_n50_k5" sheetId="10" r:id="rId10"/>
    <sheet name="camoes_all_d9_n50_k5" sheetId="11" r:id="rId11"/>
    <sheet name="camoes_all_d10_n50_k5" sheetId="12" r:id="rId12"/>
    <sheet name="camoes_all_d11_n50_k5" sheetId="13" r:id="rId13"/>
    <sheet name="camoes_all_d12_n50_k5" sheetId="14" r:id="rId14"/>
  </sheets>
  <definedNames>
    <definedName name="DadosExternos_1" localSheetId="1" hidden="1">'camoes_all_d0_n50_k5'!$A$1:$AA$55</definedName>
    <definedName name="DadosExternos_10" localSheetId="10" hidden="1">'camoes_all_d9_n50_k5'!$A$1:$AA$55</definedName>
    <definedName name="DadosExternos_11" localSheetId="11" hidden="1">'camoes_all_d10_n50_k5'!$A$1:$AA$55</definedName>
    <definedName name="DadosExternos_12" localSheetId="12" hidden="1">'camoes_all_d11_n50_k5'!$A$1:$AA$55</definedName>
    <definedName name="DadosExternos_13" localSheetId="13" hidden="1">'camoes_all_d12_n50_k5'!$A$1:$AA$55</definedName>
    <definedName name="DadosExternos_2" localSheetId="2" hidden="1">'camoes_all_d1_n50_k5'!$A$1:$AA$55</definedName>
    <definedName name="DadosExternos_3" localSheetId="3" hidden="1">'camoes_all_d2_n50_k5'!$A$1:$AA$55</definedName>
    <definedName name="DadosExternos_4" localSheetId="4" hidden="1">'camoes_all_d3_n50_k5'!$A$1:$AA$55</definedName>
    <definedName name="DadosExternos_5" localSheetId="5" hidden="1">'camoes_all_d4_n50_k5'!$A$1:$AA$55</definedName>
    <definedName name="DadosExternos_6" localSheetId="6" hidden="1">'camoes_all_d5_n50_k5'!$A$1:$AA$55</definedName>
    <definedName name="DadosExternos_7" localSheetId="7" hidden="1">'camoes_all_d6_n50_k5'!$A$1:$AA$55</definedName>
    <definedName name="DadosExternos_8" localSheetId="8" hidden="1">'camoes_all_d7_n50_k5'!$A$1:$AA$55</definedName>
    <definedName name="DadosExternos_9" localSheetId="9" hidden="1">'camoes_all_d8_n50_k5'!$A$1:$AA$55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2" i="1" l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B74" i="1"/>
  <c r="B73" i="1"/>
  <c r="B72" i="1"/>
  <c r="B71" i="1"/>
  <c r="B70" i="1"/>
  <c r="B69" i="1"/>
  <c r="B68" i="1"/>
  <c r="B67" i="1"/>
  <c r="B66" i="1"/>
  <c r="B65" i="1"/>
  <c r="B64" i="1"/>
  <c r="B62" i="1"/>
  <c r="B63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C67" i="14" a="1"/>
  <c r="C67" i="14" s="1"/>
  <c r="S67" i="13" a="1"/>
  <c r="S67" i="13" s="1"/>
  <c r="N67" i="13" a="1"/>
  <c r="N67" i="13" s="1"/>
  <c r="E67" i="13" a="1"/>
  <c r="E67" i="13" s="1"/>
  <c r="C67" i="13" a="1"/>
  <c r="C67" i="13" s="1"/>
  <c r="V67" i="11" a="1"/>
  <c r="V67" i="11" s="1"/>
  <c r="S67" i="11" a="1"/>
  <c r="S67" i="11" s="1"/>
  <c r="N67" i="11" a="1"/>
  <c r="N67" i="11" s="1"/>
  <c r="C67" i="11" a="1"/>
  <c r="C67" i="11" s="1"/>
  <c r="S67" i="10" a="1"/>
  <c r="S67" i="10" s="1"/>
  <c r="C67" i="9" a="1"/>
  <c r="C67" i="9" s="1"/>
  <c r="S67" i="9" a="1"/>
  <c r="S67" i="9" s="1"/>
  <c r="S67" i="7" a="1"/>
  <c r="S67" i="7" s="1"/>
  <c r="V67" i="5" a="1"/>
  <c r="V67" i="5" s="1"/>
  <c r="S67" i="5" a="1"/>
  <c r="S67" i="5" s="1"/>
  <c r="J67" i="10" a="1"/>
  <c r="J67" i="10" s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P15" i="1" s="1"/>
  <c r="Q2" i="1"/>
  <c r="Q15" i="1" s="1"/>
  <c r="R2" i="1"/>
  <c r="R15" i="1" s="1"/>
  <c r="S2" i="1"/>
  <c r="T2" i="1"/>
  <c r="U2" i="1"/>
  <c r="V2" i="1"/>
  <c r="W2" i="1"/>
  <c r="X2" i="1"/>
  <c r="Y2" i="1"/>
  <c r="Z2" i="1"/>
  <c r="AA2" i="1"/>
  <c r="C3" i="1"/>
  <c r="D3" i="1"/>
  <c r="E3" i="1"/>
  <c r="F3" i="1"/>
  <c r="G3" i="1"/>
  <c r="G15" i="1" s="1"/>
  <c r="H3" i="1"/>
  <c r="H15" i="1" s="1"/>
  <c r="I3" i="1"/>
  <c r="I15" i="1" s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W15" i="1" s="1"/>
  <c r="X3" i="1"/>
  <c r="X15" i="1" s="1"/>
  <c r="Y3" i="1"/>
  <c r="Y15" i="1" s="1"/>
  <c r="Z3" i="1"/>
  <c r="AA3" i="1"/>
  <c r="C4" i="1"/>
  <c r="D4" i="1"/>
  <c r="E4" i="1"/>
  <c r="F4" i="1"/>
  <c r="G4" i="1"/>
  <c r="H4" i="1"/>
  <c r="I4" i="1"/>
  <c r="J4" i="1"/>
  <c r="K4" i="1"/>
  <c r="L4" i="1"/>
  <c r="M4" i="1"/>
  <c r="N4" i="1"/>
  <c r="N15" i="1" s="1"/>
  <c r="O4" i="1"/>
  <c r="O15" i="1" s="1"/>
  <c r="P4" i="1"/>
  <c r="Q4" i="1"/>
  <c r="R4" i="1"/>
  <c r="S4" i="1"/>
  <c r="T4" i="1"/>
  <c r="U4" i="1"/>
  <c r="V4" i="1"/>
  <c r="W4" i="1"/>
  <c r="X4" i="1"/>
  <c r="Y4" i="1"/>
  <c r="Z4" i="1"/>
  <c r="AA4" i="1"/>
  <c r="C5" i="1"/>
  <c r="D5" i="1"/>
  <c r="E5" i="1"/>
  <c r="E15" i="1" s="1"/>
  <c r="F5" i="1"/>
  <c r="F15" i="1" s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U15" i="1" s="1"/>
  <c r="V5" i="1"/>
  <c r="V15" i="1" s="1"/>
  <c r="W5" i="1"/>
  <c r="X5" i="1"/>
  <c r="Y5" i="1"/>
  <c r="Z5" i="1"/>
  <c r="AA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C7" i="1"/>
  <c r="C15" i="1" s="1"/>
  <c r="D7" i="1"/>
  <c r="D15" i="1" s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S15" i="1" s="1"/>
  <c r="T7" i="1"/>
  <c r="T15" i="1" s="1"/>
  <c r="U7" i="1"/>
  <c r="V7" i="1"/>
  <c r="W7" i="1"/>
  <c r="X7" i="1"/>
  <c r="Y7" i="1"/>
  <c r="Z7" i="1"/>
  <c r="AA7" i="1"/>
  <c r="C8" i="1"/>
  <c r="D8" i="1"/>
  <c r="E8" i="1"/>
  <c r="F8" i="1"/>
  <c r="G8" i="1"/>
  <c r="H8" i="1"/>
  <c r="I8" i="1"/>
  <c r="J8" i="1"/>
  <c r="J15" i="1" s="1"/>
  <c r="K8" i="1"/>
  <c r="K15" i="1" s="1"/>
  <c r="L8" i="1"/>
  <c r="L15" i="1" s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Z15" i="1" s="1"/>
  <c r="AA8" i="1"/>
  <c r="AA15" i="1" s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M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B15" i="1"/>
  <c r="B14" i="1"/>
  <c r="B13" i="1"/>
  <c r="B12" i="1"/>
  <c r="B11" i="1"/>
  <c r="B10" i="1"/>
  <c r="B9" i="1"/>
  <c r="B8" i="1"/>
  <c r="B7" i="1"/>
  <c r="B6" i="1"/>
  <c r="B5" i="1"/>
  <c r="B2" i="1"/>
  <c r="B4" i="1"/>
  <c r="B3" i="1"/>
  <c r="B16" i="1"/>
  <c r="AA70" i="14" a="1"/>
  <c r="AA70" i="14" s="1"/>
  <c r="Z70" i="14" a="1"/>
  <c r="Z70" i="14" s="1"/>
  <c r="Y70" i="14" a="1"/>
  <c r="Y70" i="14" s="1"/>
  <c r="X70" i="14" a="1"/>
  <c r="X70" i="14" s="1"/>
  <c r="W70" i="14" a="1"/>
  <c r="W70" i="14" s="1"/>
  <c r="V70" i="14" a="1"/>
  <c r="V70" i="14" s="1"/>
  <c r="U70" i="14" a="1"/>
  <c r="U70" i="14" s="1"/>
  <c r="T70" i="14" a="1"/>
  <c r="T70" i="14" s="1"/>
  <c r="S70" i="14" a="1"/>
  <c r="S70" i="14" s="1"/>
  <c r="R70" i="14" a="1"/>
  <c r="R70" i="14" s="1"/>
  <c r="Q70" i="14" a="1"/>
  <c r="Q70" i="14" s="1"/>
  <c r="P70" i="14" a="1"/>
  <c r="P70" i="14" s="1"/>
  <c r="O70" i="14" a="1"/>
  <c r="O70" i="14" s="1"/>
  <c r="N70" i="14" a="1"/>
  <c r="N70" i="14" s="1"/>
  <c r="M70" i="14" a="1"/>
  <c r="M70" i="14" s="1"/>
  <c r="L70" i="14" a="1"/>
  <c r="L70" i="14" s="1"/>
  <c r="K70" i="14" a="1"/>
  <c r="K70" i="14" s="1"/>
  <c r="J70" i="14" a="1"/>
  <c r="J70" i="14" s="1"/>
  <c r="I70" i="14" a="1"/>
  <c r="I70" i="14" s="1"/>
  <c r="H70" i="14" a="1"/>
  <c r="H70" i="14" s="1"/>
  <c r="G70" i="14" a="1"/>
  <c r="G70" i="14" s="1"/>
  <c r="F70" i="14" a="1"/>
  <c r="F70" i="14" s="1"/>
  <c r="E70" i="14" a="1"/>
  <c r="E70" i="14" s="1"/>
  <c r="D70" i="14" a="1"/>
  <c r="D70" i="14" s="1"/>
  <c r="C70" i="14" a="1"/>
  <c r="C70" i="14" s="1"/>
  <c r="B70" i="14" a="1"/>
  <c r="B70" i="14" s="1"/>
  <c r="AA69" i="14" a="1"/>
  <c r="AA69" i="14" s="1"/>
  <c r="Z69" i="14" a="1"/>
  <c r="Z69" i="14" s="1"/>
  <c r="Y69" i="14" a="1"/>
  <c r="Y69" i="14" s="1"/>
  <c r="X69" i="14" a="1"/>
  <c r="X69" i="14" s="1"/>
  <c r="W69" i="14" a="1"/>
  <c r="W69" i="14" s="1"/>
  <c r="V69" i="14" a="1"/>
  <c r="V69" i="14" s="1"/>
  <c r="U69" i="14" a="1"/>
  <c r="U69" i="14" s="1"/>
  <c r="T69" i="14" a="1"/>
  <c r="T69" i="14" s="1"/>
  <c r="S69" i="14" a="1"/>
  <c r="S69" i="14" s="1"/>
  <c r="R69" i="14" a="1"/>
  <c r="R69" i="14" s="1"/>
  <c r="Q69" i="14" a="1"/>
  <c r="Q69" i="14" s="1"/>
  <c r="P69" i="14" a="1"/>
  <c r="P69" i="14" s="1"/>
  <c r="O69" i="14" a="1"/>
  <c r="O69" i="14" s="1"/>
  <c r="N69" i="14" a="1"/>
  <c r="N69" i="14" s="1"/>
  <c r="M69" i="14" a="1"/>
  <c r="M69" i="14" s="1"/>
  <c r="L69" i="14" a="1"/>
  <c r="L69" i="14" s="1"/>
  <c r="K69" i="14" a="1"/>
  <c r="K69" i="14" s="1"/>
  <c r="J69" i="14" a="1"/>
  <c r="J69" i="14" s="1"/>
  <c r="I69" i="14" a="1"/>
  <c r="I69" i="14" s="1"/>
  <c r="H69" i="14" a="1"/>
  <c r="H69" i="14" s="1"/>
  <c r="G69" i="14" a="1"/>
  <c r="G69" i="14" s="1"/>
  <c r="F69" i="14" a="1"/>
  <c r="F69" i="14" s="1"/>
  <c r="E69" i="14" a="1"/>
  <c r="E69" i="14" s="1"/>
  <c r="D69" i="14" a="1"/>
  <c r="D69" i="14" s="1"/>
  <c r="C69" i="14" a="1"/>
  <c r="C69" i="14" s="1"/>
  <c r="B69" i="14" a="1"/>
  <c r="B69" i="14" s="1"/>
  <c r="AA68" i="14" a="1"/>
  <c r="AA68" i="14" s="1"/>
  <c r="Z68" i="14" a="1"/>
  <c r="Z68" i="14" s="1"/>
  <c r="Y68" i="14" a="1"/>
  <c r="Y68" i="14" s="1"/>
  <c r="X68" i="14" a="1"/>
  <c r="X68" i="14" s="1"/>
  <c r="W68" i="14" a="1"/>
  <c r="W68" i="14" s="1"/>
  <c r="V68" i="14" a="1"/>
  <c r="V68" i="14" s="1"/>
  <c r="U68" i="14" a="1"/>
  <c r="U68" i="14" s="1"/>
  <c r="T68" i="14" a="1"/>
  <c r="T68" i="14" s="1"/>
  <c r="S68" i="14" a="1"/>
  <c r="S68" i="14" s="1"/>
  <c r="R68" i="14" a="1"/>
  <c r="R68" i="14" s="1"/>
  <c r="Q68" i="14" a="1"/>
  <c r="Q68" i="14" s="1"/>
  <c r="P68" i="14" a="1"/>
  <c r="P68" i="14" s="1"/>
  <c r="O68" i="14" a="1"/>
  <c r="O68" i="14" s="1"/>
  <c r="N68" i="14" a="1"/>
  <c r="N68" i="14" s="1"/>
  <c r="M68" i="14" a="1"/>
  <c r="M68" i="14" s="1"/>
  <c r="L68" i="14" a="1"/>
  <c r="L68" i="14" s="1"/>
  <c r="K68" i="14" a="1"/>
  <c r="K68" i="14" s="1"/>
  <c r="J68" i="14" a="1"/>
  <c r="J68" i="14" s="1"/>
  <c r="I68" i="14" a="1"/>
  <c r="I68" i="14" s="1"/>
  <c r="H68" i="14" a="1"/>
  <c r="H68" i="14" s="1"/>
  <c r="G68" i="14" a="1"/>
  <c r="G68" i="14" s="1"/>
  <c r="F68" i="14" a="1"/>
  <c r="F68" i="14" s="1"/>
  <c r="E68" i="14" a="1"/>
  <c r="E68" i="14" s="1"/>
  <c r="D68" i="14" a="1"/>
  <c r="D68" i="14" s="1"/>
  <c r="C68" i="14" a="1"/>
  <c r="C68" i="14" s="1"/>
  <c r="B68" i="14" a="1"/>
  <c r="B68" i="14" s="1"/>
  <c r="AA67" i="14" a="1"/>
  <c r="AA67" i="14" s="1"/>
  <c r="Z67" i="14" a="1"/>
  <c r="Z67" i="14" s="1"/>
  <c r="Y67" i="14" a="1"/>
  <c r="Y67" i="14" s="1"/>
  <c r="X67" i="14" a="1"/>
  <c r="X67" i="14" s="1"/>
  <c r="W67" i="14" a="1"/>
  <c r="W67" i="14" s="1"/>
  <c r="V67" i="14" a="1"/>
  <c r="V67" i="14" s="1"/>
  <c r="U67" i="14" a="1"/>
  <c r="U67" i="14" s="1"/>
  <c r="T67" i="14" a="1"/>
  <c r="T67" i="14" s="1"/>
  <c r="S67" i="14" a="1"/>
  <c r="S67" i="14" s="1"/>
  <c r="R67" i="14" a="1"/>
  <c r="R67" i="14" s="1"/>
  <c r="Q67" i="14" a="1"/>
  <c r="Q67" i="14" s="1"/>
  <c r="P67" i="14" a="1"/>
  <c r="P67" i="14" s="1"/>
  <c r="O67" i="14" a="1"/>
  <c r="O67" i="14" s="1"/>
  <c r="N67" i="14" a="1"/>
  <c r="N67" i="14" s="1"/>
  <c r="M67" i="14" a="1"/>
  <c r="M67" i="14" s="1"/>
  <c r="L67" i="14" a="1"/>
  <c r="L67" i="14" s="1"/>
  <c r="K67" i="14" a="1"/>
  <c r="K67" i="14" s="1"/>
  <c r="J67" i="14" a="1"/>
  <c r="J67" i="14" s="1"/>
  <c r="I67" i="14" a="1"/>
  <c r="I67" i="14" s="1"/>
  <c r="H67" i="14" a="1"/>
  <c r="H67" i="14" s="1"/>
  <c r="G67" i="14" a="1"/>
  <c r="G67" i="14" s="1"/>
  <c r="F67" i="14" a="1"/>
  <c r="F67" i="14" s="1"/>
  <c r="E67" i="14" a="1"/>
  <c r="E67" i="14" s="1"/>
  <c r="D67" i="14" a="1"/>
  <c r="D67" i="14" s="1"/>
  <c r="B67" i="14" a="1"/>
  <c r="B67" i="14" s="1"/>
  <c r="N66" i="14"/>
  <c r="M66" i="14"/>
  <c r="L66" i="14"/>
  <c r="AA62" i="14"/>
  <c r="Z62" i="14"/>
  <c r="Y62" i="14"/>
  <c r="X62" i="14"/>
  <c r="W62" i="14"/>
  <c r="V62" i="14"/>
  <c r="U62" i="14"/>
  <c r="T62" i="14"/>
  <c r="S62" i="14"/>
  <c r="R62" i="14"/>
  <c r="Q62" i="14"/>
  <c r="P62" i="14"/>
  <c r="O62" i="14"/>
  <c r="N62" i="14"/>
  <c r="M62" i="14"/>
  <c r="L62" i="14"/>
  <c r="K62" i="14"/>
  <c r="J62" i="14"/>
  <c r="I62" i="14"/>
  <c r="H62" i="14"/>
  <c r="G62" i="14"/>
  <c r="F62" i="14"/>
  <c r="E62" i="14"/>
  <c r="D62" i="14"/>
  <c r="C62" i="14"/>
  <c r="B62" i="14"/>
  <c r="AA61" i="14"/>
  <c r="Z61" i="14"/>
  <c r="Y61" i="14"/>
  <c r="X61" i="14"/>
  <c r="W61" i="14"/>
  <c r="V61" i="14"/>
  <c r="U61" i="14"/>
  <c r="T61" i="14"/>
  <c r="S61" i="14"/>
  <c r="R61" i="14"/>
  <c r="Q61" i="14"/>
  <c r="P61" i="14"/>
  <c r="O61" i="14"/>
  <c r="N61" i="14"/>
  <c r="M61" i="14"/>
  <c r="L61" i="14"/>
  <c r="K61" i="14"/>
  <c r="J61" i="14"/>
  <c r="I61" i="14"/>
  <c r="H61" i="14"/>
  <c r="G61" i="14"/>
  <c r="F61" i="14"/>
  <c r="E61" i="14"/>
  <c r="D61" i="14"/>
  <c r="C61" i="14"/>
  <c r="B61" i="14"/>
  <c r="AA60" i="14" a="1"/>
  <c r="AA60" i="14" s="1"/>
  <c r="Y60" i="14" a="1"/>
  <c r="Y60" i="14" s="1"/>
  <c r="X60" i="14" a="1"/>
  <c r="X60" i="14" s="1"/>
  <c r="W60" i="14" a="1"/>
  <c r="W60" i="14" s="1"/>
  <c r="U60" i="14" a="1"/>
  <c r="U60" i="14" s="1"/>
  <c r="S60" i="14" a="1"/>
  <c r="S60" i="14" s="1"/>
  <c r="Q60" i="14" a="1"/>
  <c r="Q60" i="14" s="1"/>
  <c r="O60" i="14" a="1"/>
  <c r="O60" i="14" s="1"/>
  <c r="M60" i="14" a="1"/>
  <c r="M60" i="14" s="1"/>
  <c r="K60" i="14" a="1"/>
  <c r="K60" i="14" s="1"/>
  <c r="I60" i="14" a="1"/>
  <c r="I60" i="14" s="1"/>
  <c r="H60" i="14" a="1"/>
  <c r="H60" i="14" s="1"/>
  <c r="G60" i="14" a="1"/>
  <c r="G60" i="14" s="1"/>
  <c r="E60" i="14" a="1"/>
  <c r="E60" i="14" s="1"/>
  <c r="C60" i="14" a="1"/>
  <c r="C60" i="14" s="1"/>
  <c r="AA59" i="14" a="1"/>
  <c r="AA59" i="14" s="1"/>
  <c r="Z59" i="14" a="1"/>
  <c r="Z59" i="14" s="1"/>
  <c r="Y59" i="14" a="1"/>
  <c r="Y59" i="14" s="1"/>
  <c r="W59" i="14" a="1"/>
  <c r="W59" i="14" s="1"/>
  <c r="U59" i="14" a="1"/>
  <c r="U59" i="14" s="1"/>
  <c r="S59" i="14" a="1"/>
  <c r="S59" i="14" s="1"/>
  <c r="R59" i="14" a="1"/>
  <c r="R59" i="14" s="1"/>
  <c r="Q59" i="14" a="1"/>
  <c r="Q59" i="14" s="1"/>
  <c r="O59" i="14" a="1"/>
  <c r="O59" i="14" s="1"/>
  <c r="M59" i="14" a="1"/>
  <c r="M59" i="14" s="1"/>
  <c r="K59" i="14" a="1"/>
  <c r="K59" i="14" s="1"/>
  <c r="J59" i="14" a="1"/>
  <c r="J59" i="14" s="1"/>
  <c r="I59" i="14" a="1"/>
  <c r="I59" i="14" s="1"/>
  <c r="G59" i="14" a="1"/>
  <c r="G59" i="14" s="1"/>
  <c r="E59" i="14" a="1"/>
  <c r="E59" i="14" s="1"/>
  <c r="C59" i="14" a="1"/>
  <c r="C59" i="14" s="1"/>
  <c r="B59" i="14" a="1"/>
  <c r="B59" i="14" s="1"/>
  <c r="AA58" i="14" a="1"/>
  <c r="AA58" i="14" s="1"/>
  <c r="AA64" i="14" s="1"/>
  <c r="Y58" i="14" a="1"/>
  <c r="Y58" i="14" s="1"/>
  <c r="Y64" i="14" s="1"/>
  <c r="W58" i="14" a="1"/>
  <c r="W58" i="14" s="1"/>
  <c r="W64" i="14" s="1"/>
  <c r="U58" i="14" a="1"/>
  <c r="U58" i="14" s="1"/>
  <c r="U64" i="14" s="1"/>
  <c r="T58" i="14" a="1"/>
  <c r="T58" i="14" s="1"/>
  <c r="T64" i="14" s="1"/>
  <c r="S58" i="14" a="1"/>
  <c r="S58" i="14" s="1"/>
  <c r="S64" i="14" s="1"/>
  <c r="Q58" i="14" a="1"/>
  <c r="Q58" i="14" s="1"/>
  <c r="Q64" i="14" s="1"/>
  <c r="O58" i="14" a="1"/>
  <c r="O58" i="14" s="1"/>
  <c r="O64" i="14" s="1"/>
  <c r="M58" i="14" a="1"/>
  <c r="M58" i="14" s="1"/>
  <c r="M64" i="14" s="1"/>
  <c r="L58" i="14" a="1"/>
  <c r="L58" i="14" s="1"/>
  <c r="L64" i="14" s="1"/>
  <c r="K58" i="14" a="1"/>
  <c r="K58" i="14" s="1"/>
  <c r="K64" i="14" s="1"/>
  <c r="I58" i="14" a="1"/>
  <c r="I58" i="14" s="1"/>
  <c r="I64" i="14" s="1"/>
  <c r="G58" i="14" a="1"/>
  <c r="G58" i="14" s="1"/>
  <c r="G64" i="14" s="1"/>
  <c r="E58" i="14" a="1"/>
  <c r="E58" i="14" s="1"/>
  <c r="E64" i="14" s="1"/>
  <c r="D58" i="14" a="1"/>
  <c r="D58" i="14" s="1"/>
  <c r="D64" i="14" s="1"/>
  <c r="C58" i="14" a="1"/>
  <c r="C58" i="14" s="1"/>
  <c r="C64" i="14" s="1"/>
  <c r="AA57" i="14"/>
  <c r="AA66" i="14" s="1"/>
  <c r="Z57" i="14"/>
  <c r="Z66" i="14" s="1"/>
  <c r="Y57" i="14"/>
  <c r="Y66" i="14" s="1"/>
  <c r="X57" i="14"/>
  <c r="X66" i="14" s="1"/>
  <c r="W57" i="14"/>
  <c r="W66" i="14" s="1"/>
  <c r="V57" i="14"/>
  <c r="V60" i="14" s="1" a="1"/>
  <c r="V60" i="14" s="1"/>
  <c r="U57" i="14"/>
  <c r="U66" i="14" s="1"/>
  <c r="T57" i="14"/>
  <c r="T66" i="14" s="1"/>
  <c r="S57" i="14"/>
  <c r="S66" i="14" s="1"/>
  <c r="R57" i="14"/>
  <c r="R58" i="14" s="1" a="1"/>
  <c r="R58" i="14" s="1"/>
  <c r="R64" i="14" s="1"/>
  <c r="Q57" i="14"/>
  <c r="Q66" i="14" s="1"/>
  <c r="P57" i="14"/>
  <c r="P60" i="14" s="1" a="1"/>
  <c r="P60" i="14" s="1"/>
  <c r="O57" i="14"/>
  <c r="O66" i="14" s="1"/>
  <c r="N57" i="14"/>
  <c r="N60" i="14" s="1" a="1"/>
  <c r="N60" i="14" s="1"/>
  <c r="M57" i="14"/>
  <c r="L57" i="14"/>
  <c r="L60" i="14" s="1" a="1"/>
  <c r="L60" i="14" s="1"/>
  <c r="K57" i="14"/>
  <c r="K66" i="14" s="1"/>
  <c r="J57" i="14"/>
  <c r="J66" i="14" s="1"/>
  <c r="I57" i="14"/>
  <c r="I66" i="14" s="1"/>
  <c r="H57" i="14"/>
  <c r="H66" i="14" s="1"/>
  <c r="G57" i="14"/>
  <c r="G66" i="14" s="1"/>
  <c r="F57" i="14"/>
  <c r="F60" i="14" s="1" a="1"/>
  <c r="F60" i="14" s="1"/>
  <c r="E57" i="14"/>
  <c r="E66" i="14" s="1"/>
  <c r="D57" i="14"/>
  <c r="D66" i="14" s="1"/>
  <c r="C57" i="14"/>
  <c r="C66" i="14" s="1"/>
  <c r="B57" i="14"/>
  <c r="B58" i="14" s="1" a="1"/>
  <c r="B58" i="14" s="1"/>
  <c r="B64" i="14" s="1"/>
  <c r="AA70" i="13" a="1"/>
  <c r="AA70" i="13" s="1"/>
  <c r="Z70" i="13" a="1"/>
  <c r="Z70" i="13" s="1"/>
  <c r="Y70" i="13" a="1"/>
  <c r="Y70" i="13" s="1"/>
  <c r="X70" i="13" a="1"/>
  <c r="X70" i="13" s="1"/>
  <c r="W70" i="13" a="1"/>
  <c r="W70" i="13" s="1"/>
  <c r="V70" i="13" a="1"/>
  <c r="V70" i="13" s="1"/>
  <c r="U70" i="13" a="1"/>
  <c r="U70" i="13" s="1"/>
  <c r="T70" i="13" a="1"/>
  <c r="T70" i="13" s="1"/>
  <c r="S70" i="13" a="1"/>
  <c r="S70" i="13" s="1"/>
  <c r="R70" i="13" a="1"/>
  <c r="R70" i="13" s="1"/>
  <c r="Q70" i="13" a="1"/>
  <c r="Q70" i="13" s="1"/>
  <c r="P70" i="13" a="1"/>
  <c r="P70" i="13" s="1"/>
  <c r="O70" i="13" a="1"/>
  <c r="O70" i="13" s="1"/>
  <c r="N70" i="13" a="1"/>
  <c r="N70" i="13" s="1"/>
  <c r="M70" i="13" a="1"/>
  <c r="M70" i="13" s="1"/>
  <c r="L70" i="13" a="1"/>
  <c r="L70" i="13" s="1"/>
  <c r="K70" i="13" a="1"/>
  <c r="K70" i="13" s="1"/>
  <c r="J70" i="13" a="1"/>
  <c r="J70" i="13" s="1"/>
  <c r="I70" i="13" a="1"/>
  <c r="I70" i="13" s="1"/>
  <c r="H70" i="13" a="1"/>
  <c r="H70" i="13" s="1"/>
  <c r="G70" i="13" a="1"/>
  <c r="G70" i="13" s="1"/>
  <c r="F70" i="13" a="1"/>
  <c r="F70" i="13" s="1"/>
  <c r="E70" i="13" a="1"/>
  <c r="E70" i="13" s="1"/>
  <c r="D70" i="13" a="1"/>
  <c r="D70" i="13" s="1"/>
  <c r="C70" i="13" a="1"/>
  <c r="C70" i="13" s="1"/>
  <c r="B70" i="13" a="1"/>
  <c r="B70" i="13" s="1"/>
  <c r="AA69" i="13" a="1"/>
  <c r="AA69" i="13" s="1"/>
  <c r="Z69" i="13" a="1"/>
  <c r="Z69" i="13" s="1"/>
  <c r="Y69" i="13" a="1"/>
  <c r="Y69" i="13" s="1"/>
  <c r="X69" i="13" a="1"/>
  <c r="X69" i="13" s="1"/>
  <c r="W69" i="13" a="1"/>
  <c r="W69" i="13" s="1"/>
  <c r="V69" i="13" a="1"/>
  <c r="V69" i="13" s="1"/>
  <c r="U69" i="13" a="1"/>
  <c r="U69" i="13" s="1"/>
  <c r="T69" i="13" a="1"/>
  <c r="T69" i="13" s="1"/>
  <c r="S69" i="13" a="1"/>
  <c r="S69" i="13" s="1"/>
  <c r="R69" i="13" a="1"/>
  <c r="R69" i="13" s="1"/>
  <c r="Q69" i="13" a="1"/>
  <c r="Q69" i="13" s="1"/>
  <c r="P69" i="13" a="1"/>
  <c r="P69" i="13" s="1"/>
  <c r="O69" i="13" a="1"/>
  <c r="O69" i="13" s="1"/>
  <c r="N69" i="13" a="1"/>
  <c r="N69" i="13" s="1"/>
  <c r="M69" i="13" a="1"/>
  <c r="M69" i="13" s="1"/>
  <c r="L69" i="13" a="1"/>
  <c r="L69" i="13" s="1"/>
  <c r="K69" i="13" a="1"/>
  <c r="K69" i="13" s="1"/>
  <c r="J69" i="13" a="1"/>
  <c r="J69" i="13" s="1"/>
  <c r="I69" i="13" a="1"/>
  <c r="I69" i="13" s="1"/>
  <c r="H69" i="13" a="1"/>
  <c r="H69" i="13" s="1"/>
  <c r="G69" i="13" a="1"/>
  <c r="G69" i="13" s="1"/>
  <c r="F69" i="13" a="1"/>
  <c r="F69" i="13" s="1"/>
  <c r="E69" i="13" a="1"/>
  <c r="E69" i="13" s="1"/>
  <c r="D69" i="13" a="1"/>
  <c r="D69" i="13" s="1"/>
  <c r="C69" i="13" a="1"/>
  <c r="C69" i="13" s="1"/>
  <c r="B69" i="13" a="1"/>
  <c r="B69" i="13" s="1"/>
  <c r="AA68" i="13" a="1"/>
  <c r="AA68" i="13" s="1"/>
  <c r="Z68" i="13" a="1"/>
  <c r="Z68" i="13" s="1"/>
  <c r="Y68" i="13" a="1"/>
  <c r="Y68" i="13" s="1"/>
  <c r="X68" i="13" a="1"/>
  <c r="X68" i="13" s="1"/>
  <c r="W68" i="13" a="1"/>
  <c r="W68" i="13" s="1"/>
  <c r="V68" i="13" a="1"/>
  <c r="V68" i="13" s="1"/>
  <c r="U68" i="13" a="1"/>
  <c r="U68" i="13" s="1"/>
  <c r="T68" i="13" a="1"/>
  <c r="T68" i="13" s="1"/>
  <c r="S68" i="13" a="1"/>
  <c r="S68" i="13" s="1"/>
  <c r="R68" i="13" a="1"/>
  <c r="R68" i="13" s="1"/>
  <c r="Q68" i="13" a="1"/>
  <c r="Q68" i="13" s="1"/>
  <c r="P68" i="13" a="1"/>
  <c r="P68" i="13" s="1"/>
  <c r="O68" i="13" a="1"/>
  <c r="O68" i="13" s="1"/>
  <c r="N68" i="13" a="1"/>
  <c r="N68" i="13" s="1"/>
  <c r="M68" i="13" a="1"/>
  <c r="M68" i="13" s="1"/>
  <c r="L68" i="13" a="1"/>
  <c r="L68" i="13" s="1"/>
  <c r="K68" i="13" a="1"/>
  <c r="K68" i="13" s="1"/>
  <c r="J68" i="13" a="1"/>
  <c r="J68" i="13" s="1"/>
  <c r="I68" i="13" a="1"/>
  <c r="I68" i="13" s="1"/>
  <c r="H68" i="13" a="1"/>
  <c r="H68" i="13" s="1"/>
  <c r="G68" i="13" a="1"/>
  <c r="G68" i="13" s="1"/>
  <c r="F68" i="13" a="1"/>
  <c r="F68" i="13" s="1"/>
  <c r="E68" i="13" a="1"/>
  <c r="E68" i="13" s="1"/>
  <c r="D68" i="13" a="1"/>
  <c r="D68" i="13" s="1"/>
  <c r="C68" i="13" a="1"/>
  <c r="C68" i="13" s="1"/>
  <c r="B68" i="13" a="1"/>
  <c r="B68" i="13" s="1"/>
  <c r="AA67" i="13" a="1"/>
  <c r="AA67" i="13" s="1"/>
  <c r="Z67" i="13" a="1"/>
  <c r="Z67" i="13" s="1"/>
  <c r="Y67" i="13" a="1"/>
  <c r="Y67" i="13" s="1"/>
  <c r="X67" i="13" a="1"/>
  <c r="X67" i="13" s="1"/>
  <c r="W67" i="13" a="1"/>
  <c r="W67" i="13" s="1"/>
  <c r="V67" i="13" a="1"/>
  <c r="V67" i="13" s="1"/>
  <c r="U67" i="13" a="1"/>
  <c r="U67" i="13" s="1"/>
  <c r="T67" i="13" a="1"/>
  <c r="T67" i="13" s="1"/>
  <c r="R67" i="13" a="1"/>
  <c r="R67" i="13" s="1"/>
  <c r="Q67" i="13" a="1"/>
  <c r="Q67" i="13" s="1"/>
  <c r="P67" i="13" a="1"/>
  <c r="P67" i="13" s="1"/>
  <c r="O67" i="13" a="1"/>
  <c r="O67" i="13" s="1"/>
  <c r="M67" i="13" a="1"/>
  <c r="M67" i="13" s="1"/>
  <c r="L67" i="13" a="1"/>
  <c r="L67" i="13" s="1"/>
  <c r="K67" i="13" a="1"/>
  <c r="K67" i="13" s="1"/>
  <c r="J67" i="13" a="1"/>
  <c r="J67" i="13" s="1"/>
  <c r="I67" i="13" a="1"/>
  <c r="I67" i="13" s="1"/>
  <c r="H67" i="13" a="1"/>
  <c r="H67" i="13" s="1"/>
  <c r="G67" i="13" a="1"/>
  <c r="G67" i="13" s="1"/>
  <c r="F67" i="13" a="1"/>
  <c r="F67" i="13" s="1"/>
  <c r="D67" i="13" a="1"/>
  <c r="D67" i="13" s="1"/>
  <c r="B67" i="13" a="1"/>
  <c r="B67" i="13" s="1"/>
  <c r="M66" i="13"/>
  <c r="L66" i="13"/>
  <c r="AA62" i="13"/>
  <c r="Z62" i="13"/>
  <c r="Y62" i="13"/>
  <c r="X62" i="13"/>
  <c r="W62" i="13"/>
  <c r="V62" i="13"/>
  <c r="U62" i="13"/>
  <c r="T62" i="13"/>
  <c r="S62" i="13"/>
  <c r="R62" i="13"/>
  <c r="Q62" i="13"/>
  <c r="P62" i="13"/>
  <c r="O62" i="13"/>
  <c r="N62" i="13"/>
  <c r="M62" i="13"/>
  <c r="L62" i="13"/>
  <c r="K62" i="13"/>
  <c r="J62" i="13"/>
  <c r="I62" i="13"/>
  <c r="H62" i="13"/>
  <c r="G62" i="13"/>
  <c r="F62" i="13"/>
  <c r="E62" i="13"/>
  <c r="D62" i="13"/>
  <c r="C62" i="13"/>
  <c r="B62" i="13"/>
  <c r="AA61" i="13"/>
  <c r="Z61" i="13"/>
  <c r="Y61" i="13"/>
  <c r="X61" i="13"/>
  <c r="W61" i="13"/>
  <c r="V61" i="13"/>
  <c r="U61" i="13"/>
  <c r="T61" i="13"/>
  <c r="S61" i="13"/>
  <c r="R61" i="13"/>
  <c r="Q61" i="13"/>
  <c r="P61" i="13"/>
  <c r="O61" i="13"/>
  <c r="N61" i="13"/>
  <c r="M61" i="13"/>
  <c r="L61" i="13"/>
  <c r="K61" i="13"/>
  <c r="J61" i="13"/>
  <c r="I61" i="13"/>
  <c r="H61" i="13"/>
  <c r="G61" i="13"/>
  <c r="F61" i="13"/>
  <c r="E61" i="13"/>
  <c r="D61" i="13"/>
  <c r="C61" i="13"/>
  <c r="B61" i="13"/>
  <c r="AA60" i="13" a="1"/>
  <c r="AA60" i="13" s="1"/>
  <c r="Y60" i="13" a="1"/>
  <c r="Y60" i="13" s="1"/>
  <c r="X60" i="13" a="1"/>
  <c r="X60" i="13" s="1"/>
  <c r="W60" i="13" a="1"/>
  <c r="W60" i="13" s="1"/>
  <c r="U60" i="13" a="1"/>
  <c r="U60" i="13" s="1"/>
  <c r="S60" i="13" a="1"/>
  <c r="S60" i="13" s="1"/>
  <c r="O60" i="13" a="1"/>
  <c r="O60" i="13" s="1"/>
  <c r="M60" i="13" a="1"/>
  <c r="M60" i="13" s="1"/>
  <c r="K60" i="13" a="1"/>
  <c r="K60" i="13" s="1"/>
  <c r="I60" i="13" a="1"/>
  <c r="I60" i="13" s="1"/>
  <c r="H60" i="13" a="1"/>
  <c r="H60" i="13" s="1"/>
  <c r="G60" i="13" a="1"/>
  <c r="G60" i="13" s="1"/>
  <c r="E60" i="13" a="1"/>
  <c r="E60" i="13" s="1"/>
  <c r="C60" i="13" a="1"/>
  <c r="C60" i="13" s="1"/>
  <c r="AA59" i="13" a="1"/>
  <c r="AA59" i="13" s="1"/>
  <c r="Z59" i="13" a="1"/>
  <c r="Z59" i="13" s="1"/>
  <c r="Y59" i="13" a="1"/>
  <c r="Y59" i="13" s="1"/>
  <c r="W59" i="13" a="1"/>
  <c r="W59" i="13" s="1"/>
  <c r="U59" i="13" a="1"/>
  <c r="U59" i="13" s="1"/>
  <c r="S59" i="13" a="1"/>
  <c r="S59" i="13" s="1"/>
  <c r="R59" i="13" a="1"/>
  <c r="R59" i="13" s="1"/>
  <c r="O59" i="13" a="1"/>
  <c r="O59" i="13" s="1"/>
  <c r="M59" i="13" a="1"/>
  <c r="M59" i="13" s="1"/>
  <c r="K59" i="13" a="1"/>
  <c r="K59" i="13" s="1"/>
  <c r="J59" i="13" a="1"/>
  <c r="J59" i="13" s="1"/>
  <c r="I59" i="13" a="1"/>
  <c r="I59" i="13" s="1"/>
  <c r="G59" i="13" a="1"/>
  <c r="G59" i="13" s="1"/>
  <c r="E59" i="13" a="1"/>
  <c r="E59" i="13" s="1"/>
  <c r="C59" i="13" a="1"/>
  <c r="C59" i="13" s="1"/>
  <c r="B59" i="13" a="1"/>
  <c r="B59" i="13" s="1"/>
  <c r="AA58" i="13" a="1"/>
  <c r="AA58" i="13" s="1"/>
  <c r="AA64" i="13" s="1"/>
  <c r="Y58" i="13" a="1"/>
  <c r="Y58" i="13" s="1"/>
  <c r="Y64" i="13" s="1"/>
  <c r="W58" i="13" a="1"/>
  <c r="W58" i="13" s="1"/>
  <c r="W64" i="13" s="1"/>
  <c r="U58" i="13" a="1"/>
  <c r="U58" i="13" s="1"/>
  <c r="U64" i="13" s="1"/>
  <c r="T58" i="13" a="1"/>
  <c r="T58" i="13" s="1"/>
  <c r="T64" i="13" s="1"/>
  <c r="S58" i="13" a="1"/>
  <c r="S58" i="13" s="1"/>
  <c r="S64" i="13" s="1"/>
  <c r="O58" i="13" a="1"/>
  <c r="O58" i="13" s="1"/>
  <c r="O64" i="13" s="1"/>
  <c r="M58" i="13" a="1"/>
  <c r="M58" i="13" s="1"/>
  <c r="M64" i="13" s="1"/>
  <c r="L58" i="13" a="1"/>
  <c r="L58" i="13" s="1"/>
  <c r="L64" i="13" s="1"/>
  <c r="K58" i="13" a="1"/>
  <c r="K58" i="13" s="1"/>
  <c r="K64" i="13" s="1"/>
  <c r="I58" i="13" a="1"/>
  <c r="I58" i="13" s="1"/>
  <c r="I64" i="13" s="1"/>
  <c r="G58" i="13" a="1"/>
  <c r="G58" i="13" s="1"/>
  <c r="G64" i="13" s="1"/>
  <c r="E58" i="13" a="1"/>
  <c r="E58" i="13" s="1"/>
  <c r="E64" i="13" s="1"/>
  <c r="D58" i="13" a="1"/>
  <c r="D58" i="13" s="1"/>
  <c r="D64" i="13" s="1"/>
  <c r="C58" i="13" a="1"/>
  <c r="C58" i="13" s="1"/>
  <c r="C64" i="13" s="1"/>
  <c r="AA57" i="13"/>
  <c r="AA66" i="13" s="1"/>
  <c r="Z57" i="13"/>
  <c r="Z66" i="13" s="1"/>
  <c r="Y57" i="13"/>
  <c r="Y66" i="13" s="1"/>
  <c r="X57" i="13"/>
  <c r="X66" i="13" s="1"/>
  <c r="W57" i="13"/>
  <c r="W66" i="13" s="1"/>
  <c r="V57" i="13"/>
  <c r="V60" i="13" s="1" a="1"/>
  <c r="V60" i="13" s="1"/>
  <c r="U57" i="13"/>
  <c r="U66" i="13" s="1"/>
  <c r="T57" i="13"/>
  <c r="T66" i="13" s="1"/>
  <c r="S57" i="13"/>
  <c r="S66" i="13" s="1"/>
  <c r="R57" i="13"/>
  <c r="R58" i="13" s="1" a="1"/>
  <c r="R58" i="13" s="1"/>
  <c r="R64" i="13" s="1"/>
  <c r="Q57" i="13"/>
  <c r="Q59" i="13" s="1" a="1"/>
  <c r="Q59" i="13" s="1"/>
  <c r="P57" i="13"/>
  <c r="P59" i="13" s="1" a="1"/>
  <c r="P59" i="13" s="1"/>
  <c r="O57" i="13"/>
  <c r="O66" i="13" s="1"/>
  <c r="N57" i="13"/>
  <c r="N60" i="13" s="1" a="1"/>
  <c r="N60" i="13" s="1"/>
  <c r="M57" i="13"/>
  <c r="L57" i="13"/>
  <c r="L60" i="13" s="1" a="1"/>
  <c r="L60" i="13" s="1"/>
  <c r="K57" i="13"/>
  <c r="K66" i="13" s="1"/>
  <c r="J57" i="13"/>
  <c r="J66" i="13" s="1"/>
  <c r="I57" i="13"/>
  <c r="I66" i="13" s="1"/>
  <c r="H57" i="13"/>
  <c r="H66" i="13" s="1"/>
  <c r="G57" i="13"/>
  <c r="G66" i="13" s="1"/>
  <c r="F57" i="13"/>
  <c r="F60" i="13" s="1" a="1"/>
  <c r="F60" i="13" s="1"/>
  <c r="E57" i="13"/>
  <c r="E66" i="13" s="1"/>
  <c r="D57" i="13"/>
  <c r="D66" i="13" s="1"/>
  <c r="C57" i="13"/>
  <c r="C66" i="13" s="1"/>
  <c r="B57" i="13"/>
  <c r="B58" i="13" s="1" a="1"/>
  <c r="B58" i="13" s="1"/>
  <c r="B64" i="13" s="1"/>
  <c r="AA70" i="12" a="1"/>
  <c r="AA70" i="12" s="1"/>
  <c r="Z70" i="12" a="1"/>
  <c r="Z70" i="12" s="1"/>
  <c r="Y70" i="12" a="1"/>
  <c r="Y70" i="12" s="1"/>
  <c r="X70" i="12" a="1"/>
  <c r="X70" i="12" s="1"/>
  <c r="W70" i="12" a="1"/>
  <c r="W70" i="12" s="1"/>
  <c r="V70" i="12" a="1"/>
  <c r="V70" i="12" s="1"/>
  <c r="U70" i="12" a="1"/>
  <c r="U70" i="12" s="1"/>
  <c r="T70" i="12" a="1"/>
  <c r="T70" i="12" s="1"/>
  <c r="S70" i="12" a="1"/>
  <c r="S70" i="12" s="1"/>
  <c r="R70" i="12" a="1"/>
  <c r="R70" i="12" s="1"/>
  <c r="Q70" i="12" a="1"/>
  <c r="Q70" i="12" s="1"/>
  <c r="P70" i="12" a="1"/>
  <c r="P70" i="12" s="1"/>
  <c r="O70" i="12" a="1"/>
  <c r="O70" i="12" s="1"/>
  <c r="N70" i="12" a="1"/>
  <c r="N70" i="12" s="1"/>
  <c r="M70" i="12" a="1"/>
  <c r="M70" i="12" s="1"/>
  <c r="L70" i="12" a="1"/>
  <c r="L70" i="12" s="1"/>
  <c r="K70" i="12" a="1"/>
  <c r="K70" i="12" s="1"/>
  <c r="J70" i="12" a="1"/>
  <c r="J70" i="12" s="1"/>
  <c r="I70" i="12" a="1"/>
  <c r="I70" i="12" s="1"/>
  <c r="H70" i="12" a="1"/>
  <c r="H70" i="12" s="1"/>
  <c r="G70" i="12" a="1"/>
  <c r="G70" i="12" s="1"/>
  <c r="F70" i="12" a="1"/>
  <c r="F70" i="12" s="1"/>
  <c r="E70" i="12" a="1"/>
  <c r="E70" i="12" s="1"/>
  <c r="D70" i="12" a="1"/>
  <c r="D70" i="12" s="1"/>
  <c r="C70" i="12" a="1"/>
  <c r="C70" i="12" s="1"/>
  <c r="B70" i="12" a="1"/>
  <c r="B70" i="12" s="1"/>
  <c r="AA69" i="12" a="1"/>
  <c r="AA69" i="12" s="1"/>
  <c r="Z69" i="12" a="1"/>
  <c r="Z69" i="12" s="1"/>
  <c r="Y69" i="12" a="1"/>
  <c r="Y69" i="12" s="1"/>
  <c r="X69" i="12" a="1"/>
  <c r="X69" i="12" s="1"/>
  <c r="W69" i="12" a="1"/>
  <c r="W69" i="12" s="1"/>
  <c r="V69" i="12" a="1"/>
  <c r="V69" i="12" s="1"/>
  <c r="U69" i="12" a="1"/>
  <c r="U69" i="12" s="1"/>
  <c r="T69" i="12" a="1"/>
  <c r="T69" i="12" s="1"/>
  <c r="S69" i="12" a="1"/>
  <c r="S69" i="12" s="1"/>
  <c r="R69" i="12" a="1"/>
  <c r="R69" i="12" s="1"/>
  <c r="Q69" i="12" a="1"/>
  <c r="Q69" i="12" s="1"/>
  <c r="P69" i="12" a="1"/>
  <c r="P69" i="12" s="1"/>
  <c r="O69" i="12" a="1"/>
  <c r="O69" i="12" s="1"/>
  <c r="N69" i="12" a="1"/>
  <c r="N69" i="12" s="1"/>
  <c r="M69" i="12" a="1"/>
  <c r="M69" i="12" s="1"/>
  <c r="L69" i="12" a="1"/>
  <c r="L69" i="12" s="1"/>
  <c r="K69" i="12" a="1"/>
  <c r="K69" i="12" s="1"/>
  <c r="J69" i="12" a="1"/>
  <c r="J69" i="12" s="1"/>
  <c r="I69" i="12" a="1"/>
  <c r="I69" i="12" s="1"/>
  <c r="H69" i="12" a="1"/>
  <c r="H69" i="12" s="1"/>
  <c r="G69" i="12" a="1"/>
  <c r="G69" i="12" s="1"/>
  <c r="F69" i="12" a="1"/>
  <c r="F69" i="12" s="1"/>
  <c r="E69" i="12" a="1"/>
  <c r="E69" i="12" s="1"/>
  <c r="D69" i="12" a="1"/>
  <c r="D69" i="12" s="1"/>
  <c r="C69" i="12" a="1"/>
  <c r="C69" i="12" s="1"/>
  <c r="B69" i="12" a="1"/>
  <c r="B69" i="12" s="1"/>
  <c r="AA68" i="12" a="1"/>
  <c r="AA68" i="12" s="1"/>
  <c r="Z68" i="12" a="1"/>
  <c r="Z68" i="12" s="1"/>
  <c r="Y68" i="12" a="1"/>
  <c r="Y68" i="12" s="1"/>
  <c r="X68" i="12" a="1"/>
  <c r="X68" i="12" s="1"/>
  <c r="W68" i="12" a="1"/>
  <c r="W68" i="12" s="1"/>
  <c r="V68" i="12" a="1"/>
  <c r="V68" i="12" s="1"/>
  <c r="U68" i="12" a="1"/>
  <c r="U68" i="12" s="1"/>
  <c r="T68" i="12" a="1"/>
  <c r="T68" i="12" s="1"/>
  <c r="S68" i="12" a="1"/>
  <c r="S68" i="12" s="1"/>
  <c r="R68" i="12" a="1"/>
  <c r="R68" i="12" s="1"/>
  <c r="Q68" i="12" a="1"/>
  <c r="Q68" i="12" s="1"/>
  <c r="P68" i="12" a="1"/>
  <c r="P68" i="12" s="1"/>
  <c r="O68" i="12" a="1"/>
  <c r="O68" i="12" s="1"/>
  <c r="N68" i="12" a="1"/>
  <c r="N68" i="12" s="1"/>
  <c r="M68" i="12" a="1"/>
  <c r="M68" i="12" s="1"/>
  <c r="L68" i="12" a="1"/>
  <c r="L68" i="12" s="1"/>
  <c r="K68" i="12" a="1"/>
  <c r="K68" i="12" s="1"/>
  <c r="J68" i="12" a="1"/>
  <c r="J68" i="12" s="1"/>
  <c r="I68" i="12" a="1"/>
  <c r="I68" i="12" s="1"/>
  <c r="H68" i="12" a="1"/>
  <c r="H68" i="12" s="1"/>
  <c r="G68" i="12" a="1"/>
  <c r="G68" i="12" s="1"/>
  <c r="F68" i="12" a="1"/>
  <c r="F68" i="12" s="1"/>
  <c r="E68" i="12" a="1"/>
  <c r="E68" i="12" s="1"/>
  <c r="D68" i="12" a="1"/>
  <c r="D68" i="12" s="1"/>
  <c r="C68" i="12" a="1"/>
  <c r="C68" i="12" s="1"/>
  <c r="B68" i="12" a="1"/>
  <c r="B68" i="12" s="1"/>
  <c r="AA67" i="12" a="1"/>
  <c r="AA67" i="12" s="1"/>
  <c r="Z67" i="12" a="1"/>
  <c r="Z67" i="12" s="1"/>
  <c r="Y67" i="12" a="1"/>
  <c r="Y67" i="12" s="1"/>
  <c r="X67" i="12" a="1"/>
  <c r="X67" i="12" s="1"/>
  <c r="W67" i="12" a="1"/>
  <c r="W67" i="12" s="1"/>
  <c r="V67" i="12" a="1"/>
  <c r="V67" i="12" s="1"/>
  <c r="U67" i="12" a="1"/>
  <c r="U67" i="12" s="1"/>
  <c r="T67" i="12" a="1"/>
  <c r="T67" i="12" s="1"/>
  <c r="S67" i="12" a="1"/>
  <c r="S67" i="12" s="1"/>
  <c r="R67" i="12" a="1"/>
  <c r="R67" i="12" s="1"/>
  <c r="Q67" i="12" a="1"/>
  <c r="Q67" i="12" s="1"/>
  <c r="P67" i="12" a="1"/>
  <c r="P67" i="12" s="1"/>
  <c r="O67" i="12" a="1"/>
  <c r="O67" i="12" s="1"/>
  <c r="N67" i="12" a="1"/>
  <c r="N67" i="12" s="1"/>
  <c r="M67" i="12" a="1"/>
  <c r="M67" i="12" s="1"/>
  <c r="L67" i="12" a="1"/>
  <c r="L67" i="12" s="1"/>
  <c r="K67" i="12" a="1"/>
  <c r="K67" i="12" s="1"/>
  <c r="J67" i="12" a="1"/>
  <c r="J67" i="12" s="1"/>
  <c r="I67" i="12" a="1"/>
  <c r="I67" i="12" s="1"/>
  <c r="H67" i="12" a="1"/>
  <c r="H67" i="12" s="1"/>
  <c r="G67" i="12" a="1"/>
  <c r="G67" i="12" s="1"/>
  <c r="F67" i="12" a="1"/>
  <c r="F67" i="12" s="1"/>
  <c r="E67" i="12" a="1"/>
  <c r="E67" i="12" s="1"/>
  <c r="D67" i="12" a="1"/>
  <c r="D67" i="12" s="1"/>
  <c r="C67" i="12" a="1"/>
  <c r="C67" i="12" s="1"/>
  <c r="B67" i="12" a="1"/>
  <c r="B67" i="12" s="1"/>
  <c r="X66" i="12"/>
  <c r="M66" i="12"/>
  <c r="L66" i="12"/>
  <c r="H66" i="12"/>
  <c r="AA62" i="12"/>
  <c r="Z62" i="12"/>
  <c r="Y62" i="12"/>
  <c r="X62" i="12"/>
  <c r="W62" i="12"/>
  <c r="V62" i="12"/>
  <c r="U62" i="12"/>
  <c r="T62" i="12"/>
  <c r="S62" i="12"/>
  <c r="R62" i="12"/>
  <c r="Q62" i="12"/>
  <c r="P62" i="12"/>
  <c r="O62" i="12"/>
  <c r="N62" i="12"/>
  <c r="M62" i="12"/>
  <c r="L62" i="12"/>
  <c r="K62" i="12"/>
  <c r="J62" i="12"/>
  <c r="I62" i="12"/>
  <c r="H62" i="12"/>
  <c r="G62" i="12"/>
  <c r="F62" i="12"/>
  <c r="E62" i="12"/>
  <c r="D62" i="12"/>
  <c r="C62" i="12"/>
  <c r="B62" i="12"/>
  <c r="AA61" i="12"/>
  <c r="Z61" i="12"/>
  <c r="Y61" i="12"/>
  <c r="X61" i="12"/>
  <c r="W61" i="12"/>
  <c r="V61" i="12"/>
  <c r="U61" i="12"/>
  <c r="T61" i="12"/>
  <c r="S61" i="12"/>
  <c r="R61" i="12"/>
  <c r="Q61" i="12"/>
  <c r="P61" i="12"/>
  <c r="O61" i="12"/>
  <c r="N61" i="12"/>
  <c r="M61" i="12"/>
  <c r="L61" i="12"/>
  <c r="K61" i="12"/>
  <c r="J61" i="12"/>
  <c r="I61" i="12"/>
  <c r="H61" i="12"/>
  <c r="G61" i="12"/>
  <c r="F61" i="12"/>
  <c r="E61" i="12"/>
  <c r="D61" i="12"/>
  <c r="C61" i="12"/>
  <c r="B61" i="12"/>
  <c r="AA60" i="12" a="1"/>
  <c r="AA60" i="12" s="1"/>
  <c r="Z60" i="12" a="1"/>
  <c r="Z60" i="12" s="1"/>
  <c r="Y60" i="12" a="1"/>
  <c r="Y60" i="12" s="1"/>
  <c r="X60" i="12" a="1"/>
  <c r="X60" i="12" s="1"/>
  <c r="W60" i="12" a="1"/>
  <c r="W60" i="12" s="1"/>
  <c r="U60" i="12" a="1"/>
  <c r="U60" i="12" s="1"/>
  <c r="S60" i="12" a="1"/>
  <c r="S60" i="12" s="1"/>
  <c r="R60" i="12" a="1"/>
  <c r="R60" i="12" s="1"/>
  <c r="O60" i="12" a="1"/>
  <c r="O60" i="12" s="1"/>
  <c r="M60" i="12" a="1"/>
  <c r="M60" i="12" s="1"/>
  <c r="K60" i="12" a="1"/>
  <c r="K60" i="12" s="1"/>
  <c r="J60" i="12" a="1"/>
  <c r="J60" i="12" s="1"/>
  <c r="I60" i="12" a="1"/>
  <c r="I60" i="12" s="1"/>
  <c r="H60" i="12" a="1"/>
  <c r="H60" i="12" s="1"/>
  <c r="G60" i="12" a="1"/>
  <c r="G60" i="12" s="1"/>
  <c r="E60" i="12" a="1"/>
  <c r="E60" i="12" s="1"/>
  <c r="C60" i="12" a="1"/>
  <c r="C60" i="12" s="1"/>
  <c r="B60" i="12" a="1"/>
  <c r="B60" i="12" s="1"/>
  <c r="AA59" i="12" a="1"/>
  <c r="AA59" i="12" s="1"/>
  <c r="Z59" i="12" a="1"/>
  <c r="Z59" i="12" s="1"/>
  <c r="Y59" i="12" a="1"/>
  <c r="Y59" i="12" s="1"/>
  <c r="X59" i="12" a="1"/>
  <c r="X59" i="12" s="1"/>
  <c r="W59" i="12" a="1"/>
  <c r="W59" i="12" s="1"/>
  <c r="U59" i="12" a="1"/>
  <c r="U59" i="12" s="1"/>
  <c r="S59" i="12" a="1"/>
  <c r="S59" i="12" s="1"/>
  <c r="R59" i="12" a="1"/>
  <c r="R59" i="12" s="1"/>
  <c r="O59" i="12" a="1"/>
  <c r="O59" i="12" s="1"/>
  <c r="M59" i="12" a="1"/>
  <c r="M59" i="12" s="1"/>
  <c r="K59" i="12" a="1"/>
  <c r="K59" i="12" s="1"/>
  <c r="J59" i="12" a="1"/>
  <c r="J59" i="12" s="1"/>
  <c r="I59" i="12" a="1"/>
  <c r="I59" i="12" s="1"/>
  <c r="H59" i="12" a="1"/>
  <c r="H59" i="12" s="1"/>
  <c r="G59" i="12" a="1"/>
  <c r="G59" i="12" s="1"/>
  <c r="E59" i="12" a="1"/>
  <c r="E59" i="12" s="1"/>
  <c r="C59" i="12" a="1"/>
  <c r="C59" i="12" s="1"/>
  <c r="B59" i="12" a="1"/>
  <c r="B59" i="12" s="1"/>
  <c r="AA58" i="12" a="1"/>
  <c r="AA58" i="12" s="1"/>
  <c r="AA64" i="12" s="1"/>
  <c r="Z58" i="12" a="1"/>
  <c r="Z58" i="12" s="1"/>
  <c r="Z64" i="12" s="1"/>
  <c r="Y58" i="12" a="1"/>
  <c r="Y58" i="12" s="1"/>
  <c r="Y64" i="12" s="1"/>
  <c r="W58" i="12" a="1"/>
  <c r="W58" i="12" s="1"/>
  <c r="W64" i="12" s="1"/>
  <c r="V58" i="12" a="1"/>
  <c r="V58" i="12" s="1"/>
  <c r="V64" i="12" s="1"/>
  <c r="U58" i="12" a="1"/>
  <c r="U58" i="12" s="1"/>
  <c r="U64" i="12" s="1"/>
  <c r="T58" i="12" a="1"/>
  <c r="T58" i="12" s="1"/>
  <c r="T64" i="12" s="1"/>
  <c r="S58" i="12" a="1"/>
  <c r="S58" i="12" s="1"/>
  <c r="S64" i="12" s="1"/>
  <c r="R58" i="12" a="1"/>
  <c r="R58" i="12" s="1"/>
  <c r="R64" i="12" s="1"/>
  <c r="O58" i="12" a="1"/>
  <c r="O58" i="12" s="1"/>
  <c r="O64" i="12" s="1"/>
  <c r="N58" i="12" a="1"/>
  <c r="N58" i="12" s="1"/>
  <c r="N64" i="12" s="1"/>
  <c r="M58" i="12" a="1"/>
  <c r="M58" i="12" s="1"/>
  <c r="M64" i="12" s="1"/>
  <c r="L58" i="12" a="1"/>
  <c r="L58" i="12" s="1"/>
  <c r="L64" i="12" s="1"/>
  <c r="K58" i="12" a="1"/>
  <c r="K58" i="12" s="1"/>
  <c r="K64" i="12" s="1"/>
  <c r="J58" i="12" a="1"/>
  <c r="J58" i="12" s="1"/>
  <c r="J64" i="12" s="1"/>
  <c r="I58" i="12" a="1"/>
  <c r="I58" i="12" s="1"/>
  <c r="I64" i="12" s="1"/>
  <c r="G58" i="12" a="1"/>
  <c r="G58" i="12" s="1"/>
  <c r="G64" i="12" s="1"/>
  <c r="F58" i="12" a="1"/>
  <c r="F58" i="12" s="1"/>
  <c r="F64" i="12" s="1"/>
  <c r="E58" i="12" a="1"/>
  <c r="E58" i="12" s="1"/>
  <c r="E64" i="12" s="1"/>
  <c r="D58" i="12" a="1"/>
  <c r="D58" i="12" s="1"/>
  <c r="D64" i="12" s="1"/>
  <c r="C58" i="12" a="1"/>
  <c r="C58" i="12" s="1"/>
  <c r="C64" i="12" s="1"/>
  <c r="B58" i="12" a="1"/>
  <c r="B58" i="12" s="1"/>
  <c r="B64" i="12" s="1"/>
  <c r="AA57" i="12"/>
  <c r="AA66" i="12" s="1"/>
  <c r="Z57" i="12"/>
  <c r="Z66" i="12" s="1"/>
  <c r="Y57" i="12"/>
  <c r="Y66" i="12" s="1"/>
  <c r="X57" i="12"/>
  <c r="X58" i="12" s="1" a="1"/>
  <c r="X58" i="12" s="1"/>
  <c r="X64" i="12" s="1"/>
  <c r="W57" i="12"/>
  <c r="W66" i="12" s="1"/>
  <c r="V57" i="12"/>
  <c r="V60" i="12" s="1" a="1"/>
  <c r="V60" i="12" s="1"/>
  <c r="U57" i="12"/>
  <c r="U66" i="12" s="1"/>
  <c r="T57" i="12"/>
  <c r="T66" i="12" s="1"/>
  <c r="S57" i="12"/>
  <c r="S66" i="12" s="1"/>
  <c r="R57" i="12"/>
  <c r="R66" i="12" s="1"/>
  <c r="Q57" i="12"/>
  <c r="Q59" i="12" s="1" a="1"/>
  <c r="Q59" i="12" s="1"/>
  <c r="P57" i="12"/>
  <c r="P59" i="12" s="1" a="1"/>
  <c r="P59" i="12" s="1"/>
  <c r="O57" i="12"/>
  <c r="O66" i="12" s="1"/>
  <c r="N57" i="12"/>
  <c r="N60" i="12" s="1" a="1"/>
  <c r="N60" i="12" s="1"/>
  <c r="M57" i="12"/>
  <c r="L57" i="12"/>
  <c r="L60" i="12" s="1" a="1"/>
  <c r="L60" i="12" s="1"/>
  <c r="K57" i="12"/>
  <c r="K66" i="12" s="1"/>
  <c r="J57" i="12"/>
  <c r="J66" i="12" s="1"/>
  <c r="I57" i="12"/>
  <c r="I66" i="12" s="1"/>
  <c r="H57" i="12"/>
  <c r="H58" i="12" s="1" a="1"/>
  <c r="H58" i="12" s="1"/>
  <c r="H64" i="12" s="1"/>
  <c r="G57" i="12"/>
  <c r="G66" i="12" s="1"/>
  <c r="F57" i="12"/>
  <c r="F60" i="12" s="1" a="1"/>
  <c r="F60" i="12" s="1"/>
  <c r="E57" i="12"/>
  <c r="E66" i="12" s="1"/>
  <c r="D57" i="12"/>
  <c r="D66" i="12" s="1"/>
  <c r="C57" i="12"/>
  <c r="C66" i="12" s="1"/>
  <c r="B57" i="12"/>
  <c r="B66" i="12" s="1"/>
  <c r="AA70" i="11" a="1"/>
  <c r="AA70" i="11" s="1"/>
  <c r="Z70" i="11" a="1"/>
  <c r="Z70" i="11" s="1"/>
  <c r="Y70" i="11" a="1"/>
  <c r="Y70" i="11" s="1"/>
  <c r="X70" i="11" a="1"/>
  <c r="X70" i="11" s="1"/>
  <c r="W70" i="11" a="1"/>
  <c r="W70" i="11" s="1"/>
  <c r="V70" i="11" a="1"/>
  <c r="V70" i="11" s="1"/>
  <c r="U70" i="11" a="1"/>
  <c r="U70" i="11" s="1"/>
  <c r="T70" i="11" a="1"/>
  <c r="T70" i="11" s="1"/>
  <c r="S70" i="11" a="1"/>
  <c r="S70" i="11" s="1"/>
  <c r="R70" i="11" a="1"/>
  <c r="R70" i="11" s="1"/>
  <c r="Q70" i="11" a="1"/>
  <c r="Q70" i="11" s="1"/>
  <c r="P70" i="11" a="1"/>
  <c r="P70" i="11" s="1"/>
  <c r="O70" i="11" a="1"/>
  <c r="O70" i="11" s="1"/>
  <c r="N70" i="11" a="1"/>
  <c r="N70" i="11" s="1"/>
  <c r="M70" i="11" a="1"/>
  <c r="M70" i="11" s="1"/>
  <c r="L70" i="11" a="1"/>
  <c r="L70" i="11" s="1"/>
  <c r="K70" i="11" a="1"/>
  <c r="K70" i="11" s="1"/>
  <c r="J70" i="11" a="1"/>
  <c r="J70" i="11" s="1"/>
  <c r="I70" i="11" a="1"/>
  <c r="I70" i="11" s="1"/>
  <c r="H70" i="11" a="1"/>
  <c r="H70" i="11" s="1"/>
  <c r="G70" i="11" a="1"/>
  <c r="G70" i="11" s="1"/>
  <c r="F70" i="11" a="1"/>
  <c r="F70" i="11" s="1"/>
  <c r="E70" i="11" a="1"/>
  <c r="E70" i="11" s="1"/>
  <c r="D70" i="11" a="1"/>
  <c r="D70" i="11" s="1"/>
  <c r="C70" i="11" a="1"/>
  <c r="C70" i="11" s="1"/>
  <c r="B70" i="11" a="1"/>
  <c r="B70" i="11" s="1"/>
  <c r="AA69" i="11" a="1"/>
  <c r="AA69" i="11" s="1"/>
  <c r="Z69" i="11" a="1"/>
  <c r="Z69" i="11" s="1"/>
  <c r="Y69" i="11" a="1"/>
  <c r="Y69" i="11" s="1"/>
  <c r="X69" i="11" a="1"/>
  <c r="X69" i="11" s="1"/>
  <c r="W69" i="11" a="1"/>
  <c r="W69" i="11" s="1"/>
  <c r="V69" i="11" a="1"/>
  <c r="V69" i="11" s="1"/>
  <c r="U69" i="11" a="1"/>
  <c r="U69" i="11" s="1"/>
  <c r="T69" i="11" a="1"/>
  <c r="T69" i="11" s="1"/>
  <c r="S69" i="11" a="1"/>
  <c r="S69" i="11" s="1"/>
  <c r="R69" i="11" a="1"/>
  <c r="R69" i="11" s="1"/>
  <c r="Q69" i="11" a="1"/>
  <c r="Q69" i="11" s="1"/>
  <c r="P69" i="11" a="1"/>
  <c r="P69" i="11" s="1"/>
  <c r="O69" i="11" a="1"/>
  <c r="O69" i="11" s="1"/>
  <c r="N69" i="11" a="1"/>
  <c r="N69" i="11" s="1"/>
  <c r="M69" i="11" a="1"/>
  <c r="M69" i="11" s="1"/>
  <c r="L69" i="11" a="1"/>
  <c r="L69" i="11" s="1"/>
  <c r="K69" i="11" a="1"/>
  <c r="K69" i="11" s="1"/>
  <c r="J69" i="11" a="1"/>
  <c r="J69" i="11" s="1"/>
  <c r="I69" i="11" a="1"/>
  <c r="I69" i="11" s="1"/>
  <c r="H69" i="11" a="1"/>
  <c r="H69" i="11" s="1"/>
  <c r="G69" i="11" a="1"/>
  <c r="G69" i="11" s="1"/>
  <c r="F69" i="11" a="1"/>
  <c r="F69" i="11" s="1"/>
  <c r="E69" i="11" a="1"/>
  <c r="E69" i="11" s="1"/>
  <c r="D69" i="11" a="1"/>
  <c r="D69" i="11" s="1"/>
  <c r="C69" i="11" a="1"/>
  <c r="C69" i="11" s="1"/>
  <c r="B69" i="11" a="1"/>
  <c r="B69" i="11" s="1"/>
  <c r="AA68" i="11" a="1"/>
  <c r="AA68" i="11" s="1"/>
  <c r="Z68" i="11" a="1"/>
  <c r="Z68" i="11" s="1"/>
  <c r="Y68" i="11" a="1"/>
  <c r="Y68" i="11" s="1"/>
  <c r="X68" i="11" a="1"/>
  <c r="X68" i="11" s="1"/>
  <c r="W68" i="11" a="1"/>
  <c r="W68" i="11" s="1"/>
  <c r="V68" i="11" a="1"/>
  <c r="V68" i="11" s="1"/>
  <c r="U68" i="11" a="1"/>
  <c r="U68" i="11" s="1"/>
  <c r="T68" i="11" a="1"/>
  <c r="T68" i="11" s="1"/>
  <c r="S68" i="11" a="1"/>
  <c r="S68" i="11" s="1"/>
  <c r="R68" i="11" a="1"/>
  <c r="R68" i="11" s="1"/>
  <c r="Q68" i="11" a="1"/>
  <c r="Q68" i="11" s="1"/>
  <c r="P68" i="11" a="1"/>
  <c r="P68" i="11" s="1"/>
  <c r="O68" i="11" a="1"/>
  <c r="O68" i="11" s="1"/>
  <c r="N68" i="11" a="1"/>
  <c r="N68" i="11" s="1"/>
  <c r="M68" i="11" a="1"/>
  <c r="M68" i="11" s="1"/>
  <c r="L68" i="11" a="1"/>
  <c r="L68" i="11" s="1"/>
  <c r="K68" i="11" a="1"/>
  <c r="K68" i="11" s="1"/>
  <c r="J68" i="11" a="1"/>
  <c r="J68" i="11" s="1"/>
  <c r="I68" i="11" a="1"/>
  <c r="I68" i="11" s="1"/>
  <c r="H68" i="11" a="1"/>
  <c r="H68" i="11" s="1"/>
  <c r="G68" i="11" a="1"/>
  <c r="G68" i="11" s="1"/>
  <c r="F68" i="11" a="1"/>
  <c r="F68" i="11" s="1"/>
  <c r="E68" i="11" a="1"/>
  <c r="E68" i="11" s="1"/>
  <c r="D68" i="11" a="1"/>
  <c r="D68" i="11" s="1"/>
  <c r="C68" i="11" a="1"/>
  <c r="C68" i="11" s="1"/>
  <c r="B68" i="11" a="1"/>
  <c r="B68" i="11" s="1"/>
  <c r="AA67" i="11" a="1"/>
  <c r="AA67" i="11" s="1"/>
  <c r="Z67" i="11" a="1"/>
  <c r="Z67" i="11" s="1"/>
  <c r="Y67" i="11" a="1"/>
  <c r="Y67" i="11" s="1"/>
  <c r="X67" i="11" a="1"/>
  <c r="X67" i="11" s="1"/>
  <c r="W67" i="11" a="1"/>
  <c r="W67" i="11" s="1"/>
  <c r="U67" i="11" a="1"/>
  <c r="U67" i="11" s="1"/>
  <c r="T67" i="11" a="1"/>
  <c r="T67" i="11" s="1"/>
  <c r="R67" i="11" a="1"/>
  <c r="R67" i="11" s="1"/>
  <c r="Q67" i="11" a="1"/>
  <c r="Q67" i="11" s="1"/>
  <c r="P67" i="11" a="1"/>
  <c r="P67" i="11" s="1"/>
  <c r="O67" i="11" a="1"/>
  <c r="O67" i="11" s="1"/>
  <c r="M67" i="11" a="1"/>
  <c r="M67" i="11" s="1"/>
  <c r="L67" i="11" a="1"/>
  <c r="L67" i="11" s="1"/>
  <c r="K67" i="11" a="1"/>
  <c r="K67" i="11" s="1"/>
  <c r="J67" i="11" a="1"/>
  <c r="J67" i="11" s="1"/>
  <c r="I67" i="11" a="1"/>
  <c r="I67" i="11" s="1"/>
  <c r="H67" i="11" a="1"/>
  <c r="H67" i="11" s="1"/>
  <c r="G67" i="11" a="1"/>
  <c r="G67" i="11" s="1"/>
  <c r="F67" i="11" a="1"/>
  <c r="F67" i="11" s="1"/>
  <c r="E67" i="11" a="1"/>
  <c r="E67" i="11" s="1"/>
  <c r="D67" i="11" a="1"/>
  <c r="D67" i="11" s="1"/>
  <c r="B67" i="11" a="1"/>
  <c r="B67" i="11" s="1"/>
  <c r="M66" i="11"/>
  <c r="L66" i="11"/>
  <c r="AA62" i="11"/>
  <c r="Z62" i="11"/>
  <c r="Y62" i="11"/>
  <c r="X62" i="11"/>
  <c r="W62" i="11"/>
  <c r="V62" i="11"/>
  <c r="U62" i="11"/>
  <c r="T62" i="11"/>
  <c r="S62" i="11"/>
  <c r="R62" i="11"/>
  <c r="Q62" i="11"/>
  <c r="P62" i="11"/>
  <c r="O62" i="11"/>
  <c r="N62" i="11"/>
  <c r="M62" i="11"/>
  <c r="L62" i="11"/>
  <c r="K62" i="11"/>
  <c r="J62" i="11"/>
  <c r="I62" i="11"/>
  <c r="H62" i="11"/>
  <c r="G62" i="11"/>
  <c r="F62" i="11"/>
  <c r="E62" i="11"/>
  <c r="D62" i="11"/>
  <c r="C62" i="11"/>
  <c r="B62" i="11"/>
  <c r="AA61" i="11"/>
  <c r="Z61" i="11"/>
  <c r="Y61" i="11"/>
  <c r="X61" i="11"/>
  <c r="W61" i="11"/>
  <c r="V61" i="11"/>
  <c r="U61" i="11"/>
  <c r="T61" i="11"/>
  <c r="S61" i="11"/>
  <c r="R61" i="11"/>
  <c r="Q61" i="11"/>
  <c r="P61" i="11"/>
  <c r="O61" i="11"/>
  <c r="N61" i="11"/>
  <c r="M61" i="11"/>
  <c r="L61" i="11"/>
  <c r="K61" i="11"/>
  <c r="J61" i="11"/>
  <c r="I61" i="11"/>
  <c r="H61" i="11"/>
  <c r="G61" i="11"/>
  <c r="F61" i="11"/>
  <c r="E61" i="11"/>
  <c r="D61" i="11"/>
  <c r="C61" i="11"/>
  <c r="B61" i="11"/>
  <c r="AA60" i="11" a="1"/>
  <c r="AA60" i="11" s="1"/>
  <c r="Y60" i="11" a="1"/>
  <c r="Y60" i="11" s="1"/>
  <c r="X60" i="11" a="1"/>
  <c r="X60" i="11" s="1"/>
  <c r="W60" i="11" a="1"/>
  <c r="W60" i="11" s="1"/>
  <c r="U60" i="11" a="1"/>
  <c r="U60" i="11" s="1"/>
  <c r="S60" i="11" a="1"/>
  <c r="S60" i="11" s="1"/>
  <c r="O60" i="11" a="1"/>
  <c r="O60" i="11" s="1"/>
  <c r="M60" i="11" a="1"/>
  <c r="M60" i="11" s="1"/>
  <c r="K60" i="11" a="1"/>
  <c r="K60" i="11" s="1"/>
  <c r="I60" i="11" a="1"/>
  <c r="I60" i="11" s="1"/>
  <c r="H60" i="11" a="1"/>
  <c r="H60" i="11" s="1"/>
  <c r="G60" i="11" a="1"/>
  <c r="G60" i="11" s="1"/>
  <c r="E60" i="11" a="1"/>
  <c r="E60" i="11" s="1"/>
  <c r="C60" i="11" a="1"/>
  <c r="C60" i="11" s="1"/>
  <c r="AA59" i="11" a="1"/>
  <c r="AA59" i="11" s="1"/>
  <c r="Z59" i="11" a="1"/>
  <c r="Z59" i="11" s="1"/>
  <c r="Y59" i="11" a="1"/>
  <c r="Y59" i="11" s="1"/>
  <c r="W59" i="11" a="1"/>
  <c r="W59" i="11" s="1"/>
  <c r="U59" i="11" a="1"/>
  <c r="U59" i="11" s="1"/>
  <c r="S59" i="11" a="1"/>
  <c r="S59" i="11" s="1"/>
  <c r="R59" i="11" a="1"/>
  <c r="R59" i="11" s="1"/>
  <c r="O59" i="11" a="1"/>
  <c r="O59" i="11" s="1"/>
  <c r="M59" i="11" a="1"/>
  <c r="M59" i="11" s="1"/>
  <c r="K59" i="11" a="1"/>
  <c r="K59" i="11" s="1"/>
  <c r="J59" i="11" a="1"/>
  <c r="J59" i="11" s="1"/>
  <c r="I59" i="11" a="1"/>
  <c r="I59" i="11" s="1"/>
  <c r="G59" i="11" a="1"/>
  <c r="G59" i="11" s="1"/>
  <c r="E59" i="11" a="1"/>
  <c r="E59" i="11" s="1"/>
  <c r="C59" i="11" a="1"/>
  <c r="C59" i="11" s="1"/>
  <c r="B59" i="11" a="1"/>
  <c r="B59" i="11" s="1"/>
  <c r="AA58" i="11" a="1"/>
  <c r="AA58" i="11" s="1"/>
  <c r="AA64" i="11" s="1"/>
  <c r="Y58" i="11" a="1"/>
  <c r="Y58" i="11" s="1"/>
  <c r="Y64" i="11" s="1"/>
  <c r="W58" i="11" a="1"/>
  <c r="W58" i="11" s="1"/>
  <c r="W64" i="11" s="1"/>
  <c r="U58" i="11" a="1"/>
  <c r="U58" i="11" s="1"/>
  <c r="U64" i="11" s="1"/>
  <c r="T58" i="11" a="1"/>
  <c r="T58" i="11" s="1"/>
  <c r="T64" i="11" s="1"/>
  <c r="S58" i="11" a="1"/>
  <c r="S58" i="11" s="1"/>
  <c r="S64" i="11" s="1"/>
  <c r="O58" i="11" a="1"/>
  <c r="O58" i="11" s="1"/>
  <c r="O64" i="11" s="1"/>
  <c r="M58" i="11" a="1"/>
  <c r="M58" i="11" s="1"/>
  <c r="M64" i="11" s="1"/>
  <c r="L58" i="11" a="1"/>
  <c r="L58" i="11" s="1"/>
  <c r="L64" i="11" s="1"/>
  <c r="K58" i="11" a="1"/>
  <c r="K58" i="11" s="1"/>
  <c r="K64" i="11" s="1"/>
  <c r="I58" i="11" a="1"/>
  <c r="I58" i="11" s="1"/>
  <c r="I64" i="11" s="1"/>
  <c r="G58" i="11" a="1"/>
  <c r="G58" i="11" s="1"/>
  <c r="G64" i="11" s="1"/>
  <c r="E58" i="11" a="1"/>
  <c r="E58" i="11" s="1"/>
  <c r="E64" i="11" s="1"/>
  <c r="D58" i="11" a="1"/>
  <c r="D58" i="11" s="1"/>
  <c r="D64" i="11" s="1"/>
  <c r="C58" i="11" a="1"/>
  <c r="C58" i="11" s="1"/>
  <c r="C64" i="11" s="1"/>
  <c r="AA57" i="11"/>
  <c r="AA66" i="11" s="1"/>
  <c r="Z57" i="11"/>
  <c r="Z66" i="11" s="1"/>
  <c r="Y57" i="11"/>
  <c r="Y66" i="11" s="1"/>
  <c r="X57" i="11"/>
  <c r="X66" i="11" s="1"/>
  <c r="W57" i="11"/>
  <c r="W66" i="11" s="1"/>
  <c r="V57" i="11"/>
  <c r="V60" i="11" s="1" a="1"/>
  <c r="V60" i="11" s="1"/>
  <c r="U57" i="11"/>
  <c r="U66" i="11" s="1"/>
  <c r="T57" i="11"/>
  <c r="T66" i="11" s="1"/>
  <c r="S57" i="11"/>
  <c r="S66" i="11" s="1"/>
  <c r="R57" i="11"/>
  <c r="R58" i="11" s="1" a="1"/>
  <c r="R58" i="11" s="1"/>
  <c r="R64" i="11" s="1"/>
  <c r="Q57" i="11"/>
  <c r="Q59" i="11" s="1" a="1"/>
  <c r="Q59" i="11" s="1"/>
  <c r="P57" i="11"/>
  <c r="P60" i="11" s="1" a="1"/>
  <c r="P60" i="11" s="1"/>
  <c r="O57" i="11"/>
  <c r="O66" i="11" s="1"/>
  <c r="N57" i="11"/>
  <c r="N60" i="11" s="1" a="1"/>
  <c r="N60" i="11" s="1"/>
  <c r="M57" i="11"/>
  <c r="L57" i="11"/>
  <c r="L60" i="11" s="1" a="1"/>
  <c r="L60" i="11" s="1"/>
  <c r="K57" i="11"/>
  <c r="K66" i="11" s="1"/>
  <c r="J57" i="11"/>
  <c r="J66" i="11" s="1"/>
  <c r="I57" i="11"/>
  <c r="I66" i="11" s="1"/>
  <c r="H57" i="11"/>
  <c r="H66" i="11" s="1"/>
  <c r="G57" i="11"/>
  <c r="G66" i="11" s="1"/>
  <c r="F57" i="11"/>
  <c r="F60" i="11" s="1" a="1"/>
  <c r="F60" i="11" s="1"/>
  <c r="E57" i="11"/>
  <c r="E66" i="11" s="1"/>
  <c r="D57" i="11"/>
  <c r="D66" i="11" s="1"/>
  <c r="C57" i="11"/>
  <c r="C66" i="11" s="1"/>
  <c r="B57" i="11"/>
  <c r="B58" i="11" s="1" a="1"/>
  <c r="B58" i="11" s="1"/>
  <c r="B64" i="11" s="1"/>
  <c r="AA70" i="10" a="1"/>
  <c r="AA70" i="10" s="1"/>
  <c r="Z70" i="10" a="1"/>
  <c r="Z70" i="10" s="1"/>
  <c r="Y70" i="10" a="1"/>
  <c r="Y70" i="10" s="1"/>
  <c r="X70" i="10" a="1"/>
  <c r="X70" i="10" s="1"/>
  <c r="W70" i="10" a="1"/>
  <c r="W70" i="10" s="1"/>
  <c r="V70" i="10" a="1"/>
  <c r="V70" i="10" s="1"/>
  <c r="U70" i="10" a="1"/>
  <c r="U70" i="10" s="1"/>
  <c r="T70" i="10" a="1"/>
  <c r="T70" i="10" s="1"/>
  <c r="S70" i="10" a="1"/>
  <c r="S70" i="10" s="1"/>
  <c r="R70" i="10" a="1"/>
  <c r="R70" i="10" s="1"/>
  <c r="Q70" i="10" a="1"/>
  <c r="Q70" i="10" s="1"/>
  <c r="P70" i="10" a="1"/>
  <c r="P70" i="10" s="1"/>
  <c r="O70" i="10" a="1"/>
  <c r="O70" i="10" s="1"/>
  <c r="N70" i="10" a="1"/>
  <c r="N70" i="10" s="1"/>
  <c r="M70" i="10" a="1"/>
  <c r="M70" i="10" s="1"/>
  <c r="L70" i="10" a="1"/>
  <c r="L70" i="10" s="1"/>
  <c r="K70" i="10" a="1"/>
  <c r="K70" i="10" s="1"/>
  <c r="J70" i="10" a="1"/>
  <c r="J70" i="10" s="1"/>
  <c r="I70" i="10" a="1"/>
  <c r="I70" i="10" s="1"/>
  <c r="H70" i="10" a="1"/>
  <c r="H70" i="10" s="1"/>
  <c r="G70" i="10" a="1"/>
  <c r="G70" i="10" s="1"/>
  <c r="F70" i="10" a="1"/>
  <c r="F70" i="10" s="1"/>
  <c r="E70" i="10" a="1"/>
  <c r="E70" i="10" s="1"/>
  <c r="D70" i="10" a="1"/>
  <c r="D70" i="10" s="1"/>
  <c r="C70" i="10" a="1"/>
  <c r="C70" i="10" s="1"/>
  <c r="B70" i="10" a="1"/>
  <c r="B70" i="10" s="1"/>
  <c r="AA69" i="10" a="1"/>
  <c r="AA69" i="10" s="1"/>
  <c r="Z69" i="10" a="1"/>
  <c r="Z69" i="10" s="1"/>
  <c r="Y69" i="10" a="1"/>
  <c r="Y69" i="10" s="1"/>
  <c r="X69" i="10" a="1"/>
  <c r="X69" i="10" s="1"/>
  <c r="W69" i="10" a="1"/>
  <c r="W69" i="10" s="1"/>
  <c r="V69" i="10" a="1"/>
  <c r="V69" i="10" s="1"/>
  <c r="U69" i="10" a="1"/>
  <c r="U69" i="10" s="1"/>
  <c r="T69" i="10" a="1"/>
  <c r="T69" i="10" s="1"/>
  <c r="S69" i="10" a="1"/>
  <c r="S69" i="10" s="1"/>
  <c r="R69" i="10" a="1"/>
  <c r="R69" i="10" s="1"/>
  <c r="Q69" i="10" a="1"/>
  <c r="Q69" i="10" s="1"/>
  <c r="P69" i="10" a="1"/>
  <c r="P69" i="10" s="1"/>
  <c r="O69" i="10" a="1"/>
  <c r="O69" i="10" s="1"/>
  <c r="N69" i="10" a="1"/>
  <c r="N69" i="10" s="1"/>
  <c r="M69" i="10" a="1"/>
  <c r="M69" i="10" s="1"/>
  <c r="L69" i="10" a="1"/>
  <c r="L69" i="10" s="1"/>
  <c r="K69" i="10" a="1"/>
  <c r="K69" i="10" s="1"/>
  <c r="J69" i="10" a="1"/>
  <c r="J69" i="10" s="1"/>
  <c r="I69" i="10" a="1"/>
  <c r="I69" i="10" s="1"/>
  <c r="H69" i="10" a="1"/>
  <c r="H69" i="10" s="1"/>
  <c r="G69" i="10" a="1"/>
  <c r="G69" i="10" s="1"/>
  <c r="F69" i="10" a="1"/>
  <c r="F69" i="10" s="1"/>
  <c r="E69" i="10" a="1"/>
  <c r="E69" i="10" s="1"/>
  <c r="D69" i="10" a="1"/>
  <c r="D69" i="10" s="1"/>
  <c r="C69" i="10" a="1"/>
  <c r="C69" i="10" s="1"/>
  <c r="B69" i="10" a="1"/>
  <c r="B69" i="10" s="1"/>
  <c r="AA68" i="10" a="1"/>
  <c r="AA68" i="10" s="1"/>
  <c r="Z68" i="10" a="1"/>
  <c r="Z68" i="10" s="1"/>
  <c r="Y68" i="10" a="1"/>
  <c r="Y68" i="10" s="1"/>
  <c r="X68" i="10" a="1"/>
  <c r="X68" i="10" s="1"/>
  <c r="W68" i="10" a="1"/>
  <c r="W68" i="10" s="1"/>
  <c r="V68" i="10" a="1"/>
  <c r="V68" i="10" s="1"/>
  <c r="U68" i="10" a="1"/>
  <c r="U68" i="10" s="1"/>
  <c r="T68" i="10" a="1"/>
  <c r="T68" i="10" s="1"/>
  <c r="S68" i="10" a="1"/>
  <c r="S68" i="10" s="1"/>
  <c r="R68" i="10" a="1"/>
  <c r="R68" i="10" s="1"/>
  <c r="Q68" i="10" a="1"/>
  <c r="Q68" i="10" s="1"/>
  <c r="P68" i="10" a="1"/>
  <c r="P68" i="10" s="1"/>
  <c r="O68" i="10" a="1"/>
  <c r="O68" i="10" s="1"/>
  <c r="N68" i="10" a="1"/>
  <c r="N68" i="10" s="1"/>
  <c r="M68" i="10" a="1"/>
  <c r="M68" i="10" s="1"/>
  <c r="L68" i="10" a="1"/>
  <c r="L68" i="10" s="1"/>
  <c r="K68" i="10" a="1"/>
  <c r="K68" i="10" s="1"/>
  <c r="J68" i="10" a="1"/>
  <c r="J68" i="10" s="1"/>
  <c r="I68" i="10" a="1"/>
  <c r="I68" i="10" s="1"/>
  <c r="H68" i="10" a="1"/>
  <c r="H68" i="10" s="1"/>
  <c r="G68" i="10" a="1"/>
  <c r="G68" i="10" s="1"/>
  <c r="F68" i="10" a="1"/>
  <c r="F68" i="10" s="1"/>
  <c r="E68" i="10" a="1"/>
  <c r="E68" i="10" s="1"/>
  <c r="D68" i="10" a="1"/>
  <c r="D68" i="10" s="1"/>
  <c r="C68" i="10" a="1"/>
  <c r="C68" i="10" s="1"/>
  <c r="B68" i="10" a="1"/>
  <c r="B68" i="10" s="1"/>
  <c r="AA67" i="10" a="1"/>
  <c r="AA67" i="10" s="1"/>
  <c r="Z67" i="10" a="1"/>
  <c r="Z67" i="10" s="1"/>
  <c r="Y67" i="10" a="1"/>
  <c r="Y67" i="10" s="1"/>
  <c r="X67" i="10" a="1"/>
  <c r="X67" i="10" s="1"/>
  <c r="W67" i="10" a="1"/>
  <c r="W67" i="10" s="1"/>
  <c r="V67" i="10" a="1"/>
  <c r="V67" i="10" s="1"/>
  <c r="U67" i="10" a="1"/>
  <c r="U67" i="10" s="1"/>
  <c r="T67" i="10" a="1"/>
  <c r="T67" i="10" s="1"/>
  <c r="R67" i="10" a="1"/>
  <c r="R67" i="10" s="1"/>
  <c r="Q67" i="10" a="1"/>
  <c r="Q67" i="10" s="1"/>
  <c r="P67" i="10" a="1"/>
  <c r="P67" i="10" s="1"/>
  <c r="O67" i="10" a="1"/>
  <c r="O67" i="10" s="1"/>
  <c r="N67" i="10" a="1"/>
  <c r="N67" i="10" s="1"/>
  <c r="M67" i="10" a="1"/>
  <c r="M67" i="10" s="1"/>
  <c r="L67" i="10" a="1"/>
  <c r="L67" i="10" s="1"/>
  <c r="K67" i="10" a="1"/>
  <c r="K67" i="10" s="1"/>
  <c r="I67" i="10" a="1"/>
  <c r="I67" i="10" s="1"/>
  <c r="H67" i="10" a="1"/>
  <c r="H67" i="10" s="1"/>
  <c r="G67" i="10" a="1"/>
  <c r="G67" i="10" s="1"/>
  <c r="F67" i="10" a="1"/>
  <c r="F67" i="10" s="1"/>
  <c r="E67" i="10" a="1"/>
  <c r="E67" i="10" s="1"/>
  <c r="D67" i="10" a="1"/>
  <c r="D67" i="10" s="1"/>
  <c r="C67" i="10" a="1"/>
  <c r="C67" i="10" s="1"/>
  <c r="B67" i="10" a="1"/>
  <c r="B67" i="10" s="1"/>
  <c r="M66" i="10"/>
  <c r="L66" i="10"/>
  <c r="AA62" i="10"/>
  <c r="Z62" i="10"/>
  <c r="Y62" i="10"/>
  <c r="X62" i="10"/>
  <c r="W62" i="10"/>
  <c r="V62" i="10"/>
  <c r="U62" i="10"/>
  <c r="T62" i="10"/>
  <c r="S62" i="10"/>
  <c r="R62" i="10"/>
  <c r="Q62" i="10"/>
  <c r="P62" i="10"/>
  <c r="O62" i="10"/>
  <c r="N62" i="10"/>
  <c r="M62" i="10"/>
  <c r="L62" i="10"/>
  <c r="K62" i="10"/>
  <c r="J62" i="10"/>
  <c r="I62" i="10"/>
  <c r="H62" i="10"/>
  <c r="G62" i="10"/>
  <c r="F62" i="10"/>
  <c r="E62" i="10"/>
  <c r="D62" i="10"/>
  <c r="C62" i="10"/>
  <c r="B62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O61" i="10"/>
  <c r="N61" i="10"/>
  <c r="M61" i="10"/>
  <c r="L61" i="10"/>
  <c r="K61" i="10"/>
  <c r="J61" i="10"/>
  <c r="I61" i="10"/>
  <c r="H61" i="10"/>
  <c r="G61" i="10"/>
  <c r="F61" i="10"/>
  <c r="E61" i="10"/>
  <c r="D61" i="10"/>
  <c r="C61" i="10"/>
  <c r="B61" i="10"/>
  <c r="AA60" i="10" a="1"/>
  <c r="AA60" i="10" s="1"/>
  <c r="Y60" i="10" a="1"/>
  <c r="Y60" i="10" s="1"/>
  <c r="X60" i="10" a="1"/>
  <c r="X60" i="10" s="1"/>
  <c r="W60" i="10" a="1"/>
  <c r="W60" i="10" s="1"/>
  <c r="U60" i="10" a="1"/>
  <c r="U60" i="10" s="1"/>
  <c r="S60" i="10" a="1"/>
  <c r="S60" i="10" s="1"/>
  <c r="O60" i="10" a="1"/>
  <c r="O60" i="10" s="1"/>
  <c r="M60" i="10" a="1"/>
  <c r="M60" i="10" s="1"/>
  <c r="K60" i="10" a="1"/>
  <c r="K60" i="10" s="1"/>
  <c r="I60" i="10" a="1"/>
  <c r="I60" i="10" s="1"/>
  <c r="H60" i="10" a="1"/>
  <c r="H60" i="10" s="1"/>
  <c r="G60" i="10" a="1"/>
  <c r="G60" i="10" s="1"/>
  <c r="E60" i="10" a="1"/>
  <c r="E60" i="10" s="1"/>
  <c r="C60" i="10" a="1"/>
  <c r="C60" i="10" s="1"/>
  <c r="AA59" i="10" a="1"/>
  <c r="AA59" i="10" s="1"/>
  <c r="Z59" i="10" a="1"/>
  <c r="Z59" i="10" s="1"/>
  <c r="Y59" i="10" a="1"/>
  <c r="Y59" i="10" s="1"/>
  <c r="W59" i="10" a="1"/>
  <c r="W59" i="10" s="1"/>
  <c r="U59" i="10" a="1"/>
  <c r="U59" i="10" s="1"/>
  <c r="S59" i="10" a="1"/>
  <c r="S59" i="10" s="1"/>
  <c r="R59" i="10" a="1"/>
  <c r="R59" i="10" s="1"/>
  <c r="O59" i="10" a="1"/>
  <c r="O59" i="10" s="1"/>
  <c r="M59" i="10" a="1"/>
  <c r="M59" i="10" s="1"/>
  <c r="K59" i="10" a="1"/>
  <c r="K59" i="10" s="1"/>
  <c r="J59" i="10" a="1"/>
  <c r="J59" i="10" s="1"/>
  <c r="I59" i="10" a="1"/>
  <c r="I59" i="10" s="1"/>
  <c r="G59" i="10" a="1"/>
  <c r="G59" i="10" s="1"/>
  <c r="E59" i="10" a="1"/>
  <c r="E59" i="10" s="1"/>
  <c r="C59" i="10" a="1"/>
  <c r="C59" i="10" s="1"/>
  <c r="B59" i="10" a="1"/>
  <c r="B59" i="10" s="1"/>
  <c r="AA58" i="10" a="1"/>
  <c r="AA58" i="10" s="1"/>
  <c r="AA64" i="10" s="1"/>
  <c r="Y58" i="10" a="1"/>
  <c r="Y58" i="10" s="1"/>
  <c r="Y64" i="10" s="1"/>
  <c r="W58" i="10" a="1"/>
  <c r="W58" i="10" s="1"/>
  <c r="W64" i="10" s="1"/>
  <c r="U58" i="10" a="1"/>
  <c r="U58" i="10" s="1"/>
  <c r="U64" i="10" s="1"/>
  <c r="T58" i="10" a="1"/>
  <c r="T58" i="10" s="1"/>
  <c r="T64" i="10" s="1"/>
  <c r="S58" i="10" a="1"/>
  <c r="S58" i="10" s="1"/>
  <c r="S64" i="10" s="1"/>
  <c r="O58" i="10" a="1"/>
  <c r="O58" i="10" s="1"/>
  <c r="O64" i="10" s="1"/>
  <c r="M58" i="10" a="1"/>
  <c r="M58" i="10" s="1"/>
  <c r="M64" i="10" s="1"/>
  <c r="L58" i="10" a="1"/>
  <c r="L58" i="10" s="1"/>
  <c r="L64" i="10" s="1"/>
  <c r="K58" i="10" a="1"/>
  <c r="K58" i="10" s="1"/>
  <c r="K64" i="10" s="1"/>
  <c r="I58" i="10" a="1"/>
  <c r="I58" i="10" s="1"/>
  <c r="I64" i="10" s="1"/>
  <c r="G58" i="10" a="1"/>
  <c r="G58" i="10" s="1"/>
  <c r="G64" i="10" s="1"/>
  <c r="E58" i="10" a="1"/>
  <c r="E58" i="10" s="1"/>
  <c r="E64" i="10" s="1"/>
  <c r="D58" i="10" a="1"/>
  <c r="D58" i="10" s="1"/>
  <c r="D64" i="10" s="1"/>
  <c r="C58" i="10" a="1"/>
  <c r="C58" i="10" s="1"/>
  <c r="C64" i="10" s="1"/>
  <c r="AA57" i="10"/>
  <c r="AA66" i="10" s="1"/>
  <c r="Z57" i="10"/>
  <c r="Z66" i="10" s="1"/>
  <c r="Y57" i="10"/>
  <c r="Y66" i="10" s="1"/>
  <c r="X57" i="10"/>
  <c r="X66" i="10" s="1"/>
  <c r="W57" i="10"/>
  <c r="W66" i="10" s="1"/>
  <c r="V57" i="10"/>
  <c r="V60" i="10" s="1" a="1"/>
  <c r="V60" i="10" s="1"/>
  <c r="U57" i="10"/>
  <c r="U66" i="10" s="1"/>
  <c r="T57" i="10"/>
  <c r="T66" i="10" s="1"/>
  <c r="S57" i="10"/>
  <c r="S66" i="10" s="1"/>
  <c r="R57" i="10"/>
  <c r="R58" i="10" s="1" a="1"/>
  <c r="R58" i="10" s="1"/>
  <c r="R64" i="10" s="1"/>
  <c r="Q57" i="10"/>
  <c r="Q59" i="10" s="1" a="1"/>
  <c r="Q59" i="10" s="1"/>
  <c r="P57" i="10"/>
  <c r="P59" i="10" s="1" a="1"/>
  <c r="P59" i="10" s="1"/>
  <c r="O57" i="10"/>
  <c r="O66" i="10" s="1"/>
  <c r="N57" i="10"/>
  <c r="N60" i="10" s="1" a="1"/>
  <c r="N60" i="10" s="1"/>
  <c r="M57" i="10"/>
  <c r="L57" i="10"/>
  <c r="L60" i="10" s="1" a="1"/>
  <c r="L60" i="10" s="1"/>
  <c r="K57" i="10"/>
  <c r="K66" i="10" s="1"/>
  <c r="J57" i="10"/>
  <c r="J66" i="10" s="1"/>
  <c r="I57" i="10"/>
  <c r="I66" i="10" s="1"/>
  <c r="H57" i="10"/>
  <c r="H66" i="10" s="1"/>
  <c r="G57" i="10"/>
  <c r="G66" i="10" s="1"/>
  <c r="F57" i="10"/>
  <c r="F60" i="10" s="1" a="1"/>
  <c r="F60" i="10" s="1"/>
  <c r="E57" i="10"/>
  <c r="E66" i="10" s="1"/>
  <c r="D57" i="10"/>
  <c r="D66" i="10" s="1"/>
  <c r="C57" i="10"/>
  <c r="C66" i="10" s="1"/>
  <c r="B57" i="10"/>
  <c r="B58" i="10" s="1" a="1"/>
  <c r="B58" i="10" s="1"/>
  <c r="B64" i="10" s="1"/>
  <c r="AA70" i="9" a="1"/>
  <c r="AA70" i="9" s="1"/>
  <c r="Z70" i="9" a="1"/>
  <c r="Z70" i="9" s="1"/>
  <c r="Y70" i="9" a="1"/>
  <c r="Y70" i="9" s="1"/>
  <c r="X70" i="9" a="1"/>
  <c r="X70" i="9" s="1"/>
  <c r="W70" i="9" a="1"/>
  <c r="W70" i="9" s="1"/>
  <c r="V70" i="9" a="1"/>
  <c r="V70" i="9" s="1"/>
  <c r="U70" i="9" a="1"/>
  <c r="U70" i="9" s="1"/>
  <c r="T70" i="9" a="1"/>
  <c r="T70" i="9" s="1"/>
  <c r="S70" i="9" a="1"/>
  <c r="S70" i="9" s="1"/>
  <c r="R70" i="9" a="1"/>
  <c r="R70" i="9" s="1"/>
  <c r="Q70" i="9" a="1"/>
  <c r="Q70" i="9" s="1"/>
  <c r="P70" i="9" a="1"/>
  <c r="P70" i="9" s="1"/>
  <c r="O70" i="9" a="1"/>
  <c r="O70" i="9" s="1"/>
  <c r="N70" i="9" a="1"/>
  <c r="N70" i="9" s="1"/>
  <c r="M70" i="9" a="1"/>
  <c r="M70" i="9" s="1"/>
  <c r="L70" i="9" a="1"/>
  <c r="L70" i="9" s="1"/>
  <c r="K70" i="9" a="1"/>
  <c r="K70" i="9" s="1"/>
  <c r="J70" i="9" a="1"/>
  <c r="J70" i="9" s="1"/>
  <c r="I70" i="9" a="1"/>
  <c r="I70" i="9" s="1"/>
  <c r="H70" i="9" a="1"/>
  <c r="H70" i="9" s="1"/>
  <c r="G70" i="9" a="1"/>
  <c r="G70" i="9" s="1"/>
  <c r="F70" i="9" a="1"/>
  <c r="F70" i="9" s="1"/>
  <c r="E70" i="9" a="1"/>
  <c r="E70" i="9" s="1"/>
  <c r="D70" i="9" a="1"/>
  <c r="D70" i="9" s="1"/>
  <c r="C70" i="9" a="1"/>
  <c r="C70" i="9" s="1"/>
  <c r="B70" i="9" a="1"/>
  <c r="B70" i="9" s="1"/>
  <c r="AA69" i="9" a="1"/>
  <c r="AA69" i="9" s="1"/>
  <c r="Z69" i="9" a="1"/>
  <c r="Z69" i="9" s="1"/>
  <c r="Y69" i="9" a="1"/>
  <c r="Y69" i="9" s="1"/>
  <c r="X69" i="9" a="1"/>
  <c r="X69" i="9" s="1"/>
  <c r="W69" i="9" a="1"/>
  <c r="W69" i="9" s="1"/>
  <c r="V69" i="9" a="1"/>
  <c r="V69" i="9" s="1"/>
  <c r="U69" i="9" a="1"/>
  <c r="U69" i="9" s="1"/>
  <c r="T69" i="9" a="1"/>
  <c r="T69" i="9" s="1"/>
  <c r="S69" i="9" a="1"/>
  <c r="S69" i="9" s="1"/>
  <c r="R69" i="9" a="1"/>
  <c r="R69" i="9" s="1"/>
  <c r="Q69" i="9" a="1"/>
  <c r="Q69" i="9" s="1"/>
  <c r="P69" i="9" a="1"/>
  <c r="P69" i="9" s="1"/>
  <c r="O69" i="9" a="1"/>
  <c r="O69" i="9" s="1"/>
  <c r="N69" i="9" a="1"/>
  <c r="N69" i="9" s="1"/>
  <c r="M69" i="9" a="1"/>
  <c r="M69" i="9" s="1"/>
  <c r="L69" i="9" a="1"/>
  <c r="L69" i="9" s="1"/>
  <c r="K69" i="9" a="1"/>
  <c r="K69" i="9" s="1"/>
  <c r="J69" i="9" a="1"/>
  <c r="J69" i="9" s="1"/>
  <c r="I69" i="9" a="1"/>
  <c r="I69" i="9" s="1"/>
  <c r="H69" i="9" a="1"/>
  <c r="H69" i="9" s="1"/>
  <c r="G69" i="9" a="1"/>
  <c r="G69" i="9" s="1"/>
  <c r="F69" i="9" a="1"/>
  <c r="F69" i="9" s="1"/>
  <c r="E69" i="9" a="1"/>
  <c r="E69" i="9" s="1"/>
  <c r="D69" i="9" a="1"/>
  <c r="D69" i="9" s="1"/>
  <c r="C69" i="9" a="1"/>
  <c r="C69" i="9" s="1"/>
  <c r="B69" i="9" a="1"/>
  <c r="B69" i="9" s="1"/>
  <c r="AA68" i="9" a="1"/>
  <c r="AA68" i="9" s="1"/>
  <c r="Z68" i="9" a="1"/>
  <c r="Z68" i="9" s="1"/>
  <c r="Y68" i="9" a="1"/>
  <c r="Y68" i="9" s="1"/>
  <c r="X68" i="9" a="1"/>
  <c r="X68" i="9" s="1"/>
  <c r="W68" i="9" a="1"/>
  <c r="W68" i="9" s="1"/>
  <c r="V68" i="9" a="1"/>
  <c r="V68" i="9" s="1"/>
  <c r="U68" i="9" a="1"/>
  <c r="U68" i="9" s="1"/>
  <c r="T68" i="9" a="1"/>
  <c r="T68" i="9" s="1"/>
  <c r="S68" i="9" a="1"/>
  <c r="S68" i="9" s="1"/>
  <c r="R68" i="9" a="1"/>
  <c r="R68" i="9" s="1"/>
  <c r="Q68" i="9" a="1"/>
  <c r="Q68" i="9" s="1"/>
  <c r="P68" i="9" a="1"/>
  <c r="P68" i="9" s="1"/>
  <c r="O68" i="9" a="1"/>
  <c r="O68" i="9" s="1"/>
  <c r="N68" i="9" a="1"/>
  <c r="N68" i="9" s="1"/>
  <c r="M68" i="9" a="1"/>
  <c r="M68" i="9" s="1"/>
  <c r="L68" i="9" a="1"/>
  <c r="L68" i="9" s="1"/>
  <c r="K68" i="9" a="1"/>
  <c r="K68" i="9" s="1"/>
  <c r="J68" i="9" a="1"/>
  <c r="J68" i="9" s="1"/>
  <c r="I68" i="9" a="1"/>
  <c r="I68" i="9" s="1"/>
  <c r="H68" i="9" a="1"/>
  <c r="H68" i="9" s="1"/>
  <c r="G68" i="9" a="1"/>
  <c r="G68" i="9" s="1"/>
  <c r="F68" i="9" a="1"/>
  <c r="F68" i="9" s="1"/>
  <c r="E68" i="9" a="1"/>
  <c r="E68" i="9" s="1"/>
  <c r="D68" i="9" a="1"/>
  <c r="D68" i="9" s="1"/>
  <c r="C68" i="9" a="1"/>
  <c r="C68" i="9" s="1"/>
  <c r="B68" i="9" a="1"/>
  <c r="B68" i="9" s="1"/>
  <c r="AA67" i="9" a="1"/>
  <c r="AA67" i="9" s="1"/>
  <c r="Z67" i="9" a="1"/>
  <c r="Z67" i="9" s="1"/>
  <c r="Y67" i="9" a="1"/>
  <c r="Y67" i="9" s="1"/>
  <c r="X67" i="9" a="1"/>
  <c r="X67" i="9" s="1"/>
  <c r="W67" i="9" a="1"/>
  <c r="W67" i="9" s="1"/>
  <c r="V67" i="9" a="1"/>
  <c r="V67" i="9" s="1"/>
  <c r="U67" i="9" a="1"/>
  <c r="U67" i="9" s="1"/>
  <c r="T67" i="9" a="1"/>
  <c r="T67" i="9" s="1"/>
  <c r="R67" i="9" a="1"/>
  <c r="R67" i="9" s="1"/>
  <c r="Q67" i="9" a="1"/>
  <c r="Q67" i="9" s="1"/>
  <c r="P67" i="9" a="1"/>
  <c r="P67" i="9" s="1"/>
  <c r="O67" i="9" a="1"/>
  <c r="O67" i="9" s="1"/>
  <c r="N67" i="9" a="1"/>
  <c r="N67" i="9" s="1"/>
  <c r="M67" i="9" a="1"/>
  <c r="M67" i="9" s="1"/>
  <c r="L67" i="9" a="1"/>
  <c r="L67" i="9" s="1"/>
  <c r="K67" i="9" a="1"/>
  <c r="K67" i="9" s="1"/>
  <c r="J67" i="9" a="1"/>
  <c r="J67" i="9" s="1"/>
  <c r="I67" i="9" a="1"/>
  <c r="I67" i="9" s="1"/>
  <c r="H67" i="9" a="1"/>
  <c r="H67" i="9" s="1"/>
  <c r="G67" i="9" a="1"/>
  <c r="G67" i="9" s="1"/>
  <c r="F67" i="9" a="1"/>
  <c r="F67" i="9" s="1"/>
  <c r="E67" i="9" a="1"/>
  <c r="E67" i="9" s="1"/>
  <c r="D67" i="9" a="1"/>
  <c r="D67" i="9" s="1"/>
  <c r="B67" i="9" a="1"/>
  <c r="B67" i="9" s="1"/>
  <c r="M66" i="9"/>
  <c r="L66" i="9"/>
  <c r="AA62" i="9"/>
  <c r="Z62" i="9"/>
  <c r="Y62" i="9"/>
  <c r="X62" i="9"/>
  <c r="W62" i="9"/>
  <c r="V62" i="9"/>
  <c r="U62" i="9"/>
  <c r="T62" i="9"/>
  <c r="S62" i="9"/>
  <c r="R62" i="9"/>
  <c r="Q62" i="9"/>
  <c r="P62" i="9"/>
  <c r="O62" i="9"/>
  <c r="N62" i="9"/>
  <c r="M62" i="9"/>
  <c r="L62" i="9"/>
  <c r="K62" i="9"/>
  <c r="J62" i="9"/>
  <c r="I62" i="9"/>
  <c r="H62" i="9"/>
  <c r="G62" i="9"/>
  <c r="F62" i="9"/>
  <c r="E62" i="9"/>
  <c r="D62" i="9"/>
  <c r="C62" i="9"/>
  <c r="B62" i="9"/>
  <c r="AA61" i="9"/>
  <c r="Z61" i="9"/>
  <c r="Y61" i="9"/>
  <c r="X61" i="9"/>
  <c r="W61" i="9"/>
  <c r="V61" i="9"/>
  <c r="U61" i="9"/>
  <c r="T61" i="9"/>
  <c r="S61" i="9"/>
  <c r="R61" i="9"/>
  <c r="Q61" i="9"/>
  <c r="P61" i="9"/>
  <c r="O61" i="9"/>
  <c r="N61" i="9"/>
  <c r="M61" i="9"/>
  <c r="L61" i="9"/>
  <c r="K61" i="9"/>
  <c r="J61" i="9"/>
  <c r="I61" i="9"/>
  <c r="H61" i="9"/>
  <c r="G61" i="9"/>
  <c r="F61" i="9"/>
  <c r="E61" i="9"/>
  <c r="D61" i="9"/>
  <c r="C61" i="9"/>
  <c r="B61" i="9"/>
  <c r="AA60" i="9" a="1"/>
  <c r="AA60" i="9" s="1"/>
  <c r="Y60" i="9" a="1"/>
  <c r="Y60" i="9" s="1"/>
  <c r="X60" i="9" a="1"/>
  <c r="X60" i="9" s="1"/>
  <c r="W60" i="9" a="1"/>
  <c r="W60" i="9" s="1"/>
  <c r="U60" i="9" a="1"/>
  <c r="U60" i="9" s="1"/>
  <c r="S60" i="9" a="1"/>
  <c r="S60" i="9" s="1"/>
  <c r="O60" i="9" a="1"/>
  <c r="O60" i="9" s="1"/>
  <c r="M60" i="9" a="1"/>
  <c r="M60" i="9" s="1"/>
  <c r="K60" i="9" a="1"/>
  <c r="K60" i="9" s="1"/>
  <c r="I60" i="9" a="1"/>
  <c r="I60" i="9" s="1"/>
  <c r="H60" i="9" a="1"/>
  <c r="H60" i="9" s="1"/>
  <c r="G60" i="9" a="1"/>
  <c r="G60" i="9" s="1"/>
  <c r="E60" i="9" a="1"/>
  <c r="E60" i="9" s="1"/>
  <c r="C60" i="9" a="1"/>
  <c r="C60" i="9" s="1"/>
  <c r="AA59" i="9" a="1"/>
  <c r="AA59" i="9" s="1"/>
  <c r="Z59" i="9" a="1"/>
  <c r="Z59" i="9" s="1"/>
  <c r="Y59" i="9" a="1"/>
  <c r="Y59" i="9" s="1"/>
  <c r="X59" i="9" a="1"/>
  <c r="X59" i="9" s="1"/>
  <c r="W59" i="9" a="1"/>
  <c r="W59" i="9" s="1"/>
  <c r="U59" i="9" a="1"/>
  <c r="U59" i="9" s="1"/>
  <c r="S59" i="9" a="1"/>
  <c r="S59" i="9" s="1"/>
  <c r="R59" i="9" a="1"/>
  <c r="R59" i="9" s="1"/>
  <c r="O59" i="9" a="1"/>
  <c r="O59" i="9" s="1"/>
  <c r="M59" i="9" a="1"/>
  <c r="M59" i="9" s="1"/>
  <c r="K59" i="9" a="1"/>
  <c r="K59" i="9" s="1"/>
  <c r="J59" i="9" a="1"/>
  <c r="J59" i="9" s="1"/>
  <c r="I59" i="9" a="1"/>
  <c r="I59" i="9" s="1"/>
  <c r="H59" i="9" a="1"/>
  <c r="H59" i="9" s="1"/>
  <c r="G59" i="9" a="1"/>
  <c r="G59" i="9" s="1"/>
  <c r="E59" i="9" a="1"/>
  <c r="E59" i="9" s="1"/>
  <c r="C59" i="9" a="1"/>
  <c r="C59" i="9" s="1"/>
  <c r="B59" i="9" a="1"/>
  <c r="B59" i="9" s="1"/>
  <c r="AA58" i="9" a="1"/>
  <c r="AA58" i="9" s="1"/>
  <c r="AA64" i="9" s="1"/>
  <c r="Y58" i="9" a="1"/>
  <c r="Y58" i="9" s="1"/>
  <c r="Y64" i="9" s="1"/>
  <c r="W58" i="9" a="1"/>
  <c r="W58" i="9" s="1"/>
  <c r="W64" i="9" s="1"/>
  <c r="U58" i="9" a="1"/>
  <c r="U58" i="9" s="1"/>
  <c r="U64" i="9" s="1"/>
  <c r="T58" i="9" a="1"/>
  <c r="T58" i="9" s="1"/>
  <c r="T64" i="9" s="1"/>
  <c r="S58" i="9" a="1"/>
  <c r="S58" i="9" s="1"/>
  <c r="S64" i="9" s="1"/>
  <c r="O58" i="9" a="1"/>
  <c r="O58" i="9" s="1"/>
  <c r="O64" i="9" s="1"/>
  <c r="M58" i="9" a="1"/>
  <c r="M58" i="9" s="1"/>
  <c r="M64" i="9" s="1"/>
  <c r="L58" i="9" a="1"/>
  <c r="L58" i="9" s="1"/>
  <c r="L64" i="9" s="1"/>
  <c r="K58" i="9" a="1"/>
  <c r="K58" i="9" s="1"/>
  <c r="K64" i="9" s="1"/>
  <c r="I58" i="9" a="1"/>
  <c r="I58" i="9" s="1"/>
  <c r="I64" i="9" s="1"/>
  <c r="G58" i="9" a="1"/>
  <c r="G58" i="9" s="1"/>
  <c r="G64" i="9" s="1"/>
  <c r="E58" i="9" a="1"/>
  <c r="E58" i="9" s="1"/>
  <c r="E64" i="9" s="1"/>
  <c r="D58" i="9" a="1"/>
  <c r="D58" i="9" s="1"/>
  <c r="D64" i="9" s="1"/>
  <c r="C58" i="9" a="1"/>
  <c r="C58" i="9" s="1"/>
  <c r="C64" i="9" s="1"/>
  <c r="AA57" i="9"/>
  <c r="AA66" i="9" s="1"/>
  <c r="Z57" i="9"/>
  <c r="Z66" i="9" s="1"/>
  <c r="Y57" i="9"/>
  <c r="Y66" i="9" s="1"/>
  <c r="X57" i="9"/>
  <c r="X66" i="9" s="1"/>
  <c r="W57" i="9"/>
  <c r="W66" i="9" s="1"/>
  <c r="V57" i="9"/>
  <c r="V60" i="9" s="1" a="1"/>
  <c r="V60" i="9" s="1"/>
  <c r="U57" i="9"/>
  <c r="U66" i="9" s="1"/>
  <c r="T57" i="9"/>
  <c r="T66" i="9" s="1"/>
  <c r="S57" i="9"/>
  <c r="S66" i="9" s="1"/>
  <c r="R57" i="9"/>
  <c r="R58" i="9" s="1" a="1"/>
  <c r="R58" i="9" s="1"/>
  <c r="R64" i="9" s="1"/>
  <c r="Q57" i="9"/>
  <c r="Q59" i="9" s="1" a="1"/>
  <c r="Q59" i="9" s="1"/>
  <c r="P57" i="9"/>
  <c r="P59" i="9" s="1" a="1"/>
  <c r="P59" i="9" s="1"/>
  <c r="O57" i="9"/>
  <c r="O66" i="9" s="1"/>
  <c r="N57" i="9"/>
  <c r="N60" i="9" s="1" a="1"/>
  <c r="N60" i="9" s="1"/>
  <c r="M57" i="9"/>
  <c r="L57" i="9"/>
  <c r="L60" i="9" s="1" a="1"/>
  <c r="L60" i="9" s="1"/>
  <c r="K57" i="9"/>
  <c r="K66" i="9" s="1"/>
  <c r="J57" i="9"/>
  <c r="J66" i="9" s="1"/>
  <c r="I57" i="9"/>
  <c r="I66" i="9" s="1"/>
  <c r="H57" i="9"/>
  <c r="H66" i="9" s="1"/>
  <c r="G57" i="9"/>
  <c r="G66" i="9" s="1"/>
  <c r="F57" i="9"/>
  <c r="F60" i="9" s="1" a="1"/>
  <c r="F60" i="9" s="1"/>
  <c r="E57" i="9"/>
  <c r="E66" i="9" s="1"/>
  <c r="D57" i="9"/>
  <c r="D66" i="9" s="1"/>
  <c r="C57" i="9"/>
  <c r="C66" i="9" s="1"/>
  <c r="B57" i="9"/>
  <c r="B58" i="9" s="1" a="1"/>
  <c r="B58" i="9" s="1"/>
  <c r="B64" i="9" s="1"/>
  <c r="AA70" i="8" a="1"/>
  <c r="AA70" i="8" s="1"/>
  <c r="Z70" i="8" a="1"/>
  <c r="Z70" i="8" s="1"/>
  <c r="Y70" i="8" a="1"/>
  <c r="Y70" i="8" s="1"/>
  <c r="X70" i="8" a="1"/>
  <c r="X70" i="8" s="1"/>
  <c r="W70" i="8" a="1"/>
  <c r="W70" i="8" s="1"/>
  <c r="V70" i="8" a="1"/>
  <c r="V70" i="8" s="1"/>
  <c r="U70" i="8" a="1"/>
  <c r="U70" i="8" s="1"/>
  <c r="T70" i="8" a="1"/>
  <c r="T70" i="8" s="1"/>
  <c r="S70" i="8" a="1"/>
  <c r="S70" i="8" s="1"/>
  <c r="R70" i="8" a="1"/>
  <c r="R70" i="8" s="1"/>
  <c r="Q70" i="8" a="1"/>
  <c r="Q70" i="8" s="1"/>
  <c r="P70" i="8" a="1"/>
  <c r="P70" i="8" s="1"/>
  <c r="O70" i="8" a="1"/>
  <c r="O70" i="8" s="1"/>
  <c r="N70" i="8" a="1"/>
  <c r="N70" i="8" s="1"/>
  <c r="M70" i="8" a="1"/>
  <c r="M70" i="8" s="1"/>
  <c r="L70" i="8" a="1"/>
  <c r="L70" i="8" s="1"/>
  <c r="K70" i="8" a="1"/>
  <c r="K70" i="8" s="1"/>
  <c r="J70" i="8" a="1"/>
  <c r="J70" i="8" s="1"/>
  <c r="I70" i="8" a="1"/>
  <c r="I70" i="8" s="1"/>
  <c r="H70" i="8" a="1"/>
  <c r="H70" i="8" s="1"/>
  <c r="G70" i="8" a="1"/>
  <c r="G70" i="8" s="1"/>
  <c r="F70" i="8" a="1"/>
  <c r="F70" i="8" s="1"/>
  <c r="E70" i="8" a="1"/>
  <c r="E70" i="8" s="1"/>
  <c r="D70" i="8" a="1"/>
  <c r="D70" i="8" s="1"/>
  <c r="C70" i="8" a="1"/>
  <c r="C70" i="8" s="1"/>
  <c r="B70" i="8" a="1"/>
  <c r="B70" i="8" s="1"/>
  <c r="AA69" i="8" a="1"/>
  <c r="AA69" i="8" s="1"/>
  <c r="Z69" i="8" a="1"/>
  <c r="Z69" i="8" s="1"/>
  <c r="Y69" i="8" a="1"/>
  <c r="Y69" i="8" s="1"/>
  <c r="X69" i="8" a="1"/>
  <c r="X69" i="8" s="1"/>
  <c r="W69" i="8" a="1"/>
  <c r="W69" i="8" s="1"/>
  <c r="V69" i="8" a="1"/>
  <c r="V69" i="8" s="1"/>
  <c r="U69" i="8" a="1"/>
  <c r="U69" i="8" s="1"/>
  <c r="T69" i="8" a="1"/>
  <c r="T69" i="8" s="1"/>
  <c r="S69" i="8" a="1"/>
  <c r="S69" i="8" s="1"/>
  <c r="R69" i="8" a="1"/>
  <c r="R69" i="8" s="1"/>
  <c r="Q69" i="8" a="1"/>
  <c r="Q69" i="8" s="1"/>
  <c r="P69" i="8" a="1"/>
  <c r="P69" i="8" s="1"/>
  <c r="O69" i="8" a="1"/>
  <c r="O69" i="8" s="1"/>
  <c r="N69" i="8" a="1"/>
  <c r="N69" i="8" s="1"/>
  <c r="M69" i="8" a="1"/>
  <c r="M69" i="8" s="1"/>
  <c r="L69" i="8" a="1"/>
  <c r="L69" i="8" s="1"/>
  <c r="K69" i="8" a="1"/>
  <c r="K69" i="8" s="1"/>
  <c r="J69" i="8" a="1"/>
  <c r="J69" i="8" s="1"/>
  <c r="I69" i="8" a="1"/>
  <c r="I69" i="8" s="1"/>
  <c r="H69" i="8" a="1"/>
  <c r="H69" i="8" s="1"/>
  <c r="G69" i="8" a="1"/>
  <c r="G69" i="8" s="1"/>
  <c r="F69" i="8" a="1"/>
  <c r="F69" i="8" s="1"/>
  <c r="E69" i="8" a="1"/>
  <c r="E69" i="8" s="1"/>
  <c r="D69" i="8" a="1"/>
  <c r="D69" i="8" s="1"/>
  <c r="C69" i="8" a="1"/>
  <c r="C69" i="8" s="1"/>
  <c r="B69" i="8" a="1"/>
  <c r="B69" i="8" s="1"/>
  <c r="AA68" i="8" a="1"/>
  <c r="AA68" i="8" s="1"/>
  <c r="Z68" i="8" a="1"/>
  <c r="Z68" i="8" s="1"/>
  <c r="Y68" i="8" a="1"/>
  <c r="Y68" i="8" s="1"/>
  <c r="X68" i="8" a="1"/>
  <c r="X68" i="8" s="1"/>
  <c r="W68" i="8" a="1"/>
  <c r="W68" i="8" s="1"/>
  <c r="V68" i="8" a="1"/>
  <c r="V68" i="8" s="1"/>
  <c r="U68" i="8" a="1"/>
  <c r="U68" i="8" s="1"/>
  <c r="T68" i="8" a="1"/>
  <c r="T68" i="8" s="1"/>
  <c r="S68" i="8" a="1"/>
  <c r="S68" i="8" s="1"/>
  <c r="R68" i="8" a="1"/>
  <c r="R68" i="8" s="1"/>
  <c r="Q68" i="8" a="1"/>
  <c r="Q68" i="8" s="1"/>
  <c r="P68" i="8" a="1"/>
  <c r="P68" i="8" s="1"/>
  <c r="O68" i="8" a="1"/>
  <c r="O68" i="8" s="1"/>
  <c r="N68" i="8" a="1"/>
  <c r="N68" i="8" s="1"/>
  <c r="M68" i="8" a="1"/>
  <c r="M68" i="8" s="1"/>
  <c r="L68" i="8" a="1"/>
  <c r="L68" i="8" s="1"/>
  <c r="K68" i="8" a="1"/>
  <c r="K68" i="8" s="1"/>
  <c r="J68" i="8" a="1"/>
  <c r="J68" i="8" s="1"/>
  <c r="I68" i="8" a="1"/>
  <c r="I68" i="8" s="1"/>
  <c r="H68" i="8" a="1"/>
  <c r="H68" i="8" s="1"/>
  <c r="G68" i="8" a="1"/>
  <c r="G68" i="8" s="1"/>
  <c r="F68" i="8" a="1"/>
  <c r="F68" i="8" s="1"/>
  <c r="E68" i="8" a="1"/>
  <c r="E68" i="8" s="1"/>
  <c r="D68" i="8" a="1"/>
  <c r="D68" i="8" s="1"/>
  <c r="C68" i="8" a="1"/>
  <c r="C68" i="8" s="1"/>
  <c r="B68" i="8" a="1"/>
  <c r="B68" i="8" s="1"/>
  <c r="AA67" i="8" a="1"/>
  <c r="AA67" i="8" s="1"/>
  <c r="Z67" i="8" a="1"/>
  <c r="Z67" i="8" s="1"/>
  <c r="Y67" i="8" a="1"/>
  <c r="Y67" i="8" s="1"/>
  <c r="X67" i="8" a="1"/>
  <c r="X67" i="8" s="1"/>
  <c r="W67" i="8" a="1"/>
  <c r="W67" i="8" s="1"/>
  <c r="V67" i="8" a="1"/>
  <c r="V67" i="8" s="1"/>
  <c r="U67" i="8" a="1"/>
  <c r="U67" i="8" s="1"/>
  <c r="T67" i="8" a="1"/>
  <c r="T67" i="8" s="1"/>
  <c r="S67" i="8" a="1"/>
  <c r="S67" i="8" s="1"/>
  <c r="R67" i="8" a="1"/>
  <c r="R67" i="8" s="1"/>
  <c r="Q67" i="8" a="1"/>
  <c r="Q67" i="8" s="1"/>
  <c r="P67" i="8" a="1"/>
  <c r="P67" i="8" s="1"/>
  <c r="O67" i="8" a="1"/>
  <c r="O67" i="8" s="1"/>
  <c r="N67" i="8" a="1"/>
  <c r="N67" i="8" s="1"/>
  <c r="M67" i="8" a="1"/>
  <c r="M67" i="8" s="1"/>
  <c r="L67" i="8" a="1"/>
  <c r="L67" i="8" s="1"/>
  <c r="K67" i="8" a="1"/>
  <c r="K67" i="8" s="1"/>
  <c r="J67" i="8" a="1"/>
  <c r="J67" i="8" s="1"/>
  <c r="I67" i="8" a="1"/>
  <c r="I67" i="8" s="1"/>
  <c r="H67" i="8" a="1"/>
  <c r="H67" i="8" s="1"/>
  <c r="G67" i="8" a="1"/>
  <c r="G67" i="8" s="1"/>
  <c r="F67" i="8" a="1"/>
  <c r="F67" i="8" s="1"/>
  <c r="E67" i="8" a="1"/>
  <c r="E67" i="8" s="1"/>
  <c r="D67" i="8" a="1"/>
  <c r="D67" i="8" s="1"/>
  <c r="C67" i="8" a="1"/>
  <c r="C67" i="8" s="1"/>
  <c r="B67" i="8" a="1"/>
  <c r="B67" i="8" s="1"/>
  <c r="N66" i="8"/>
  <c r="M66" i="8"/>
  <c r="L66" i="8"/>
  <c r="AA62" i="8"/>
  <c r="Z62" i="8"/>
  <c r="Y62" i="8"/>
  <c r="X62" i="8"/>
  <c r="W62" i="8"/>
  <c r="V62" i="8"/>
  <c r="U62" i="8"/>
  <c r="T62" i="8"/>
  <c r="S62" i="8"/>
  <c r="R62" i="8"/>
  <c r="Q62" i="8"/>
  <c r="P62" i="8"/>
  <c r="O62" i="8"/>
  <c r="N62" i="8"/>
  <c r="M62" i="8"/>
  <c r="L62" i="8"/>
  <c r="K62" i="8"/>
  <c r="J62" i="8"/>
  <c r="I62" i="8"/>
  <c r="H62" i="8"/>
  <c r="G62" i="8"/>
  <c r="F62" i="8"/>
  <c r="E62" i="8"/>
  <c r="D62" i="8"/>
  <c r="C62" i="8"/>
  <c r="B62" i="8"/>
  <c r="AA61" i="8"/>
  <c r="Z61" i="8"/>
  <c r="Y61" i="8"/>
  <c r="X61" i="8"/>
  <c r="W61" i="8"/>
  <c r="V61" i="8"/>
  <c r="U61" i="8"/>
  <c r="T61" i="8"/>
  <c r="S61" i="8"/>
  <c r="R61" i="8"/>
  <c r="Q61" i="8"/>
  <c r="P61" i="8"/>
  <c r="O61" i="8"/>
  <c r="N61" i="8"/>
  <c r="M61" i="8"/>
  <c r="L61" i="8"/>
  <c r="K61" i="8"/>
  <c r="J61" i="8"/>
  <c r="I61" i="8"/>
  <c r="H61" i="8"/>
  <c r="G61" i="8"/>
  <c r="F61" i="8"/>
  <c r="E61" i="8"/>
  <c r="D61" i="8"/>
  <c r="C61" i="8"/>
  <c r="B61" i="8"/>
  <c r="AA60" i="8" a="1"/>
  <c r="AA60" i="8" s="1"/>
  <c r="Y60" i="8" a="1"/>
  <c r="Y60" i="8" s="1"/>
  <c r="X60" i="8" a="1"/>
  <c r="X60" i="8" s="1"/>
  <c r="W60" i="8" a="1"/>
  <c r="W60" i="8" s="1"/>
  <c r="U60" i="8" a="1"/>
  <c r="U60" i="8" s="1"/>
  <c r="S60" i="8" a="1"/>
  <c r="S60" i="8" s="1"/>
  <c r="O60" i="8" a="1"/>
  <c r="O60" i="8" s="1"/>
  <c r="M60" i="8" a="1"/>
  <c r="M60" i="8" s="1"/>
  <c r="K60" i="8" a="1"/>
  <c r="K60" i="8" s="1"/>
  <c r="I60" i="8" a="1"/>
  <c r="I60" i="8" s="1"/>
  <c r="H60" i="8" a="1"/>
  <c r="H60" i="8" s="1"/>
  <c r="G60" i="8" a="1"/>
  <c r="G60" i="8" s="1"/>
  <c r="E60" i="8" a="1"/>
  <c r="E60" i="8" s="1"/>
  <c r="C60" i="8" a="1"/>
  <c r="C60" i="8" s="1"/>
  <c r="AA59" i="8" a="1"/>
  <c r="AA59" i="8" s="1"/>
  <c r="Z59" i="8" a="1"/>
  <c r="Z59" i="8" s="1"/>
  <c r="Y59" i="8" a="1"/>
  <c r="Y59" i="8" s="1"/>
  <c r="W59" i="8" a="1"/>
  <c r="W59" i="8" s="1"/>
  <c r="U59" i="8" a="1"/>
  <c r="U59" i="8" s="1"/>
  <c r="S59" i="8" a="1"/>
  <c r="S59" i="8" s="1"/>
  <c r="R59" i="8" a="1"/>
  <c r="R59" i="8" s="1"/>
  <c r="O59" i="8" a="1"/>
  <c r="O59" i="8" s="1"/>
  <c r="M59" i="8" a="1"/>
  <c r="M59" i="8" s="1"/>
  <c r="K59" i="8" a="1"/>
  <c r="K59" i="8" s="1"/>
  <c r="J59" i="8" a="1"/>
  <c r="J59" i="8" s="1"/>
  <c r="I59" i="8" a="1"/>
  <c r="I59" i="8" s="1"/>
  <c r="H59" i="8" a="1"/>
  <c r="H59" i="8" s="1"/>
  <c r="G59" i="8" a="1"/>
  <c r="G59" i="8" s="1"/>
  <c r="E59" i="8" a="1"/>
  <c r="E59" i="8" s="1"/>
  <c r="C59" i="8" a="1"/>
  <c r="C59" i="8" s="1"/>
  <c r="B59" i="8" a="1"/>
  <c r="B59" i="8" s="1"/>
  <c r="AA58" i="8" a="1"/>
  <c r="AA58" i="8" s="1"/>
  <c r="AA64" i="8" s="1"/>
  <c r="Y58" i="8" a="1"/>
  <c r="Y58" i="8" s="1"/>
  <c r="Y64" i="8" s="1"/>
  <c r="W58" i="8" a="1"/>
  <c r="W58" i="8" s="1"/>
  <c r="W64" i="8" s="1"/>
  <c r="U58" i="8" a="1"/>
  <c r="U58" i="8" s="1"/>
  <c r="U64" i="8" s="1"/>
  <c r="T58" i="8" a="1"/>
  <c r="T58" i="8" s="1"/>
  <c r="T64" i="8" s="1"/>
  <c r="S58" i="8" a="1"/>
  <c r="S58" i="8" s="1"/>
  <c r="S64" i="8" s="1"/>
  <c r="O58" i="8" a="1"/>
  <c r="O58" i="8" s="1"/>
  <c r="O64" i="8" s="1"/>
  <c r="M58" i="8" a="1"/>
  <c r="M58" i="8" s="1"/>
  <c r="M64" i="8" s="1"/>
  <c r="L58" i="8" a="1"/>
  <c r="L58" i="8" s="1"/>
  <c r="L64" i="8" s="1"/>
  <c r="K58" i="8" a="1"/>
  <c r="K58" i="8" s="1"/>
  <c r="K64" i="8" s="1"/>
  <c r="I58" i="8" a="1"/>
  <c r="I58" i="8" s="1"/>
  <c r="I64" i="8" s="1"/>
  <c r="G58" i="8" a="1"/>
  <c r="G58" i="8" s="1"/>
  <c r="G64" i="8" s="1"/>
  <c r="E58" i="8" a="1"/>
  <c r="E58" i="8" s="1"/>
  <c r="E64" i="8" s="1"/>
  <c r="D58" i="8" a="1"/>
  <c r="D58" i="8" s="1"/>
  <c r="D64" i="8" s="1"/>
  <c r="C58" i="8" a="1"/>
  <c r="C58" i="8" s="1"/>
  <c r="C64" i="8" s="1"/>
  <c r="AA57" i="8"/>
  <c r="AA66" i="8" s="1"/>
  <c r="Z57" i="8"/>
  <c r="Z66" i="8" s="1"/>
  <c r="Y57" i="8"/>
  <c r="Y66" i="8" s="1"/>
  <c r="X57" i="8"/>
  <c r="X66" i="8" s="1"/>
  <c r="W57" i="8"/>
  <c r="W66" i="8" s="1"/>
  <c r="V57" i="8"/>
  <c r="V60" i="8" s="1" a="1"/>
  <c r="V60" i="8" s="1"/>
  <c r="U57" i="8"/>
  <c r="U66" i="8" s="1"/>
  <c r="T57" i="8"/>
  <c r="T66" i="8" s="1"/>
  <c r="S57" i="8"/>
  <c r="S66" i="8" s="1"/>
  <c r="R57" i="8"/>
  <c r="R58" i="8" s="1" a="1"/>
  <c r="R58" i="8" s="1"/>
  <c r="R64" i="8" s="1"/>
  <c r="Q57" i="8"/>
  <c r="Q59" i="8" s="1" a="1"/>
  <c r="Q59" i="8" s="1"/>
  <c r="P57" i="8"/>
  <c r="P60" i="8" s="1" a="1"/>
  <c r="P60" i="8" s="1"/>
  <c r="O57" i="8"/>
  <c r="O66" i="8" s="1"/>
  <c r="N57" i="8"/>
  <c r="N60" i="8" s="1" a="1"/>
  <c r="N60" i="8" s="1"/>
  <c r="M57" i="8"/>
  <c r="L57" i="8"/>
  <c r="L60" i="8" s="1" a="1"/>
  <c r="L60" i="8" s="1"/>
  <c r="K57" i="8"/>
  <c r="K66" i="8" s="1"/>
  <c r="J57" i="8"/>
  <c r="J66" i="8" s="1"/>
  <c r="I57" i="8"/>
  <c r="I66" i="8" s="1"/>
  <c r="H57" i="8"/>
  <c r="H66" i="8" s="1"/>
  <c r="G57" i="8"/>
  <c r="G66" i="8" s="1"/>
  <c r="F57" i="8"/>
  <c r="F60" i="8" s="1" a="1"/>
  <c r="F60" i="8" s="1"/>
  <c r="E57" i="8"/>
  <c r="E66" i="8" s="1"/>
  <c r="D57" i="8"/>
  <c r="D66" i="8" s="1"/>
  <c r="C57" i="8"/>
  <c r="C66" i="8" s="1"/>
  <c r="B57" i="8"/>
  <c r="B58" i="8" s="1" a="1"/>
  <c r="B58" i="8" s="1"/>
  <c r="B64" i="8" s="1"/>
  <c r="AA70" i="7" a="1"/>
  <c r="AA70" i="7" s="1"/>
  <c r="Z70" i="7" a="1"/>
  <c r="Z70" i="7" s="1"/>
  <c r="Y70" i="7" a="1"/>
  <c r="Y70" i="7" s="1"/>
  <c r="X70" i="7" a="1"/>
  <c r="X70" i="7" s="1"/>
  <c r="W70" i="7" a="1"/>
  <c r="W70" i="7" s="1"/>
  <c r="V70" i="7" a="1"/>
  <c r="V70" i="7" s="1"/>
  <c r="U70" i="7" a="1"/>
  <c r="U70" i="7" s="1"/>
  <c r="T70" i="7" a="1"/>
  <c r="T70" i="7" s="1"/>
  <c r="S70" i="7" a="1"/>
  <c r="S70" i="7" s="1"/>
  <c r="R70" i="7" a="1"/>
  <c r="R70" i="7" s="1"/>
  <c r="Q70" i="7" a="1"/>
  <c r="Q70" i="7" s="1"/>
  <c r="P70" i="7" a="1"/>
  <c r="P70" i="7" s="1"/>
  <c r="O70" i="7" a="1"/>
  <c r="O70" i="7" s="1"/>
  <c r="N70" i="7" a="1"/>
  <c r="N70" i="7" s="1"/>
  <c r="M70" i="7" a="1"/>
  <c r="M70" i="7" s="1"/>
  <c r="L70" i="7" a="1"/>
  <c r="L70" i="7" s="1"/>
  <c r="K70" i="7" a="1"/>
  <c r="K70" i="7" s="1"/>
  <c r="J70" i="7" a="1"/>
  <c r="J70" i="7" s="1"/>
  <c r="I70" i="7" a="1"/>
  <c r="I70" i="7" s="1"/>
  <c r="H70" i="7" a="1"/>
  <c r="H70" i="7" s="1"/>
  <c r="G70" i="7" a="1"/>
  <c r="G70" i="7" s="1"/>
  <c r="F70" i="7" a="1"/>
  <c r="F70" i="7" s="1"/>
  <c r="E70" i="7" a="1"/>
  <c r="E70" i="7" s="1"/>
  <c r="D70" i="7" a="1"/>
  <c r="D70" i="7" s="1"/>
  <c r="C70" i="7" a="1"/>
  <c r="C70" i="7" s="1"/>
  <c r="B70" i="7" a="1"/>
  <c r="B70" i="7" s="1"/>
  <c r="AA69" i="7" a="1"/>
  <c r="AA69" i="7" s="1"/>
  <c r="Z69" i="7" a="1"/>
  <c r="Z69" i="7" s="1"/>
  <c r="Y69" i="7" a="1"/>
  <c r="Y69" i="7" s="1"/>
  <c r="X69" i="7" a="1"/>
  <c r="X69" i="7" s="1"/>
  <c r="W69" i="7" a="1"/>
  <c r="W69" i="7" s="1"/>
  <c r="V69" i="7" a="1"/>
  <c r="V69" i="7" s="1"/>
  <c r="U69" i="7" a="1"/>
  <c r="U69" i="7" s="1"/>
  <c r="T69" i="7" a="1"/>
  <c r="T69" i="7" s="1"/>
  <c r="S69" i="7" a="1"/>
  <c r="S69" i="7" s="1"/>
  <c r="R69" i="7" a="1"/>
  <c r="R69" i="7" s="1"/>
  <c r="Q69" i="7" a="1"/>
  <c r="Q69" i="7" s="1"/>
  <c r="P69" i="7" a="1"/>
  <c r="P69" i="7" s="1"/>
  <c r="O69" i="7" a="1"/>
  <c r="O69" i="7" s="1"/>
  <c r="N69" i="7" a="1"/>
  <c r="N69" i="7" s="1"/>
  <c r="M69" i="7" a="1"/>
  <c r="M69" i="7" s="1"/>
  <c r="L69" i="7" a="1"/>
  <c r="L69" i="7" s="1"/>
  <c r="K69" i="7" a="1"/>
  <c r="K69" i="7" s="1"/>
  <c r="J69" i="7" a="1"/>
  <c r="J69" i="7" s="1"/>
  <c r="I69" i="7" a="1"/>
  <c r="I69" i="7" s="1"/>
  <c r="H69" i="7" a="1"/>
  <c r="H69" i="7" s="1"/>
  <c r="G69" i="7" a="1"/>
  <c r="G69" i="7" s="1"/>
  <c r="F69" i="7" a="1"/>
  <c r="F69" i="7" s="1"/>
  <c r="E69" i="7" a="1"/>
  <c r="E69" i="7" s="1"/>
  <c r="D69" i="7" a="1"/>
  <c r="D69" i="7" s="1"/>
  <c r="C69" i="7" a="1"/>
  <c r="C69" i="7" s="1"/>
  <c r="B69" i="7" a="1"/>
  <c r="B69" i="7" s="1"/>
  <c r="AA68" i="7" a="1"/>
  <c r="AA68" i="7" s="1"/>
  <c r="Z68" i="7" a="1"/>
  <c r="Z68" i="7" s="1"/>
  <c r="Y68" i="7" a="1"/>
  <c r="Y68" i="7" s="1"/>
  <c r="X68" i="7" a="1"/>
  <c r="X68" i="7" s="1"/>
  <c r="W68" i="7" a="1"/>
  <c r="W68" i="7" s="1"/>
  <c r="V68" i="7" a="1"/>
  <c r="V68" i="7" s="1"/>
  <c r="U68" i="7" a="1"/>
  <c r="U68" i="7" s="1"/>
  <c r="T68" i="7" a="1"/>
  <c r="T68" i="7" s="1"/>
  <c r="S68" i="7" a="1"/>
  <c r="S68" i="7" s="1"/>
  <c r="R68" i="7" a="1"/>
  <c r="R68" i="7" s="1"/>
  <c r="Q68" i="7" a="1"/>
  <c r="Q68" i="7" s="1"/>
  <c r="P68" i="7" a="1"/>
  <c r="P68" i="7" s="1"/>
  <c r="O68" i="7" a="1"/>
  <c r="O68" i="7" s="1"/>
  <c r="N68" i="7" a="1"/>
  <c r="N68" i="7" s="1"/>
  <c r="M68" i="7" a="1"/>
  <c r="M68" i="7" s="1"/>
  <c r="L68" i="7" a="1"/>
  <c r="L68" i="7" s="1"/>
  <c r="K68" i="7" a="1"/>
  <c r="K68" i="7" s="1"/>
  <c r="J68" i="7" a="1"/>
  <c r="J68" i="7" s="1"/>
  <c r="I68" i="7" a="1"/>
  <c r="I68" i="7" s="1"/>
  <c r="H68" i="7" a="1"/>
  <c r="H68" i="7" s="1"/>
  <c r="G68" i="7" a="1"/>
  <c r="G68" i="7" s="1"/>
  <c r="F68" i="7" a="1"/>
  <c r="F68" i="7" s="1"/>
  <c r="E68" i="7" a="1"/>
  <c r="E68" i="7" s="1"/>
  <c r="D68" i="7" a="1"/>
  <c r="D68" i="7" s="1"/>
  <c r="C68" i="7" a="1"/>
  <c r="C68" i="7" s="1"/>
  <c r="B68" i="7" a="1"/>
  <c r="B68" i="7" s="1"/>
  <c r="AA67" i="7" a="1"/>
  <c r="AA67" i="7" s="1"/>
  <c r="Z67" i="7" a="1"/>
  <c r="Z67" i="7" s="1"/>
  <c r="Y67" i="7" a="1"/>
  <c r="Y67" i="7" s="1"/>
  <c r="X67" i="7" a="1"/>
  <c r="X67" i="7" s="1"/>
  <c r="W67" i="7" a="1"/>
  <c r="W67" i="7" s="1"/>
  <c r="V67" i="7" a="1"/>
  <c r="V67" i="7" s="1"/>
  <c r="U67" i="7" a="1"/>
  <c r="U67" i="7" s="1"/>
  <c r="T67" i="7" a="1"/>
  <c r="T67" i="7" s="1"/>
  <c r="R67" i="7" a="1"/>
  <c r="R67" i="7" s="1"/>
  <c r="Q67" i="7" a="1"/>
  <c r="Q67" i="7" s="1"/>
  <c r="P67" i="7" a="1"/>
  <c r="P67" i="7" s="1"/>
  <c r="O67" i="7" a="1"/>
  <c r="O67" i="7" s="1"/>
  <c r="N67" i="7" a="1"/>
  <c r="N67" i="7" s="1"/>
  <c r="M67" i="7" a="1"/>
  <c r="M67" i="7" s="1"/>
  <c r="L67" i="7" a="1"/>
  <c r="L67" i="7" s="1"/>
  <c r="K67" i="7" a="1"/>
  <c r="K67" i="7" s="1"/>
  <c r="J67" i="7" a="1"/>
  <c r="J67" i="7" s="1"/>
  <c r="I67" i="7" a="1"/>
  <c r="I67" i="7" s="1"/>
  <c r="H67" i="7" a="1"/>
  <c r="H67" i="7" s="1"/>
  <c r="G67" i="7" a="1"/>
  <c r="G67" i="7" s="1"/>
  <c r="F67" i="7" a="1"/>
  <c r="F67" i="7" s="1"/>
  <c r="E67" i="7" a="1"/>
  <c r="E67" i="7" s="1"/>
  <c r="D67" i="7" a="1"/>
  <c r="D67" i="7" s="1"/>
  <c r="C67" i="7" a="1"/>
  <c r="C67" i="7" s="1"/>
  <c r="B67" i="7" a="1"/>
  <c r="B67" i="7" s="1"/>
  <c r="M66" i="7"/>
  <c r="L66" i="7"/>
  <c r="AA62" i="7"/>
  <c r="Z62" i="7"/>
  <c r="Y62" i="7"/>
  <c r="X62" i="7"/>
  <c r="W62" i="7"/>
  <c r="V62" i="7"/>
  <c r="U62" i="7"/>
  <c r="T62" i="7"/>
  <c r="S62" i="7"/>
  <c r="R62" i="7"/>
  <c r="Q62" i="7"/>
  <c r="P62" i="7"/>
  <c r="O62" i="7"/>
  <c r="N62" i="7"/>
  <c r="M62" i="7"/>
  <c r="L62" i="7"/>
  <c r="K62" i="7"/>
  <c r="J62" i="7"/>
  <c r="I62" i="7"/>
  <c r="H62" i="7"/>
  <c r="G62" i="7"/>
  <c r="F62" i="7"/>
  <c r="E62" i="7"/>
  <c r="D62" i="7"/>
  <c r="C62" i="7"/>
  <c r="B62" i="7"/>
  <c r="AA61" i="7"/>
  <c r="Z61" i="7"/>
  <c r="Y61" i="7"/>
  <c r="X61" i="7"/>
  <c r="W61" i="7"/>
  <c r="V61" i="7"/>
  <c r="U61" i="7"/>
  <c r="T61" i="7"/>
  <c r="S61" i="7"/>
  <c r="R61" i="7"/>
  <c r="Q61" i="7"/>
  <c r="P61" i="7"/>
  <c r="O61" i="7"/>
  <c r="N61" i="7"/>
  <c r="M61" i="7"/>
  <c r="L61" i="7"/>
  <c r="K61" i="7"/>
  <c r="J61" i="7"/>
  <c r="I61" i="7"/>
  <c r="H61" i="7"/>
  <c r="G61" i="7"/>
  <c r="F61" i="7"/>
  <c r="E61" i="7"/>
  <c r="D61" i="7"/>
  <c r="C61" i="7"/>
  <c r="B61" i="7"/>
  <c r="AA60" i="7" a="1"/>
  <c r="AA60" i="7" s="1"/>
  <c r="Y60" i="7" a="1"/>
  <c r="Y60" i="7" s="1"/>
  <c r="X60" i="7" a="1"/>
  <c r="X60" i="7" s="1"/>
  <c r="W60" i="7" a="1"/>
  <c r="W60" i="7" s="1"/>
  <c r="U60" i="7" a="1"/>
  <c r="U60" i="7" s="1"/>
  <c r="S60" i="7" a="1"/>
  <c r="S60" i="7" s="1"/>
  <c r="O60" i="7" a="1"/>
  <c r="O60" i="7" s="1"/>
  <c r="M60" i="7" a="1"/>
  <c r="M60" i="7" s="1"/>
  <c r="K60" i="7" a="1"/>
  <c r="K60" i="7" s="1"/>
  <c r="I60" i="7" a="1"/>
  <c r="I60" i="7" s="1"/>
  <c r="H60" i="7" a="1"/>
  <c r="H60" i="7" s="1"/>
  <c r="G60" i="7" a="1"/>
  <c r="G60" i="7" s="1"/>
  <c r="E60" i="7" a="1"/>
  <c r="E60" i="7" s="1"/>
  <c r="C60" i="7" a="1"/>
  <c r="C60" i="7" s="1"/>
  <c r="AA59" i="7" a="1"/>
  <c r="AA59" i="7" s="1"/>
  <c r="Z59" i="7" a="1"/>
  <c r="Z59" i="7" s="1"/>
  <c r="Y59" i="7" a="1"/>
  <c r="Y59" i="7" s="1"/>
  <c r="X59" i="7" a="1"/>
  <c r="X59" i="7" s="1"/>
  <c r="W59" i="7" a="1"/>
  <c r="W59" i="7" s="1"/>
  <c r="U59" i="7" a="1"/>
  <c r="U59" i="7" s="1"/>
  <c r="S59" i="7" a="1"/>
  <c r="S59" i="7" s="1"/>
  <c r="R59" i="7" a="1"/>
  <c r="R59" i="7" s="1"/>
  <c r="O59" i="7" a="1"/>
  <c r="O59" i="7" s="1"/>
  <c r="M59" i="7" a="1"/>
  <c r="M59" i="7" s="1"/>
  <c r="K59" i="7" a="1"/>
  <c r="K59" i="7" s="1"/>
  <c r="J59" i="7" a="1"/>
  <c r="J59" i="7" s="1"/>
  <c r="I59" i="7" a="1"/>
  <c r="I59" i="7" s="1"/>
  <c r="H59" i="7" a="1"/>
  <c r="H59" i="7" s="1"/>
  <c r="G59" i="7" a="1"/>
  <c r="G59" i="7" s="1"/>
  <c r="E59" i="7" a="1"/>
  <c r="E59" i="7" s="1"/>
  <c r="C59" i="7" a="1"/>
  <c r="C59" i="7" s="1"/>
  <c r="B59" i="7" a="1"/>
  <c r="B59" i="7" s="1"/>
  <c r="AA58" i="7" a="1"/>
  <c r="AA58" i="7" s="1"/>
  <c r="AA64" i="7" s="1"/>
  <c r="Y58" i="7" a="1"/>
  <c r="Y58" i="7" s="1"/>
  <c r="Y64" i="7" s="1"/>
  <c r="W58" i="7" a="1"/>
  <c r="W58" i="7" s="1"/>
  <c r="W64" i="7" s="1"/>
  <c r="U58" i="7" a="1"/>
  <c r="U58" i="7" s="1"/>
  <c r="U64" i="7" s="1"/>
  <c r="T58" i="7" a="1"/>
  <c r="T58" i="7" s="1"/>
  <c r="T64" i="7" s="1"/>
  <c r="S58" i="7" a="1"/>
  <c r="S58" i="7" s="1"/>
  <c r="S64" i="7" s="1"/>
  <c r="O58" i="7" a="1"/>
  <c r="O58" i="7" s="1"/>
  <c r="O64" i="7" s="1"/>
  <c r="M58" i="7" a="1"/>
  <c r="M58" i="7" s="1"/>
  <c r="M64" i="7" s="1"/>
  <c r="L58" i="7" a="1"/>
  <c r="L58" i="7" s="1"/>
  <c r="L64" i="7" s="1"/>
  <c r="K58" i="7" a="1"/>
  <c r="K58" i="7" s="1"/>
  <c r="K64" i="7" s="1"/>
  <c r="I58" i="7" a="1"/>
  <c r="I58" i="7" s="1"/>
  <c r="I64" i="7" s="1"/>
  <c r="G58" i="7" a="1"/>
  <c r="G58" i="7" s="1"/>
  <c r="G64" i="7" s="1"/>
  <c r="E58" i="7" a="1"/>
  <c r="E58" i="7" s="1"/>
  <c r="E64" i="7" s="1"/>
  <c r="D58" i="7" a="1"/>
  <c r="D58" i="7" s="1"/>
  <c r="D64" i="7" s="1"/>
  <c r="C58" i="7" a="1"/>
  <c r="C58" i="7" s="1"/>
  <c r="C64" i="7" s="1"/>
  <c r="AA57" i="7"/>
  <c r="AA66" i="7" s="1"/>
  <c r="Z57" i="7"/>
  <c r="Z66" i="7" s="1"/>
  <c r="Y57" i="7"/>
  <c r="Y66" i="7" s="1"/>
  <c r="X57" i="7"/>
  <c r="X66" i="7" s="1"/>
  <c r="W57" i="7"/>
  <c r="W66" i="7" s="1"/>
  <c r="V57" i="7"/>
  <c r="V60" i="7" s="1" a="1"/>
  <c r="V60" i="7" s="1"/>
  <c r="U57" i="7"/>
  <c r="U66" i="7" s="1"/>
  <c r="T57" i="7"/>
  <c r="T66" i="7" s="1"/>
  <c r="S57" i="7"/>
  <c r="S66" i="7" s="1"/>
  <c r="R57" i="7"/>
  <c r="R58" i="7" s="1" a="1"/>
  <c r="R58" i="7" s="1"/>
  <c r="R64" i="7" s="1"/>
  <c r="Q57" i="7"/>
  <c r="Q59" i="7" s="1" a="1"/>
  <c r="Q59" i="7" s="1"/>
  <c r="P57" i="7"/>
  <c r="P59" i="7" s="1" a="1"/>
  <c r="P59" i="7" s="1"/>
  <c r="O57" i="7"/>
  <c r="O66" i="7" s="1"/>
  <c r="N57" i="7"/>
  <c r="N60" i="7" s="1" a="1"/>
  <c r="N60" i="7" s="1"/>
  <c r="M57" i="7"/>
  <c r="L57" i="7"/>
  <c r="L60" i="7" s="1" a="1"/>
  <c r="L60" i="7" s="1"/>
  <c r="K57" i="7"/>
  <c r="K66" i="7" s="1"/>
  <c r="J57" i="7"/>
  <c r="J66" i="7" s="1"/>
  <c r="I57" i="7"/>
  <c r="I66" i="7" s="1"/>
  <c r="H57" i="7"/>
  <c r="H66" i="7" s="1"/>
  <c r="G57" i="7"/>
  <c r="G66" i="7" s="1"/>
  <c r="F57" i="7"/>
  <c r="F60" i="7" s="1" a="1"/>
  <c r="F60" i="7" s="1"/>
  <c r="E57" i="7"/>
  <c r="E66" i="7" s="1"/>
  <c r="D57" i="7"/>
  <c r="D66" i="7" s="1"/>
  <c r="C57" i="7"/>
  <c r="C66" i="7" s="1"/>
  <c r="B57" i="7"/>
  <c r="B58" i="7" s="1" a="1"/>
  <c r="B58" i="7" s="1"/>
  <c r="B64" i="7" s="1"/>
  <c r="AA70" i="6" a="1"/>
  <c r="AA70" i="6" s="1"/>
  <c r="Z70" i="6" a="1"/>
  <c r="Z70" i="6" s="1"/>
  <c r="Y70" i="6" a="1"/>
  <c r="Y70" i="6" s="1"/>
  <c r="X70" i="6" a="1"/>
  <c r="X70" i="6" s="1"/>
  <c r="W70" i="6" a="1"/>
  <c r="W70" i="6" s="1"/>
  <c r="V70" i="6" a="1"/>
  <c r="V70" i="6" s="1"/>
  <c r="U70" i="6" a="1"/>
  <c r="U70" i="6" s="1"/>
  <c r="T70" i="6" a="1"/>
  <c r="T70" i="6" s="1"/>
  <c r="S70" i="6" a="1"/>
  <c r="S70" i="6" s="1"/>
  <c r="R70" i="6" a="1"/>
  <c r="R70" i="6" s="1"/>
  <c r="Q70" i="6" a="1"/>
  <c r="Q70" i="6" s="1"/>
  <c r="P70" i="6" a="1"/>
  <c r="P70" i="6" s="1"/>
  <c r="O70" i="6" a="1"/>
  <c r="O70" i="6" s="1"/>
  <c r="N70" i="6" a="1"/>
  <c r="N70" i="6" s="1"/>
  <c r="M70" i="6" a="1"/>
  <c r="M70" i="6" s="1"/>
  <c r="L70" i="6" a="1"/>
  <c r="L70" i="6" s="1"/>
  <c r="K70" i="6" a="1"/>
  <c r="K70" i="6" s="1"/>
  <c r="J70" i="6" a="1"/>
  <c r="J70" i="6" s="1"/>
  <c r="I70" i="6" a="1"/>
  <c r="I70" i="6" s="1"/>
  <c r="H70" i="6" a="1"/>
  <c r="H70" i="6" s="1"/>
  <c r="G70" i="6" a="1"/>
  <c r="G70" i="6" s="1"/>
  <c r="F70" i="6" a="1"/>
  <c r="F70" i="6" s="1"/>
  <c r="E70" i="6" a="1"/>
  <c r="E70" i="6" s="1"/>
  <c r="D70" i="6" a="1"/>
  <c r="D70" i="6" s="1"/>
  <c r="C70" i="6" a="1"/>
  <c r="C70" i="6" s="1"/>
  <c r="B70" i="6" a="1"/>
  <c r="B70" i="6" s="1"/>
  <c r="AA69" i="6" a="1"/>
  <c r="AA69" i="6" s="1"/>
  <c r="Z69" i="6" a="1"/>
  <c r="Z69" i="6" s="1"/>
  <c r="Y69" i="6" a="1"/>
  <c r="Y69" i="6" s="1"/>
  <c r="X69" i="6" a="1"/>
  <c r="X69" i="6" s="1"/>
  <c r="W69" i="6" a="1"/>
  <c r="W69" i="6" s="1"/>
  <c r="V69" i="6" a="1"/>
  <c r="V69" i="6" s="1"/>
  <c r="U69" i="6" a="1"/>
  <c r="U69" i="6" s="1"/>
  <c r="T69" i="6" a="1"/>
  <c r="T69" i="6" s="1"/>
  <c r="S69" i="6" a="1"/>
  <c r="S69" i="6" s="1"/>
  <c r="R69" i="6" a="1"/>
  <c r="R69" i="6" s="1"/>
  <c r="Q69" i="6" a="1"/>
  <c r="Q69" i="6" s="1"/>
  <c r="P69" i="6" a="1"/>
  <c r="P69" i="6" s="1"/>
  <c r="O69" i="6" a="1"/>
  <c r="O69" i="6" s="1"/>
  <c r="N69" i="6" a="1"/>
  <c r="N69" i="6" s="1"/>
  <c r="M69" i="6" a="1"/>
  <c r="M69" i="6" s="1"/>
  <c r="L69" i="6" a="1"/>
  <c r="L69" i="6" s="1"/>
  <c r="K69" i="6" a="1"/>
  <c r="K69" i="6" s="1"/>
  <c r="J69" i="6" a="1"/>
  <c r="J69" i="6" s="1"/>
  <c r="I69" i="6" a="1"/>
  <c r="I69" i="6" s="1"/>
  <c r="H69" i="6" a="1"/>
  <c r="H69" i="6" s="1"/>
  <c r="G69" i="6" a="1"/>
  <c r="G69" i="6" s="1"/>
  <c r="F69" i="6" a="1"/>
  <c r="F69" i="6" s="1"/>
  <c r="E69" i="6" a="1"/>
  <c r="E69" i="6" s="1"/>
  <c r="D69" i="6" a="1"/>
  <c r="D69" i="6" s="1"/>
  <c r="C69" i="6" a="1"/>
  <c r="C69" i="6" s="1"/>
  <c r="B69" i="6" a="1"/>
  <c r="B69" i="6" s="1"/>
  <c r="AA68" i="6" a="1"/>
  <c r="AA68" i="6" s="1"/>
  <c r="Z68" i="6" a="1"/>
  <c r="Z68" i="6" s="1"/>
  <c r="Y68" i="6" a="1"/>
  <c r="Y68" i="6" s="1"/>
  <c r="X68" i="6" a="1"/>
  <c r="X68" i="6" s="1"/>
  <c r="W68" i="6" a="1"/>
  <c r="W68" i="6" s="1"/>
  <c r="V68" i="6" a="1"/>
  <c r="V68" i="6" s="1"/>
  <c r="U68" i="6" a="1"/>
  <c r="U68" i="6" s="1"/>
  <c r="T68" i="6" a="1"/>
  <c r="T68" i="6" s="1"/>
  <c r="S68" i="6" a="1"/>
  <c r="S68" i="6" s="1"/>
  <c r="R68" i="6" a="1"/>
  <c r="R68" i="6" s="1"/>
  <c r="Q68" i="6" a="1"/>
  <c r="Q68" i="6" s="1"/>
  <c r="P68" i="6" a="1"/>
  <c r="P68" i="6" s="1"/>
  <c r="O68" i="6" a="1"/>
  <c r="O68" i="6" s="1"/>
  <c r="N68" i="6" a="1"/>
  <c r="N68" i="6" s="1"/>
  <c r="M68" i="6" a="1"/>
  <c r="M68" i="6" s="1"/>
  <c r="L68" i="6" a="1"/>
  <c r="L68" i="6" s="1"/>
  <c r="K68" i="6" a="1"/>
  <c r="K68" i="6" s="1"/>
  <c r="J68" i="6" a="1"/>
  <c r="J68" i="6" s="1"/>
  <c r="I68" i="6" a="1"/>
  <c r="I68" i="6" s="1"/>
  <c r="H68" i="6" a="1"/>
  <c r="H68" i="6" s="1"/>
  <c r="G68" i="6" a="1"/>
  <c r="G68" i="6" s="1"/>
  <c r="F68" i="6" a="1"/>
  <c r="F68" i="6" s="1"/>
  <c r="E68" i="6" a="1"/>
  <c r="E68" i="6" s="1"/>
  <c r="D68" i="6" a="1"/>
  <c r="D68" i="6" s="1"/>
  <c r="C68" i="6" a="1"/>
  <c r="C68" i="6" s="1"/>
  <c r="B68" i="6" a="1"/>
  <c r="B68" i="6" s="1"/>
  <c r="AA67" i="6" a="1"/>
  <c r="AA67" i="6" s="1"/>
  <c r="Z67" i="6" a="1"/>
  <c r="Z67" i="6" s="1"/>
  <c r="Y67" i="6" a="1"/>
  <c r="Y67" i="6" s="1"/>
  <c r="X67" i="6" a="1"/>
  <c r="X67" i="6" s="1"/>
  <c r="W67" i="6" a="1"/>
  <c r="W67" i="6" s="1"/>
  <c r="V67" i="6" a="1"/>
  <c r="V67" i="6" s="1"/>
  <c r="U67" i="6" a="1"/>
  <c r="U67" i="6" s="1"/>
  <c r="T67" i="6" a="1"/>
  <c r="T67" i="6" s="1"/>
  <c r="S67" i="6" a="1"/>
  <c r="S67" i="6" s="1"/>
  <c r="R67" i="6" a="1"/>
  <c r="R67" i="6" s="1"/>
  <c r="Q67" i="6" a="1"/>
  <c r="Q67" i="6" s="1"/>
  <c r="P67" i="6" a="1"/>
  <c r="P67" i="6" s="1"/>
  <c r="O67" i="6" a="1"/>
  <c r="O67" i="6" s="1"/>
  <c r="N67" i="6" a="1"/>
  <c r="N67" i="6" s="1"/>
  <c r="M67" i="6" a="1"/>
  <c r="M67" i="6" s="1"/>
  <c r="L67" i="6" a="1"/>
  <c r="L67" i="6" s="1"/>
  <c r="K67" i="6" a="1"/>
  <c r="K67" i="6" s="1"/>
  <c r="J67" i="6"/>
  <c r="J67" i="6" a="1"/>
  <c r="I67" i="6" a="1"/>
  <c r="I67" i="6" s="1"/>
  <c r="H67" i="6" a="1"/>
  <c r="H67" i="6" s="1"/>
  <c r="G67" i="6" a="1"/>
  <c r="G67" i="6" s="1"/>
  <c r="F67" i="6" a="1"/>
  <c r="F67" i="6" s="1"/>
  <c r="E67" i="6" a="1"/>
  <c r="E67" i="6" s="1"/>
  <c r="D67" i="6" a="1"/>
  <c r="D67" i="6" s="1"/>
  <c r="C67" i="6" a="1"/>
  <c r="C67" i="6" s="1"/>
  <c r="B67" i="6" a="1"/>
  <c r="B67" i="6" s="1"/>
  <c r="M66" i="6"/>
  <c r="L66" i="6"/>
  <c r="AA62" i="6"/>
  <c r="Z62" i="6"/>
  <c r="Y62" i="6"/>
  <c r="X62" i="6"/>
  <c r="W62" i="6"/>
  <c r="V62" i="6"/>
  <c r="U62" i="6"/>
  <c r="T62" i="6"/>
  <c r="S62" i="6"/>
  <c r="R62" i="6"/>
  <c r="Q62" i="6"/>
  <c r="P62" i="6"/>
  <c r="O62" i="6"/>
  <c r="N62" i="6"/>
  <c r="M62" i="6"/>
  <c r="L62" i="6"/>
  <c r="K62" i="6"/>
  <c r="J62" i="6"/>
  <c r="I62" i="6"/>
  <c r="H62" i="6"/>
  <c r="G62" i="6"/>
  <c r="F62" i="6"/>
  <c r="E62" i="6"/>
  <c r="D62" i="6"/>
  <c r="C62" i="6"/>
  <c r="B62" i="6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L61" i="6"/>
  <c r="K61" i="6"/>
  <c r="J61" i="6"/>
  <c r="I61" i="6"/>
  <c r="H61" i="6"/>
  <c r="G61" i="6"/>
  <c r="F61" i="6"/>
  <c r="E61" i="6"/>
  <c r="D61" i="6"/>
  <c r="C61" i="6"/>
  <c r="B61" i="6"/>
  <c r="AA60" i="6" a="1"/>
  <c r="AA60" i="6" s="1"/>
  <c r="Y60" i="6" a="1"/>
  <c r="Y60" i="6" s="1"/>
  <c r="X60" i="6" a="1"/>
  <c r="X60" i="6" s="1"/>
  <c r="W60" i="6" a="1"/>
  <c r="W60" i="6" s="1"/>
  <c r="U60" i="6" a="1"/>
  <c r="U60" i="6" s="1"/>
  <c r="S60" i="6" a="1"/>
  <c r="S60" i="6" s="1"/>
  <c r="O60" i="6" a="1"/>
  <c r="O60" i="6" s="1"/>
  <c r="M60" i="6" a="1"/>
  <c r="M60" i="6" s="1"/>
  <c r="K60" i="6" a="1"/>
  <c r="K60" i="6" s="1"/>
  <c r="I60" i="6" a="1"/>
  <c r="I60" i="6" s="1"/>
  <c r="H60" i="6" a="1"/>
  <c r="H60" i="6" s="1"/>
  <c r="G60" i="6" a="1"/>
  <c r="G60" i="6" s="1"/>
  <c r="E60" i="6" a="1"/>
  <c r="E60" i="6" s="1"/>
  <c r="C60" i="6" a="1"/>
  <c r="C60" i="6" s="1"/>
  <c r="AA59" i="6" a="1"/>
  <c r="AA59" i="6" s="1"/>
  <c r="Z59" i="6" a="1"/>
  <c r="Z59" i="6" s="1"/>
  <c r="Y59" i="6" a="1"/>
  <c r="Y59" i="6" s="1"/>
  <c r="W59" i="6" a="1"/>
  <c r="W59" i="6" s="1"/>
  <c r="U59" i="6" a="1"/>
  <c r="U59" i="6" s="1"/>
  <c r="S59" i="6" a="1"/>
  <c r="S59" i="6" s="1"/>
  <c r="R59" i="6" a="1"/>
  <c r="R59" i="6" s="1"/>
  <c r="O59" i="6" a="1"/>
  <c r="O59" i="6" s="1"/>
  <c r="M59" i="6" a="1"/>
  <c r="M59" i="6" s="1"/>
  <c r="K59" i="6" a="1"/>
  <c r="K59" i="6" s="1"/>
  <c r="J59" i="6" a="1"/>
  <c r="J59" i="6" s="1"/>
  <c r="I59" i="6" a="1"/>
  <c r="I59" i="6" s="1"/>
  <c r="G59" i="6" a="1"/>
  <c r="G59" i="6" s="1"/>
  <c r="E59" i="6" a="1"/>
  <c r="E59" i="6" s="1"/>
  <c r="C59" i="6" a="1"/>
  <c r="C59" i="6" s="1"/>
  <c r="B59" i="6" a="1"/>
  <c r="B59" i="6" s="1"/>
  <c r="AA58" i="6" a="1"/>
  <c r="AA58" i="6" s="1"/>
  <c r="AA64" i="6" s="1"/>
  <c r="Y58" i="6" a="1"/>
  <c r="Y58" i="6" s="1"/>
  <c r="Y64" i="6" s="1"/>
  <c r="W58" i="6" a="1"/>
  <c r="W58" i="6" s="1"/>
  <c r="W64" i="6" s="1"/>
  <c r="U58" i="6" a="1"/>
  <c r="U58" i="6" s="1"/>
  <c r="U64" i="6" s="1"/>
  <c r="T58" i="6" a="1"/>
  <c r="T58" i="6" s="1"/>
  <c r="T64" i="6" s="1"/>
  <c r="S58" i="6" a="1"/>
  <c r="S58" i="6" s="1"/>
  <c r="S64" i="6" s="1"/>
  <c r="O58" i="6" a="1"/>
  <c r="O58" i="6" s="1"/>
  <c r="O64" i="6" s="1"/>
  <c r="M58" i="6" a="1"/>
  <c r="M58" i="6" s="1"/>
  <c r="M64" i="6" s="1"/>
  <c r="L58" i="6" a="1"/>
  <c r="L58" i="6" s="1"/>
  <c r="L64" i="6" s="1"/>
  <c r="K58" i="6" a="1"/>
  <c r="K58" i="6" s="1"/>
  <c r="K64" i="6" s="1"/>
  <c r="I58" i="6" a="1"/>
  <c r="I58" i="6" s="1"/>
  <c r="I64" i="6" s="1"/>
  <c r="G58" i="6" a="1"/>
  <c r="G58" i="6" s="1"/>
  <c r="G64" i="6" s="1"/>
  <c r="E58" i="6" a="1"/>
  <c r="E58" i="6" s="1"/>
  <c r="E64" i="6" s="1"/>
  <c r="D58" i="6" a="1"/>
  <c r="D58" i="6" s="1"/>
  <c r="D64" i="6" s="1"/>
  <c r="C58" i="6" a="1"/>
  <c r="C58" i="6" s="1"/>
  <c r="C64" i="6" s="1"/>
  <c r="AA57" i="6"/>
  <c r="AA66" i="6" s="1"/>
  <c r="Z57" i="6"/>
  <c r="Z66" i="6" s="1"/>
  <c r="Y57" i="6"/>
  <c r="Y66" i="6" s="1"/>
  <c r="X57" i="6"/>
  <c r="X66" i="6" s="1"/>
  <c r="W57" i="6"/>
  <c r="W66" i="6" s="1"/>
  <c r="V57" i="6"/>
  <c r="V60" i="6" s="1" a="1"/>
  <c r="V60" i="6" s="1"/>
  <c r="U57" i="6"/>
  <c r="U66" i="6" s="1"/>
  <c r="T57" i="6"/>
  <c r="T66" i="6" s="1"/>
  <c r="S57" i="6"/>
  <c r="S66" i="6" s="1"/>
  <c r="R57" i="6"/>
  <c r="R58" i="6" s="1" a="1"/>
  <c r="R58" i="6" s="1"/>
  <c r="R64" i="6" s="1"/>
  <c r="Q57" i="6"/>
  <c r="Q59" i="6" s="1" a="1"/>
  <c r="Q59" i="6" s="1"/>
  <c r="P57" i="6"/>
  <c r="P59" i="6" s="1" a="1"/>
  <c r="P59" i="6" s="1"/>
  <c r="O57" i="6"/>
  <c r="O66" i="6" s="1"/>
  <c r="N57" i="6"/>
  <c r="N60" i="6" s="1" a="1"/>
  <c r="N60" i="6" s="1"/>
  <c r="M57" i="6"/>
  <c r="L57" i="6"/>
  <c r="L60" i="6" s="1" a="1"/>
  <c r="L60" i="6" s="1"/>
  <c r="K57" i="6"/>
  <c r="K66" i="6" s="1"/>
  <c r="J57" i="6"/>
  <c r="J66" i="6" s="1"/>
  <c r="I57" i="6"/>
  <c r="I66" i="6" s="1"/>
  <c r="H57" i="6"/>
  <c r="H66" i="6" s="1"/>
  <c r="G57" i="6"/>
  <c r="G66" i="6" s="1"/>
  <c r="F57" i="6"/>
  <c r="F60" i="6" s="1" a="1"/>
  <c r="F60" i="6" s="1"/>
  <c r="E57" i="6"/>
  <c r="E66" i="6" s="1"/>
  <c r="D57" i="6"/>
  <c r="D66" i="6" s="1"/>
  <c r="C57" i="6"/>
  <c r="C66" i="6" s="1"/>
  <c r="B57" i="6"/>
  <c r="B58" i="6" s="1" a="1"/>
  <c r="B58" i="6" s="1"/>
  <c r="B64" i="6" s="1"/>
  <c r="AA70" i="5" a="1"/>
  <c r="AA70" i="5" s="1"/>
  <c r="Z70" i="5" a="1"/>
  <c r="Z70" i="5" s="1"/>
  <c r="Y70" i="5" a="1"/>
  <c r="Y70" i="5" s="1"/>
  <c r="X70" i="5" a="1"/>
  <c r="X70" i="5" s="1"/>
  <c r="W70" i="5" a="1"/>
  <c r="W70" i="5" s="1"/>
  <c r="V70" i="5" a="1"/>
  <c r="V70" i="5" s="1"/>
  <c r="U70" i="5" a="1"/>
  <c r="U70" i="5" s="1"/>
  <c r="T70" i="5" a="1"/>
  <c r="T70" i="5" s="1"/>
  <c r="S70" i="5" a="1"/>
  <c r="S70" i="5" s="1"/>
  <c r="R70" i="5" a="1"/>
  <c r="R70" i="5" s="1"/>
  <c r="Q70" i="5" a="1"/>
  <c r="Q70" i="5" s="1"/>
  <c r="P70" i="5" a="1"/>
  <c r="P70" i="5" s="1"/>
  <c r="O70" i="5" a="1"/>
  <c r="O70" i="5" s="1"/>
  <c r="N70" i="5" a="1"/>
  <c r="N70" i="5" s="1"/>
  <c r="M70" i="5" a="1"/>
  <c r="M70" i="5" s="1"/>
  <c r="L70" i="5" a="1"/>
  <c r="L70" i="5" s="1"/>
  <c r="K70" i="5" a="1"/>
  <c r="K70" i="5" s="1"/>
  <c r="J70" i="5" a="1"/>
  <c r="J70" i="5" s="1"/>
  <c r="I70" i="5" a="1"/>
  <c r="I70" i="5" s="1"/>
  <c r="H70" i="5" a="1"/>
  <c r="H70" i="5" s="1"/>
  <c r="G70" i="5" a="1"/>
  <c r="G70" i="5" s="1"/>
  <c r="F70" i="5" a="1"/>
  <c r="F70" i="5" s="1"/>
  <c r="E70" i="5" a="1"/>
  <c r="E70" i="5" s="1"/>
  <c r="D70" i="5" a="1"/>
  <c r="D70" i="5" s="1"/>
  <c r="C70" i="5" a="1"/>
  <c r="C70" i="5" s="1"/>
  <c r="B70" i="5" a="1"/>
  <c r="B70" i="5" s="1"/>
  <c r="AA69" i="5" a="1"/>
  <c r="AA69" i="5" s="1"/>
  <c r="Z69" i="5" a="1"/>
  <c r="Z69" i="5" s="1"/>
  <c r="Y69" i="5" a="1"/>
  <c r="Y69" i="5" s="1"/>
  <c r="X69" i="5" a="1"/>
  <c r="X69" i="5" s="1"/>
  <c r="W69" i="5" a="1"/>
  <c r="W69" i="5" s="1"/>
  <c r="V69" i="5" a="1"/>
  <c r="V69" i="5" s="1"/>
  <c r="U69" i="5" a="1"/>
  <c r="U69" i="5" s="1"/>
  <c r="T69" i="5" a="1"/>
  <c r="T69" i="5" s="1"/>
  <c r="S69" i="5" a="1"/>
  <c r="S69" i="5" s="1"/>
  <c r="R69" i="5" a="1"/>
  <c r="R69" i="5" s="1"/>
  <c r="Q69" i="5" a="1"/>
  <c r="Q69" i="5" s="1"/>
  <c r="P69" i="5" a="1"/>
  <c r="P69" i="5" s="1"/>
  <c r="O69" i="5" a="1"/>
  <c r="O69" i="5" s="1"/>
  <c r="N69" i="5" a="1"/>
  <c r="N69" i="5" s="1"/>
  <c r="M69" i="5" a="1"/>
  <c r="M69" i="5" s="1"/>
  <c r="L69" i="5" a="1"/>
  <c r="L69" i="5" s="1"/>
  <c r="K69" i="5" a="1"/>
  <c r="K69" i="5" s="1"/>
  <c r="J69" i="5" a="1"/>
  <c r="J69" i="5" s="1"/>
  <c r="I69" i="5" a="1"/>
  <c r="I69" i="5" s="1"/>
  <c r="H69" i="5" a="1"/>
  <c r="H69" i="5" s="1"/>
  <c r="G69" i="5" a="1"/>
  <c r="G69" i="5" s="1"/>
  <c r="F69" i="5" a="1"/>
  <c r="F69" i="5" s="1"/>
  <c r="E69" i="5" a="1"/>
  <c r="E69" i="5" s="1"/>
  <c r="D69" i="5" a="1"/>
  <c r="D69" i="5" s="1"/>
  <c r="C69" i="5" a="1"/>
  <c r="C69" i="5" s="1"/>
  <c r="B69" i="5" a="1"/>
  <c r="B69" i="5" s="1"/>
  <c r="AA68" i="5" a="1"/>
  <c r="AA68" i="5" s="1"/>
  <c r="Z68" i="5" a="1"/>
  <c r="Z68" i="5" s="1"/>
  <c r="Y68" i="5" a="1"/>
  <c r="Y68" i="5" s="1"/>
  <c r="X68" i="5" a="1"/>
  <c r="X68" i="5" s="1"/>
  <c r="W68" i="5" a="1"/>
  <c r="W68" i="5" s="1"/>
  <c r="V68" i="5" a="1"/>
  <c r="V68" i="5" s="1"/>
  <c r="U68" i="5" a="1"/>
  <c r="U68" i="5" s="1"/>
  <c r="T68" i="5" a="1"/>
  <c r="T68" i="5" s="1"/>
  <c r="S68" i="5" a="1"/>
  <c r="S68" i="5" s="1"/>
  <c r="R68" i="5" a="1"/>
  <c r="R68" i="5" s="1"/>
  <c r="Q68" i="5" a="1"/>
  <c r="Q68" i="5" s="1"/>
  <c r="P68" i="5" a="1"/>
  <c r="P68" i="5" s="1"/>
  <c r="O68" i="5" a="1"/>
  <c r="O68" i="5" s="1"/>
  <c r="N68" i="5" a="1"/>
  <c r="N68" i="5" s="1"/>
  <c r="M68" i="5" a="1"/>
  <c r="M68" i="5" s="1"/>
  <c r="L68" i="5" a="1"/>
  <c r="L68" i="5" s="1"/>
  <c r="K68" i="5" a="1"/>
  <c r="K68" i="5" s="1"/>
  <c r="J68" i="5" a="1"/>
  <c r="J68" i="5" s="1"/>
  <c r="I68" i="5" a="1"/>
  <c r="I68" i="5" s="1"/>
  <c r="H68" i="5" a="1"/>
  <c r="H68" i="5" s="1"/>
  <c r="G68" i="5" a="1"/>
  <c r="G68" i="5" s="1"/>
  <c r="F68" i="5" a="1"/>
  <c r="F68" i="5" s="1"/>
  <c r="E68" i="5" a="1"/>
  <c r="E68" i="5" s="1"/>
  <c r="D68" i="5" a="1"/>
  <c r="D68" i="5" s="1"/>
  <c r="C68" i="5" a="1"/>
  <c r="C68" i="5" s="1"/>
  <c r="B68" i="5" a="1"/>
  <c r="B68" i="5" s="1"/>
  <c r="AA67" i="5" a="1"/>
  <c r="AA67" i="5" s="1"/>
  <c r="Z67" i="5" a="1"/>
  <c r="Z67" i="5" s="1"/>
  <c r="Y67" i="5" a="1"/>
  <c r="Y67" i="5" s="1"/>
  <c r="X67" i="5" a="1"/>
  <c r="X67" i="5" s="1"/>
  <c r="W67" i="5" a="1"/>
  <c r="W67" i="5" s="1"/>
  <c r="U67" i="5" a="1"/>
  <c r="U67" i="5" s="1"/>
  <c r="T67" i="5" a="1"/>
  <c r="T67" i="5" s="1"/>
  <c r="R67" i="5" a="1"/>
  <c r="R67" i="5" s="1"/>
  <c r="Q67" i="5" a="1"/>
  <c r="Q67" i="5" s="1"/>
  <c r="P67" i="5" a="1"/>
  <c r="P67" i="5" s="1"/>
  <c r="O67" i="5" a="1"/>
  <c r="O67" i="5" s="1"/>
  <c r="N67" i="5" a="1"/>
  <c r="N67" i="5" s="1"/>
  <c r="M67" i="5" a="1"/>
  <c r="M67" i="5" s="1"/>
  <c r="L67" i="5" a="1"/>
  <c r="L67" i="5" s="1"/>
  <c r="K67" i="5" a="1"/>
  <c r="K67" i="5" s="1"/>
  <c r="J67" i="5" a="1"/>
  <c r="J67" i="5" s="1"/>
  <c r="I67" i="5" a="1"/>
  <c r="I67" i="5" s="1"/>
  <c r="H67" i="5" a="1"/>
  <c r="H67" i="5" s="1"/>
  <c r="G67" i="5" a="1"/>
  <c r="G67" i="5" s="1"/>
  <c r="F67" i="5" a="1"/>
  <c r="F67" i="5" s="1"/>
  <c r="E67" i="5" a="1"/>
  <c r="E67" i="5" s="1"/>
  <c r="D67" i="5" a="1"/>
  <c r="D67" i="5" s="1"/>
  <c r="C67" i="5" a="1"/>
  <c r="C67" i="5" s="1"/>
  <c r="B67" i="5" a="1"/>
  <c r="B67" i="5" s="1"/>
  <c r="M66" i="5"/>
  <c r="L66" i="5"/>
  <c r="AA62" i="5"/>
  <c r="Z62" i="5"/>
  <c r="Y62" i="5"/>
  <c r="X62" i="5"/>
  <c r="W62" i="5"/>
  <c r="V62" i="5"/>
  <c r="U62" i="5"/>
  <c r="T62" i="5"/>
  <c r="S62" i="5"/>
  <c r="R62" i="5"/>
  <c r="Q62" i="5"/>
  <c r="P62" i="5"/>
  <c r="O62" i="5"/>
  <c r="N62" i="5"/>
  <c r="M62" i="5"/>
  <c r="L62" i="5"/>
  <c r="K62" i="5"/>
  <c r="J62" i="5"/>
  <c r="I62" i="5"/>
  <c r="H62" i="5"/>
  <c r="G62" i="5"/>
  <c r="F62" i="5"/>
  <c r="E62" i="5"/>
  <c r="D62" i="5"/>
  <c r="C62" i="5"/>
  <c r="B62" i="5"/>
  <c r="AA61" i="5"/>
  <c r="Z61" i="5"/>
  <c r="Y61" i="5"/>
  <c r="X61" i="5"/>
  <c r="W61" i="5"/>
  <c r="V61" i="5"/>
  <c r="U61" i="5"/>
  <c r="T61" i="5"/>
  <c r="S61" i="5"/>
  <c r="R61" i="5"/>
  <c r="Q61" i="5"/>
  <c r="P61" i="5"/>
  <c r="O61" i="5"/>
  <c r="N61" i="5"/>
  <c r="M61" i="5"/>
  <c r="L61" i="5"/>
  <c r="K61" i="5"/>
  <c r="J61" i="5"/>
  <c r="I61" i="5"/>
  <c r="H61" i="5"/>
  <c r="G61" i="5"/>
  <c r="F61" i="5"/>
  <c r="E61" i="5"/>
  <c r="D61" i="5"/>
  <c r="C61" i="5"/>
  <c r="B61" i="5"/>
  <c r="AA60" i="5" a="1"/>
  <c r="AA60" i="5" s="1"/>
  <c r="Y60" i="5" a="1"/>
  <c r="Y60" i="5" s="1"/>
  <c r="X60" i="5" a="1"/>
  <c r="X60" i="5" s="1"/>
  <c r="W60" i="5" a="1"/>
  <c r="W60" i="5" s="1"/>
  <c r="U60" i="5" a="1"/>
  <c r="U60" i="5" s="1"/>
  <c r="S60" i="5" a="1"/>
  <c r="S60" i="5" s="1"/>
  <c r="O60" i="5" a="1"/>
  <c r="O60" i="5" s="1"/>
  <c r="M60" i="5" a="1"/>
  <c r="M60" i="5" s="1"/>
  <c r="K60" i="5" a="1"/>
  <c r="K60" i="5" s="1"/>
  <c r="I60" i="5" a="1"/>
  <c r="I60" i="5" s="1"/>
  <c r="H60" i="5" a="1"/>
  <c r="H60" i="5" s="1"/>
  <c r="G60" i="5" a="1"/>
  <c r="G60" i="5" s="1"/>
  <c r="E60" i="5" a="1"/>
  <c r="E60" i="5" s="1"/>
  <c r="C60" i="5" a="1"/>
  <c r="C60" i="5" s="1"/>
  <c r="AA59" i="5" a="1"/>
  <c r="AA59" i="5" s="1"/>
  <c r="Z59" i="5" a="1"/>
  <c r="Z59" i="5" s="1"/>
  <c r="Y59" i="5" a="1"/>
  <c r="Y59" i="5" s="1"/>
  <c r="W59" i="5" a="1"/>
  <c r="W59" i="5" s="1"/>
  <c r="U59" i="5" a="1"/>
  <c r="U59" i="5" s="1"/>
  <c r="S59" i="5" a="1"/>
  <c r="S59" i="5" s="1"/>
  <c r="R59" i="5" a="1"/>
  <c r="R59" i="5" s="1"/>
  <c r="O59" i="5" a="1"/>
  <c r="O59" i="5" s="1"/>
  <c r="M59" i="5" a="1"/>
  <c r="M59" i="5" s="1"/>
  <c r="K59" i="5" a="1"/>
  <c r="K59" i="5" s="1"/>
  <c r="J59" i="5" a="1"/>
  <c r="J59" i="5" s="1"/>
  <c r="I59" i="5" a="1"/>
  <c r="I59" i="5" s="1"/>
  <c r="G59" i="5" a="1"/>
  <c r="G59" i="5" s="1"/>
  <c r="E59" i="5" a="1"/>
  <c r="E59" i="5" s="1"/>
  <c r="C59" i="5" a="1"/>
  <c r="C59" i="5" s="1"/>
  <c r="B59" i="5" a="1"/>
  <c r="B59" i="5" s="1"/>
  <c r="AA58" i="5" a="1"/>
  <c r="AA58" i="5" s="1"/>
  <c r="AA64" i="5" s="1"/>
  <c r="Y58" i="5" a="1"/>
  <c r="Y58" i="5" s="1"/>
  <c r="Y64" i="5" s="1"/>
  <c r="W58" i="5" a="1"/>
  <c r="W58" i="5" s="1"/>
  <c r="W64" i="5" s="1"/>
  <c r="U58" i="5" a="1"/>
  <c r="U58" i="5" s="1"/>
  <c r="U64" i="5" s="1"/>
  <c r="T58" i="5" a="1"/>
  <c r="T58" i="5" s="1"/>
  <c r="T64" i="5" s="1"/>
  <c r="S58" i="5" a="1"/>
  <c r="S58" i="5" s="1"/>
  <c r="S64" i="5" s="1"/>
  <c r="O58" i="5" a="1"/>
  <c r="O58" i="5" s="1"/>
  <c r="O64" i="5" s="1"/>
  <c r="M58" i="5" a="1"/>
  <c r="M58" i="5" s="1"/>
  <c r="M64" i="5" s="1"/>
  <c r="L58" i="5" a="1"/>
  <c r="L58" i="5" s="1"/>
  <c r="L64" i="5" s="1"/>
  <c r="K58" i="5" a="1"/>
  <c r="K58" i="5" s="1"/>
  <c r="K64" i="5" s="1"/>
  <c r="I58" i="5" a="1"/>
  <c r="I58" i="5" s="1"/>
  <c r="I64" i="5" s="1"/>
  <c r="G58" i="5" a="1"/>
  <c r="G58" i="5" s="1"/>
  <c r="G64" i="5" s="1"/>
  <c r="E58" i="5" a="1"/>
  <c r="E58" i="5" s="1"/>
  <c r="E64" i="5" s="1"/>
  <c r="D58" i="5" a="1"/>
  <c r="D58" i="5" s="1"/>
  <c r="D64" i="5" s="1"/>
  <c r="C58" i="5" a="1"/>
  <c r="C58" i="5" s="1"/>
  <c r="C64" i="5" s="1"/>
  <c r="AA57" i="5"/>
  <c r="AA66" i="5" s="1"/>
  <c r="Z57" i="5"/>
  <c r="Z66" i="5" s="1"/>
  <c r="Y57" i="5"/>
  <c r="Y66" i="5" s="1"/>
  <c r="X57" i="5"/>
  <c r="X66" i="5" s="1"/>
  <c r="W57" i="5"/>
  <c r="W66" i="5" s="1"/>
  <c r="V57" i="5"/>
  <c r="V60" i="5" s="1" a="1"/>
  <c r="V60" i="5" s="1"/>
  <c r="U57" i="5"/>
  <c r="U66" i="5" s="1"/>
  <c r="T57" i="5"/>
  <c r="T66" i="5" s="1"/>
  <c r="S57" i="5"/>
  <c r="S66" i="5" s="1"/>
  <c r="R57" i="5"/>
  <c r="R58" i="5" s="1" a="1"/>
  <c r="R58" i="5" s="1"/>
  <c r="R64" i="5" s="1"/>
  <c r="Q57" i="5"/>
  <c r="Q59" i="5" s="1" a="1"/>
  <c r="Q59" i="5" s="1"/>
  <c r="P57" i="5"/>
  <c r="P59" i="5" s="1" a="1"/>
  <c r="P59" i="5" s="1"/>
  <c r="O57" i="5"/>
  <c r="O66" i="5" s="1"/>
  <c r="N57" i="5"/>
  <c r="N60" i="5" s="1" a="1"/>
  <c r="N60" i="5" s="1"/>
  <c r="M57" i="5"/>
  <c r="L57" i="5"/>
  <c r="L60" i="5" s="1" a="1"/>
  <c r="L60" i="5" s="1"/>
  <c r="K57" i="5"/>
  <c r="K66" i="5" s="1"/>
  <c r="J57" i="5"/>
  <c r="J66" i="5" s="1"/>
  <c r="I57" i="5"/>
  <c r="I66" i="5" s="1"/>
  <c r="H57" i="5"/>
  <c r="H66" i="5" s="1"/>
  <c r="G57" i="5"/>
  <c r="G66" i="5" s="1"/>
  <c r="F57" i="5"/>
  <c r="F60" i="5" s="1" a="1"/>
  <c r="F60" i="5" s="1"/>
  <c r="E57" i="5"/>
  <c r="E66" i="5" s="1"/>
  <c r="D57" i="5"/>
  <c r="D66" i="5" s="1"/>
  <c r="C57" i="5"/>
  <c r="C66" i="5" s="1"/>
  <c r="B57" i="5"/>
  <c r="B58" i="5" s="1" a="1"/>
  <c r="B58" i="5" s="1"/>
  <c r="B64" i="5" s="1"/>
  <c r="AA70" i="4" a="1"/>
  <c r="AA70" i="4" s="1"/>
  <c r="Z70" i="4" a="1"/>
  <c r="Z70" i="4" s="1"/>
  <c r="Y70" i="4" a="1"/>
  <c r="Y70" i="4" s="1"/>
  <c r="X70" i="4" a="1"/>
  <c r="X70" i="4" s="1"/>
  <c r="W70" i="4" a="1"/>
  <c r="W70" i="4" s="1"/>
  <c r="V70" i="4" a="1"/>
  <c r="V70" i="4" s="1"/>
  <c r="U70" i="4" a="1"/>
  <c r="U70" i="4" s="1"/>
  <c r="T70" i="4" a="1"/>
  <c r="T70" i="4" s="1"/>
  <c r="S70" i="4" a="1"/>
  <c r="S70" i="4" s="1"/>
  <c r="R70" i="4" a="1"/>
  <c r="R70" i="4" s="1"/>
  <c r="Q70" i="4" a="1"/>
  <c r="Q70" i="4" s="1"/>
  <c r="P70" i="4" a="1"/>
  <c r="P70" i="4" s="1"/>
  <c r="O70" i="4" a="1"/>
  <c r="O70" i="4" s="1"/>
  <c r="N70" i="4" a="1"/>
  <c r="N70" i="4" s="1"/>
  <c r="M70" i="4" a="1"/>
  <c r="M70" i="4" s="1"/>
  <c r="L70" i="4" a="1"/>
  <c r="L70" i="4" s="1"/>
  <c r="K70" i="4" a="1"/>
  <c r="K70" i="4" s="1"/>
  <c r="J70" i="4" a="1"/>
  <c r="J70" i="4" s="1"/>
  <c r="I70" i="4" a="1"/>
  <c r="I70" i="4" s="1"/>
  <c r="H70" i="4" a="1"/>
  <c r="H70" i="4" s="1"/>
  <c r="G70" i="4" a="1"/>
  <c r="G70" i="4" s="1"/>
  <c r="F70" i="4" a="1"/>
  <c r="F70" i="4" s="1"/>
  <c r="E70" i="4" a="1"/>
  <c r="E70" i="4" s="1"/>
  <c r="D70" i="4" a="1"/>
  <c r="D70" i="4" s="1"/>
  <c r="C70" i="4" a="1"/>
  <c r="C70" i="4" s="1"/>
  <c r="B70" i="4" a="1"/>
  <c r="B70" i="4" s="1"/>
  <c r="AA69" i="4" a="1"/>
  <c r="AA69" i="4" s="1"/>
  <c r="Z69" i="4" a="1"/>
  <c r="Z69" i="4" s="1"/>
  <c r="Y69" i="4" a="1"/>
  <c r="Y69" i="4" s="1"/>
  <c r="X69" i="4" a="1"/>
  <c r="X69" i="4" s="1"/>
  <c r="W69" i="4" a="1"/>
  <c r="W69" i="4" s="1"/>
  <c r="V69" i="4" a="1"/>
  <c r="V69" i="4" s="1"/>
  <c r="U69" i="4" a="1"/>
  <c r="U69" i="4" s="1"/>
  <c r="T69" i="4" a="1"/>
  <c r="T69" i="4" s="1"/>
  <c r="S69" i="4" a="1"/>
  <c r="S69" i="4" s="1"/>
  <c r="R69" i="4" a="1"/>
  <c r="R69" i="4" s="1"/>
  <c r="Q69" i="4" a="1"/>
  <c r="Q69" i="4" s="1"/>
  <c r="P69" i="4" a="1"/>
  <c r="P69" i="4" s="1"/>
  <c r="O69" i="4" a="1"/>
  <c r="O69" i="4" s="1"/>
  <c r="N69" i="4" a="1"/>
  <c r="N69" i="4" s="1"/>
  <c r="M69" i="4" a="1"/>
  <c r="M69" i="4" s="1"/>
  <c r="L69" i="4" a="1"/>
  <c r="L69" i="4" s="1"/>
  <c r="K69" i="4" a="1"/>
  <c r="K69" i="4" s="1"/>
  <c r="J69" i="4" a="1"/>
  <c r="J69" i="4" s="1"/>
  <c r="I69" i="4" a="1"/>
  <c r="I69" i="4" s="1"/>
  <c r="H69" i="4" a="1"/>
  <c r="H69" i="4" s="1"/>
  <c r="G69" i="4" a="1"/>
  <c r="G69" i="4" s="1"/>
  <c r="F69" i="4" a="1"/>
  <c r="F69" i="4" s="1"/>
  <c r="E69" i="4" a="1"/>
  <c r="E69" i="4" s="1"/>
  <c r="D69" i="4" a="1"/>
  <c r="D69" i="4" s="1"/>
  <c r="C69" i="4" a="1"/>
  <c r="C69" i="4" s="1"/>
  <c r="B69" i="4" a="1"/>
  <c r="B69" i="4" s="1"/>
  <c r="AA68" i="4" a="1"/>
  <c r="AA68" i="4" s="1"/>
  <c r="Z68" i="4" a="1"/>
  <c r="Z68" i="4" s="1"/>
  <c r="Y68" i="4" a="1"/>
  <c r="Y68" i="4" s="1"/>
  <c r="X68" i="4" a="1"/>
  <c r="X68" i="4" s="1"/>
  <c r="W68" i="4" a="1"/>
  <c r="W68" i="4" s="1"/>
  <c r="V68" i="4" a="1"/>
  <c r="V68" i="4" s="1"/>
  <c r="U68" i="4" a="1"/>
  <c r="U68" i="4" s="1"/>
  <c r="T68" i="4" a="1"/>
  <c r="T68" i="4" s="1"/>
  <c r="S68" i="4" a="1"/>
  <c r="S68" i="4" s="1"/>
  <c r="R68" i="4" a="1"/>
  <c r="R68" i="4" s="1"/>
  <c r="Q68" i="4" a="1"/>
  <c r="Q68" i="4" s="1"/>
  <c r="P68" i="4" a="1"/>
  <c r="P68" i="4" s="1"/>
  <c r="O68" i="4" a="1"/>
  <c r="O68" i="4" s="1"/>
  <c r="N68" i="4" a="1"/>
  <c r="N68" i="4" s="1"/>
  <c r="M68" i="4" a="1"/>
  <c r="M68" i="4" s="1"/>
  <c r="L68" i="4" a="1"/>
  <c r="L68" i="4" s="1"/>
  <c r="K68" i="4" a="1"/>
  <c r="K68" i="4" s="1"/>
  <c r="J68" i="4" a="1"/>
  <c r="J68" i="4" s="1"/>
  <c r="I68" i="4" a="1"/>
  <c r="I68" i="4" s="1"/>
  <c r="H68" i="4" a="1"/>
  <c r="H68" i="4" s="1"/>
  <c r="G68" i="4" a="1"/>
  <c r="G68" i="4" s="1"/>
  <c r="F68" i="4" a="1"/>
  <c r="F68" i="4" s="1"/>
  <c r="E68" i="4" a="1"/>
  <c r="E68" i="4" s="1"/>
  <c r="D68" i="4" a="1"/>
  <c r="D68" i="4" s="1"/>
  <c r="C68" i="4" a="1"/>
  <c r="C68" i="4" s="1"/>
  <c r="B68" i="4" a="1"/>
  <c r="B68" i="4" s="1"/>
  <c r="AA67" i="4" a="1"/>
  <c r="AA67" i="4" s="1"/>
  <c r="Z67" i="4" a="1"/>
  <c r="Z67" i="4" s="1"/>
  <c r="Y67" i="4" a="1"/>
  <c r="Y67" i="4" s="1"/>
  <c r="X67" i="4" a="1"/>
  <c r="X67" i="4" s="1"/>
  <c r="W67" i="4" a="1"/>
  <c r="W67" i="4" s="1"/>
  <c r="V67" i="4" a="1"/>
  <c r="V67" i="4" s="1"/>
  <c r="U67" i="4" a="1"/>
  <c r="U67" i="4" s="1"/>
  <c r="T67" i="4" a="1"/>
  <c r="T67" i="4" s="1"/>
  <c r="S67" i="4" a="1"/>
  <c r="S67" i="4" s="1"/>
  <c r="R67" i="4" a="1"/>
  <c r="R67" i="4" s="1"/>
  <c r="Q67" i="4" a="1"/>
  <c r="Q67" i="4" s="1"/>
  <c r="P67" i="4" a="1"/>
  <c r="P67" i="4" s="1"/>
  <c r="O67" i="4" a="1"/>
  <c r="O67" i="4" s="1"/>
  <c r="N67" i="4" a="1"/>
  <c r="N67" i="4" s="1"/>
  <c r="M67" i="4" a="1"/>
  <c r="M67" i="4" s="1"/>
  <c r="L67" i="4" a="1"/>
  <c r="L67" i="4" s="1"/>
  <c r="K67" i="4" a="1"/>
  <c r="K67" i="4" s="1"/>
  <c r="J67" i="4" a="1"/>
  <c r="J67" i="4" s="1"/>
  <c r="I67" i="4" a="1"/>
  <c r="I67" i="4" s="1"/>
  <c r="H67" i="4" a="1"/>
  <c r="H67" i="4" s="1"/>
  <c r="G67" i="4" a="1"/>
  <c r="G67" i="4" s="1"/>
  <c r="F67" i="4" a="1"/>
  <c r="F67" i="4" s="1"/>
  <c r="E67" i="4" a="1"/>
  <c r="E67" i="4" s="1"/>
  <c r="D67" i="4" a="1"/>
  <c r="D67" i="4" s="1"/>
  <c r="C67" i="4" a="1"/>
  <c r="C67" i="4" s="1"/>
  <c r="B67" i="4" a="1"/>
  <c r="B67" i="4" s="1"/>
  <c r="M66" i="4"/>
  <c r="L66" i="4"/>
  <c r="AA62" i="4"/>
  <c r="Z62" i="4"/>
  <c r="Y62" i="4"/>
  <c r="X62" i="4"/>
  <c r="W62" i="4"/>
  <c r="V62" i="4"/>
  <c r="U62" i="4"/>
  <c r="T62" i="4"/>
  <c r="S62" i="4"/>
  <c r="R62" i="4"/>
  <c r="Q62" i="4"/>
  <c r="P62" i="4"/>
  <c r="O62" i="4"/>
  <c r="N62" i="4"/>
  <c r="M62" i="4"/>
  <c r="L62" i="4"/>
  <c r="K62" i="4"/>
  <c r="J62" i="4"/>
  <c r="I62" i="4"/>
  <c r="H62" i="4"/>
  <c r="G62" i="4"/>
  <c r="F62" i="4"/>
  <c r="E62" i="4"/>
  <c r="D62" i="4"/>
  <c r="C62" i="4"/>
  <c r="B62" i="4"/>
  <c r="AA61" i="4"/>
  <c r="Z61" i="4"/>
  <c r="Y61" i="4"/>
  <c r="X61" i="4"/>
  <c r="W61" i="4"/>
  <c r="V61" i="4"/>
  <c r="U61" i="4"/>
  <c r="T61" i="4"/>
  <c r="S61" i="4"/>
  <c r="R61" i="4"/>
  <c r="Q61" i="4"/>
  <c r="P61" i="4"/>
  <c r="O61" i="4"/>
  <c r="N61" i="4"/>
  <c r="M61" i="4"/>
  <c r="L61" i="4"/>
  <c r="K61" i="4"/>
  <c r="J61" i="4"/>
  <c r="I61" i="4"/>
  <c r="H61" i="4"/>
  <c r="G61" i="4"/>
  <c r="F61" i="4"/>
  <c r="E61" i="4"/>
  <c r="D61" i="4"/>
  <c r="C61" i="4"/>
  <c r="B61" i="4"/>
  <c r="AA60" i="4" a="1"/>
  <c r="AA60" i="4" s="1"/>
  <c r="Y60" i="4" a="1"/>
  <c r="Y60" i="4" s="1"/>
  <c r="X60" i="4" a="1"/>
  <c r="X60" i="4" s="1"/>
  <c r="W60" i="4" a="1"/>
  <c r="W60" i="4" s="1"/>
  <c r="U60" i="4" a="1"/>
  <c r="U60" i="4" s="1"/>
  <c r="S60" i="4" a="1"/>
  <c r="S60" i="4" s="1"/>
  <c r="O60" i="4" a="1"/>
  <c r="O60" i="4" s="1"/>
  <c r="M60" i="4" a="1"/>
  <c r="M60" i="4" s="1"/>
  <c r="K60" i="4" a="1"/>
  <c r="K60" i="4" s="1"/>
  <c r="I60" i="4" a="1"/>
  <c r="I60" i="4" s="1"/>
  <c r="H60" i="4" a="1"/>
  <c r="H60" i="4" s="1"/>
  <c r="G60" i="4" a="1"/>
  <c r="G60" i="4" s="1"/>
  <c r="E60" i="4" a="1"/>
  <c r="E60" i="4" s="1"/>
  <c r="C60" i="4" a="1"/>
  <c r="C60" i="4" s="1"/>
  <c r="AA59" i="4" a="1"/>
  <c r="AA59" i="4" s="1"/>
  <c r="Z59" i="4" a="1"/>
  <c r="Z59" i="4" s="1"/>
  <c r="Y59" i="4" a="1"/>
  <c r="Y59" i="4" s="1"/>
  <c r="X59" i="4" a="1"/>
  <c r="X59" i="4" s="1"/>
  <c r="W59" i="4" a="1"/>
  <c r="W59" i="4" s="1"/>
  <c r="U59" i="4" a="1"/>
  <c r="U59" i="4" s="1"/>
  <c r="S59" i="4" a="1"/>
  <c r="S59" i="4" s="1"/>
  <c r="R59" i="4" a="1"/>
  <c r="R59" i="4" s="1"/>
  <c r="O59" i="4" a="1"/>
  <c r="O59" i="4" s="1"/>
  <c r="M59" i="4" a="1"/>
  <c r="M59" i="4" s="1"/>
  <c r="K59" i="4" a="1"/>
  <c r="K59" i="4" s="1"/>
  <c r="J59" i="4" a="1"/>
  <c r="J59" i="4" s="1"/>
  <c r="I59" i="4" a="1"/>
  <c r="I59" i="4" s="1"/>
  <c r="H59" i="4" a="1"/>
  <c r="H59" i="4" s="1"/>
  <c r="G59" i="4" a="1"/>
  <c r="G59" i="4" s="1"/>
  <c r="E59" i="4" a="1"/>
  <c r="E59" i="4" s="1"/>
  <c r="C59" i="4" a="1"/>
  <c r="C59" i="4" s="1"/>
  <c r="B59" i="4" a="1"/>
  <c r="B59" i="4" s="1"/>
  <c r="AA58" i="4" a="1"/>
  <c r="AA58" i="4" s="1"/>
  <c r="AA64" i="4" s="1"/>
  <c r="Y58" i="4" a="1"/>
  <c r="Y58" i="4" s="1"/>
  <c r="Y64" i="4" s="1"/>
  <c r="W58" i="4" a="1"/>
  <c r="W58" i="4" s="1"/>
  <c r="W64" i="4" s="1"/>
  <c r="U58" i="4" a="1"/>
  <c r="U58" i="4" s="1"/>
  <c r="U64" i="4" s="1"/>
  <c r="T58" i="4" a="1"/>
  <c r="T58" i="4" s="1"/>
  <c r="T64" i="4" s="1"/>
  <c r="S58" i="4" a="1"/>
  <c r="S58" i="4" s="1"/>
  <c r="S64" i="4" s="1"/>
  <c r="O58" i="4" a="1"/>
  <c r="O58" i="4" s="1"/>
  <c r="O64" i="4" s="1"/>
  <c r="M58" i="4" a="1"/>
  <c r="M58" i="4" s="1"/>
  <c r="M64" i="4" s="1"/>
  <c r="L58" i="4" a="1"/>
  <c r="L58" i="4" s="1"/>
  <c r="L64" i="4" s="1"/>
  <c r="K58" i="4" a="1"/>
  <c r="K58" i="4" s="1"/>
  <c r="K64" i="4" s="1"/>
  <c r="I58" i="4" a="1"/>
  <c r="I58" i="4" s="1"/>
  <c r="I64" i="4" s="1"/>
  <c r="G58" i="4" a="1"/>
  <c r="G58" i="4" s="1"/>
  <c r="G64" i="4" s="1"/>
  <c r="E58" i="4" a="1"/>
  <c r="E58" i="4" s="1"/>
  <c r="E64" i="4" s="1"/>
  <c r="D58" i="4" a="1"/>
  <c r="D58" i="4" s="1"/>
  <c r="D64" i="4" s="1"/>
  <c r="C58" i="4" a="1"/>
  <c r="C58" i="4" s="1"/>
  <c r="C64" i="4" s="1"/>
  <c r="AA57" i="4"/>
  <c r="AA66" i="4" s="1"/>
  <c r="Z57" i="4"/>
  <c r="Z66" i="4" s="1"/>
  <c r="Y57" i="4"/>
  <c r="Y66" i="4" s="1"/>
  <c r="X57" i="4"/>
  <c r="X66" i="4" s="1"/>
  <c r="W57" i="4"/>
  <c r="W66" i="4" s="1"/>
  <c r="V57" i="4"/>
  <c r="V60" i="4" s="1" a="1"/>
  <c r="V60" i="4" s="1"/>
  <c r="U57" i="4"/>
  <c r="U66" i="4" s="1"/>
  <c r="T57" i="4"/>
  <c r="T66" i="4" s="1"/>
  <c r="S57" i="4"/>
  <c r="S66" i="4" s="1"/>
  <c r="R57" i="4"/>
  <c r="R58" i="4" s="1" a="1"/>
  <c r="R58" i="4" s="1"/>
  <c r="R64" i="4" s="1"/>
  <c r="Q57" i="4"/>
  <c r="Q59" i="4" s="1" a="1"/>
  <c r="Q59" i="4" s="1"/>
  <c r="P57" i="4"/>
  <c r="P59" i="4" s="1" a="1"/>
  <c r="P59" i="4" s="1"/>
  <c r="O57" i="4"/>
  <c r="O66" i="4" s="1"/>
  <c r="N57" i="4"/>
  <c r="N60" i="4" s="1" a="1"/>
  <c r="N60" i="4" s="1"/>
  <c r="M57" i="4"/>
  <c r="L57" i="4"/>
  <c r="L60" i="4" s="1" a="1"/>
  <c r="L60" i="4" s="1"/>
  <c r="K57" i="4"/>
  <c r="K66" i="4" s="1"/>
  <c r="J57" i="4"/>
  <c r="J66" i="4" s="1"/>
  <c r="I57" i="4"/>
  <c r="I66" i="4" s="1"/>
  <c r="H57" i="4"/>
  <c r="H66" i="4" s="1"/>
  <c r="G57" i="4"/>
  <c r="G66" i="4" s="1"/>
  <c r="F57" i="4"/>
  <c r="F60" i="4" s="1" a="1"/>
  <c r="F60" i="4" s="1"/>
  <c r="E57" i="4"/>
  <c r="E66" i="4" s="1"/>
  <c r="D57" i="4"/>
  <c r="D66" i="4" s="1"/>
  <c r="C57" i="4"/>
  <c r="C66" i="4" s="1"/>
  <c r="B57" i="4"/>
  <c r="B58" i="4" s="1" a="1"/>
  <c r="B58" i="4" s="1"/>
  <c r="B64" i="4" s="1"/>
  <c r="AA70" i="3" a="1"/>
  <c r="AA70" i="3" s="1"/>
  <c r="Z70" i="3" a="1"/>
  <c r="Z70" i="3" s="1"/>
  <c r="Y70" i="3" a="1"/>
  <c r="Y70" i="3" s="1"/>
  <c r="X70" i="3" a="1"/>
  <c r="X70" i="3" s="1"/>
  <c r="W70" i="3" a="1"/>
  <c r="W70" i="3" s="1"/>
  <c r="V70" i="3" a="1"/>
  <c r="V70" i="3" s="1"/>
  <c r="U70" i="3" a="1"/>
  <c r="U70" i="3" s="1"/>
  <c r="T70" i="3" a="1"/>
  <c r="T70" i="3" s="1"/>
  <c r="S70" i="3" a="1"/>
  <c r="S70" i="3" s="1"/>
  <c r="R70" i="3" a="1"/>
  <c r="R70" i="3" s="1"/>
  <c r="Q70" i="3" a="1"/>
  <c r="Q70" i="3" s="1"/>
  <c r="P70" i="3" a="1"/>
  <c r="P70" i="3" s="1"/>
  <c r="O70" i="3" a="1"/>
  <c r="O70" i="3" s="1"/>
  <c r="N70" i="3" a="1"/>
  <c r="N70" i="3" s="1"/>
  <c r="M70" i="3" a="1"/>
  <c r="M70" i="3" s="1"/>
  <c r="L70" i="3" a="1"/>
  <c r="L70" i="3" s="1"/>
  <c r="K70" i="3" a="1"/>
  <c r="K70" i="3" s="1"/>
  <c r="J70" i="3" a="1"/>
  <c r="J70" i="3" s="1"/>
  <c r="I70" i="3" a="1"/>
  <c r="I70" i="3" s="1"/>
  <c r="H70" i="3" a="1"/>
  <c r="H70" i="3" s="1"/>
  <c r="G70" i="3" a="1"/>
  <c r="G70" i="3" s="1"/>
  <c r="F70" i="3" a="1"/>
  <c r="F70" i="3" s="1"/>
  <c r="E70" i="3" a="1"/>
  <c r="E70" i="3" s="1"/>
  <c r="D70" i="3" a="1"/>
  <c r="D70" i="3" s="1"/>
  <c r="C70" i="3" a="1"/>
  <c r="C70" i="3" s="1"/>
  <c r="B70" i="3" a="1"/>
  <c r="B70" i="3" s="1"/>
  <c r="AA69" i="3" a="1"/>
  <c r="AA69" i="3" s="1"/>
  <c r="Z69" i="3" a="1"/>
  <c r="Z69" i="3" s="1"/>
  <c r="Y69" i="3" a="1"/>
  <c r="Y69" i="3" s="1"/>
  <c r="X69" i="3" a="1"/>
  <c r="X69" i="3" s="1"/>
  <c r="W69" i="3" a="1"/>
  <c r="W69" i="3" s="1"/>
  <c r="V69" i="3" a="1"/>
  <c r="V69" i="3" s="1"/>
  <c r="U69" i="3" a="1"/>
  <c r="U69" i="3" s="1"/>
  <c r="T69" i="3" a="1"/>
  <c r="T69" i="3" s="1"/>
  <c r="S69" i="3" a="1"/>
  <c r="S69" i="3" s="1"/>
  <c r="R69" i="3" a="1"/>
  <c r="R69" i="3" s="1"/>
  <c r="Q69" i="3" a="1"/>
  <c r="Q69" i="3" s="1"/>
  <c r="P69" i="3" a="1"/>
  <c r="P69" i="3" s="1"/>
  <c r="O69" i="3" a="1"/>
  <c r="O69" i="3" s="1"/>
  <c r="N69" i="3" a="1"/>
  <c r="N69" i="3" s="1"/>
  <c r="M69" i="3" a="1"/>
  <c r="M69" i="3" s="1"/>
  <c r="L69" i="3" a="1"/>
  <c r="L69" i="3" s="1"/>
  <c r="K69" i="3" a="1"/>
  <c r="K69" i="3" s="1"/>
  <c r="J69" i="3" a="1"/>
  <c r="J69" i="3" s="1"/>
  <c r="I69" i="3" a="1"/>
  <c r="I69" i="3" s="1"/>
  <c r="H69" i="3" a="1"/>
  <c r="H69" i="3" s="1"/>
  <c r="G69" i="3" a="1"/>
  <c r="G69" i="3" s="1"/>
  <c r="F69" i="3" a="1"/>
  <c r="F69" i="3" s="1"/>
  <c r="E69" i="3" a="1"/>
  <c r="E69" i="3" s="1"/>
  <c r="D69" i="3" a="1"/>
  <c r="D69" i="3" s="1"/>
  <c r="C69" i="3" a="1"/>
  <c r="C69" i="3" s="1"/>
  <c r="B69" i="3" a="1"/>
  <c r="B69" i="3" s="1"/>
  <c r="AA68" i="3" a="1"/>
  <c r="AA68" i="3" s="1"/>
  <c r="Z68" i="3" a="1"/>
  <c r="Z68" i="3" s="1"/>
  <c r="Y68" i="3" a="1"/>
  <c r="Y68" i="3" s="1"/>
  <c r="X68" i="3" a="1"/>
  <c r="X68" i="3" s="1"/>
  <c r="W68" i="3" a="1"/>
  <c r="W68" i="3" s="1"/>
  <c r="V68" i="3" a="1"/>
  <c r="V68" i="3" s="1"/>
  <c r="U68" i="3" a="1"/>
  <c r="U68" i="3" s="1"/>
  <c r="T68" i="3" a="1"/>
  <c r="T68" i="3" s="1"/>
  <c r="S68" i="3" a="1"/>
  <c r="S68" i="3" s="1"/>
  <c r="R68" i="3" a="1"/>
  <c r="R68" i="3" s="1"/>
  <c r="Q68" i="3" a="1"/>
  <c r="Q68" i="3" s="1"/>
  <c r="P68" i="3" a="1"/>
  <c r="P68" i="3" s="1"/>
  <c r="O68" i="3" a="1"/>
  <c r="O68" i="3" s="1"/>
  <c r="N68" i="3" a="1"/>
  <c r="N68" i="3" s="1"/>
  <c r="M68" i="3" a="1"/>
  <c r="M68" i="3" s="1"/>
  <c r="L68" i="3" a="1"/>
  <c r="L68" i="3" s="1"/>
  <c r="K68" i="3" a="1"/>
  <c r="K68" i="3" s="1"/>
  <c r="J68" i="3" a="1"/>
  <c r="J68" i="3" s="1"/>
  <c r="I68" i="3" a="1"/>
  <c r="I68" i="3" s="1"/>
  <c r="H68" i="3" a="1"/>
  <c r="H68" i="3" s="1"/>
  <c r="G68" i="3" a="1"/>
  <c r="G68" i="3" s="1"/>
  <c r="F68" i="3" a="1"/>
  <c r="F68" i="3" s="1"/>
  <c r="E68" i="3" a="1"/>
  <c r="E68" i="3" s="1"/>
  <c r="D68" i="3" a="1"/>
  <c r="D68" i="3" s="1"/>
  <c r="C68" i="3" a="1"/>
  <c r="C68" i="3" s="1"/>
  <c r="B68" i="3" a="1"/>
  <c r="B68" i="3" s="1"/>
  <c r="AA67" i="3" a="1"/>
  <c r="AA67" i="3" s="1"/>
  <c r="Z67" i="3" a="1"/>
  <c r="Z67" i="3" s="1"/>
  <c r="Y67" i="3" a="1"/>
  <c r="Y67" i="3" s="1"/>
  <c r="X67" i="3" a="1"/>
  <c r="X67" i="3" s="1"/>
  <c r="W67" i="3" a="1"/>
  <c r="W67" i="3" s="1"/>
  <c r="V67" i="3" a="1"/>
  <c r="V67" i="3" s="1"/>
  <c r="U67" i="3" a="1"/>
  <c r="U67" i="3" s="1"/>
  <c r="T67" i="3" a="1"/>
  <c r="T67" i="3" s="1"/>
  <c r="S67" i="3" a="1"/>
  <c r="S67" i="3" s="1"/>
  <c r="R67" i="3" a="1"/>
  <c r="R67" i="3" s="1"/>
  <c r="Q67" i="3" a="1"/>
  <c r="Q67" i="3" s="1"/>
  <c r="P67" i="3" a="1"/>
  <c r="P67" i="3" s="1"/>
  <c r="O67" i="3" a="1"/>
  <c r="O67" i="3" s="1"/>
  <c r="N67" i="3" a="1"/>
  <c r="N67" i="3" s="1"/>
  <c r="M67" i="3" a="1"/>
  <c r="M67" i="3" s="1"/>
  <c r="L67" i="3" a="1"/>
  <c r="L67" i="3" s="1"/>
  <c r="K67" i="3" a="1"/>
  <c r="K67" i="3" s="1"/>
  <c r="J67" i="3" a="1"/>
  <c r="J67" i="3" s="1"/>
  <c r="I67" i="3" a="1"/>
  <c r="I67" i="3" s="1"/>
  <c r="H67" i="3" a="1"/>
  <c r="H67" i="3" s="1"/>
  <c r="G67" i="3" a="1"/>
  <c r="G67" i="3" s="1"/>
  <c r="F67" i="3" a="1"/>
  <c r="F67" i="3" s="1"/>
  <c r="E67" i="3" a="1"/>
  <c r="E67" i="3" s="1"/>
  <c r="D67" i="3" a="1"/>
  <c r="D67" i="3" s="1"/>
  <c r="C67" i="3" a="1"/>
  <c r="C67" i="3" s="1"/>
  <c r="B67" i="3" a="1"/>
  <c r="B67" i="3" s="1"/>
  <c r="M66" i="3"/>
  <c r="L66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A60" i="3" a="1"/>
  <c r="AA60" i="3" s="1"/>
  <c r="Y60" i="3" a="1"/>
  <c r="Y60" i="3" s="1"/>
  <c r="X60" i="3" a="1"/>
  <c r="X60" i="3" s="1"/>
  <c r="W60" i="3" a="1"/>
  <c r="W60" i="3" s="1"/>
  <c r="U60" i="3" a="1"/>
  <c r="U60" i="3" s="1"/>
  <c r="S60" i="3" a="1"/>
  <c r="S60" i="3" s="1"/>
  <c r="O60" i="3" a="1"/>
  <c r="O60" i="3" s="1"/>
  <c r="M60" i="3" a="1"/>
  <c r="M60" i="3" s="1"/>
  <c r="K60" i="3" a="1"/>
  <c r="K60" i="3" s="1"/>
  <c r="I60" i="3" a="1"/>
  <c r="I60" i="3" s="1"/>
  <c r="H60" i="3" a="1"/>
  <c r="H60" i="3" s="1"/>
  <c r="G60" i="3" a="1"/>
  <c r="G60" i="3" s="1"/>
  <c r="E60" i="3" a="1"/>
  <c r="E60" i="3" s="1"/>
  <c r="C60" i="3" a="1"/>
  <c r="C60" i="3" s="1"/>
  <c r="AA59" i="3" a="1"/>
  <c r="AA59" i="3" s="1"/>
  <c r="Z59" i="3" a="1"/>
  <c r="Z59" i="3" s="1"/>
  <c r="Y59" i="3" a="1"/>
  <c r="Y59" i="3" s="1"/>
  <c r="W59" i="3" a="1"/>
  <c r="W59" i="3" s="1"/>
  <c r="U59" i="3" a="1"/>
  <c r="U59" i="3" s="1"/>
  <c r="S59" i="3" a="1"/>
  <c r="S59" i="3" s="1"/>
  <c r="R59" i="3" a="1"/>
  <c r="R59" i="3" s="1"/>
  <c r="O59" i="3" a="1"/>
  <c r="O59" i="3" s="1"/>
  <c r="M59" i="3" a="1"/>
  <c r="M59" i="3" s="1"/>
  <c r="K59" i="3" a="1"/>
  <c r="K59" i="3" s="1"/>
  <c r="J59" i="3" a="1"/>
  <c r="J59" i="3" s="1"/>
  <c r="I59" i="3" a="1"/>
  <c r="I59" i="3" s="1"/>
  <c r="G59" i="3" a="1"/>
  <c r="G59" i="3" s="1"/>
  <c r="E59" i="3" a="1"/>
  <c r="E59" i="3" s="1"/>
  <c r="C59" i="3" a="1"/>
  <c r="C59" i="3" s="1"/>
  <c r="B59" i="3" a="1"/>
  <c r="B59" i="3" s="1"/>
  <c r="AA58" i="3" a="1"/>
  <c r="AA58" i="3" s="1"/>
  <c r="AA64" i="3" s="1"/>
  <c r="Y58" i="3" a="1"/>
  <c r="Y58" i="3" s="1"/>
  <c r="Y64" i="3" s="1"/>
  <c r="W58" i="3" a="1"/>
  <c r="W58" i="3" s="1"/>
  <c r="W64" i="3" s="1"/>
  <c r="U58" i="3" a="1"/>
  <c r="U58" i="3" s="1"/>
  <c r="U64" i="3" s="1"/>
  <c r="T58" i="3" a="1"/>
  <c r="T58" i="3" s="1"/>
  <c r="T64" i="3" s="1"/>
  <c r="S58" i="3" a="1"/>
  <c r="S58" i="3" s="1"/>
  <c r="S64" i="3" s="1"/>
  <c r="O58" i="3" a="1"/>
  <c r="O58" i="3" s="1"/>
  <c r="O64" i="3" s="1"/>
  <c r="M58" i="3" a="1"/>
  <c r="M58" i="3" s="1"/>
  <c r="M64" i="3" s="1"/>
  <c r="L58" i="3" a="1"/>
  <c r="L58" i="3" s="1"/>
  <c r="L64" i="3" s="1"/>
  <c r="K58" i="3" a="1"/>
  <c r="K58" i="3" s="1"/>
  <c r="K64" i="3" s="1"/>
  <c r="I58" i="3" a="1"/>
  <c r="I58" i="3" s="1"/>
  <c r="I64" i="3" s="1"/>
  <c r="G58" i="3" a="1"/>
  <c r="G58" i="3" s="1"/>
  <c r="G64" i="3" s="1"/>
  <c r="E58" i="3" a="1"/>
  <c r="E58" i="3" s="1"/>
  <c r="E64" i="3" s="1"/>
  <c r="D58" i="3" a="1"/>
  <c r="D58" i="3" s="1"/>
  <c r="D64" i="3" s="1"/>
  <c r="C58" i="3" a="1"/>
  <c r="C58" i="3" s="1"/>
  <c r="C64" i="3" s="1"/>
  <c r="AA57" i="3"/>
  <c r="AA66" i="3" s="1"/>
  <c r="Z57" i="3"/>
  <c r="Z66" i="3" s="1"/>
  <c r="Y57" i="3"/>
  <c r="Y66" i="3" s="1"/>
  <c r="X57" i="3"/>
  <c r="X66" i="3" s="1"/>
  <c r="W57" i="3"/>
  <c r="W66" i="3" s="1"/>
  <c r="V57" i="3"/>
  <c r="V60" i="3" s="1" a="1"/>
  <c r="V60" i="3" s="1"/>
  <c r="U57" i="3"/>
  <c r="U66" i="3" s="1"/>
  <c r="T57" i="3"/>
  <c r="T66" i="3" s="1"/>
  <c r="S57" i="3"/>
  <c r="S66" i="3" s="1"/>
  <c r="R57" i="3"/>
  <c r="R58" i="3" s="1" a="1"/>
  <c r="R58" i="3" s="1"/>
  <c r="R64" i="3" s="1"/>
  <c r="Q57" i="3"/>
  <c r="Q59" i="3" s="1" a="1"/>
  <c r="Q59" i="3" s="1"/>
  <c r="P57" i="3"/>
  <c r="P59" i="3" s="1" a="1"/>
  <c r="P59" i="3" s="1"/>
  <c r="O57" i="3"/>
  <c r="O66" i="3" s="1"/>
  <c r="N57" i="3"/>
  <c r="N60" i="3" s="1" a="1"/>
  <c r="N60" i="3" s="1"/>
  <c r="M57" i="3"/>
  <c r="L57" i="3"/>
  <c r="L60" i="3" s="1" a="1"/>
  <c r="L60" i="3" s="1"/>
  <c r="K57" i="3"/>
  <c r="K66" i="3" s="1"/>
  <c r="J57" i="3"/>
  <c r="J66" i="3" s="1"/>
  <c r="I57" i="3"/>
  <c r="I66" i="3" s="1"/>
  <c r="H57" i="3"/>
  <c r="H66" i="3" s="1"/>
  <c r="G57" i="3"/>
  <c r="G66" i="3" s="1"/>
  <c r="F57" i="3"/>
  <c r="F60" i="3" s="1" a="1"/>
  <c r="F60" i="3" s="1"/>
  <c r="E57" i="3"/>
  <c r="E66" i="3" s="1"/>
  <c r="D57" i="3"/>
  <c r="D60" i="3" s="1" a="1"/>
  <c r="D60" i="3" s="1"/>
  <c r="C57" i="3"/>
  <c r="C66" i="3" s="1"/>
  <c r="B57" i="3"/>
  <c r="B58" i="3" s="1" a="1"/>
  <c r="B58" i="3" s="1"/>
  <c r="B64" i="3" s="1"/>
  <c r="AA67" i="2" a="1"/>
  <c r="AA67" i="2" s="1"/>
  <c r="C57" i="2"/>
  <c r="D57" i="2"/>
  <c r="E57" i="2"/>
  <c r="F57" i="2"/>
  <c r="G57" i="2"/>
  <c r="G58" i="2" s="1" a="1"/>
  <c r="G58" i="2" s="1"/>
  <c r="G64" i="2" s="1"/>
  <c r="H57" i="2"/>
  <c r="H58" i="2" s="1" a="1"/>
  <c r="H58" i="2" s="1"/>
  <c r="H64" i="2" s="1"/>
  <c r="I57" i="2"/>
  <c r="J57" i="2"/>
  <c r="K57" i="2"/>
  <c r="L57" i="2"/>
  <c r="M57" i="2"/>
  <c r="N57" i="2"/>
  <c r="O57" i="2"/>
  <c r="O58" i="2" s="1" a="1"/>
  <c r="O58" i="2" s="1"/>
  <c r="O64" i="2" s="1"/>
  <c r="P57" i="2"/>
  <c r="Q57" i="2"/>
  <c r="R57" i="2"/>
  <c r="R58" i="2" s="1" a="1"/>
  <c r="R58" i="2" s="1"/>
  <c r="R64" i="2" s="1"/>
  <c r="S57" i="2"/>
  <c r="T57" i="2"/>
  <c r="U57" i="2"/>
  <c r="V57" i="2"/>
  <c r="W57" i="2"/>
  <c r="W58" i="2" s="1" a="1"/>
  <c r="W58" i="2" s="1"/>
  <c r="W64" i="2" s="1"/>
  <c r="X57" i="2"/>
  <c r="Y57" i="2"/>
  <c r="Z57" i="2"/>
  <c r="AA57" i="2"/>
  <c r="C58" i="2" a="1"/>
  <c r="C58" i="2" s="1"/>
  <c r="C64" i="2" s="1"/>
  <c r="D58" i="2" a="1"/>
  <c r="D58" i="2" s="1"/>
  <c r="D64" i="2" s="1"/>
  <c r="E58" i="2" a="1"/>
  <c r="E58" i="2" s="1"/>
  <c r="E64" i="2" s="1"/>
  <c r="F58" i="2" a="1"/>
  <c r="F58" i="2" s="1"/>
  <c r="F64" i="2" s="1"/>
  <c r="I58" i="2" a="1"/>
  <c r="I58" i="2" s="1"/>
  <c r="I64" i="2" s="1"/>
  <c r="J58" i="2" a="1"/>
  <c r="J58" i="2" s="1"/>
  <c r="J64" i="2" s="1"/>
  <c r="K58" i="2" a="1"/>
  <c r="K58" i="2" s="1"/>
  <c r="K64" i="2" s="1"/>
  <c r="L58" i="2" a="1"/>
  <c r="L58" i="2" s="1"/>
  <c r="L64" i="2" s="1"/>
  <c r="M58" i="2" a="1"/>
  <c r="M58" i="2" s="1"/>
  <c r="M64" i="2" s="1"/>
  <c r="N58" i="2" a="1"/>
  <c r="N58" i="2" s="1"/>
  <c r="N64" i="2" s="1"/>
  <c r="P58" i="2" a="1"/>
  <c r="P58" i="2" s="1"/>
  <c r="P64" i="2" s="1"/>
  <c r="Q58" i="2" a="1"/>
  <c r="Q58" i="2" s="1"/>
  <c r="Q64" i="2" s="1"/>
  <c r="S58" i="2" a="1"/>
  <c r="S58" i="2" s="1"/>
  <c r="S64" i="2" s="1"/>
  <c r="T58" i="2" a="1"/>
  <c r="T58" i="2" s="1"/>
  <c r="T64" i="2" s="1"/>
  <c r="U58" i="2" a="1"/>
  <c r="U58" i="2" s="1"/>
  <c r="U64" i="2" s="1"/>
  <c r="V58" i="2" a="1"/>
  <c r="V58" i="2" s="1"/>
  <c r="V64" i="2" s="1"/>
  <c r="X58" i="2" a="1"/>
  <c r="X58" i="2" s="1"/>
  <c r="X64" i="2" s="1"/>
  <c r="Y58" i="2" a="1"/>
  <c r="Y58" i="2" s="1"/>
  <c r="Y64" i="2" s="1"/>
  <c r="Z58" i="2" a="1"/>
  <c r="Z58" i="2" s="1"/>
  <c r="Z64" i="2" s="1"/>
  <c r="AA58" i="2" a="1"/>
  <c r="AA58" i="2" s="1"/>
  <c r="AA64" i="2" s="1"/>
  <c r="C59" i="2" a="1"/>
  <c r="C59" i="2" s="1"/>
  <c r="D59" i="2" a="1"/>
  <c r="D59" i="2" s="1"/>
  <c r="E59" i="2" a="1"/>
  <c r="E59" i="2" s="1"/>
  <c r="F59" i="2" a="1"/>
  <c r="F59" i="2" s="1"/>
  <c r="G59" i="2" a="1"/>
  <c r="G59" i="2" s="1"/>
  <c r="H59" i="2" a="1"/>
  <c r="H59" i="2" s="1"/>
  <c r="I59" i="2" a="1"/>
  <c r="I59" i="2" s="1"/>
  <c r="J59" i="2" a="1"/>
  <c r="J59" i="2" s="1"/>
  <c r="K59" i="2" a="1"/>
  <c r="K59" i="2" s="1"/>
  <c r="L59" i="2" a="1"/>
  <c r="L59" i="2" s="1"/>
  <c r="M59" i="2" a="1"/>
  <c r="M59" i="2" s="1"/>
  <c r="N59" i="2" a="1"/>
  <c r="N59" i="2" s="1"/>
  <c r="O59" i="2" a="1"/>
  <c r="O59" i="2" s="1"/>
  <c r="P59" i="2" a="1"/>
  <c r="P59" i="2" s="1"/>
  <c r="Q59" i="2" a="1"/>
  <c r="Q59" i="2" s="1"/>
  <c r="S59" i="2" a="1"/>
  <c r="S59" i="2" s="1"/>
  <c r="T59" i="2" a="1"/>
  <c r="T59" i="2" s="1"/>
  <c r="U59" i="2" a="1"/>
  <c r="U59" i="2" s="1"/>
  <c r="V59" i="2" a="1"/>
  <c r="V59" i="2" s="1"/>
  <c r="W59" i="2" a="1"/>
  <c r="W59" i="2" s="1"/>
  <c r="X59" i="2" a="1"/>
  <c r="X59" i="2" s="1"/>
  <c r="Y59" i="2" a="1"/>
  <c r="Y59" i="2" s="1"/>
  <c r="Z59" i="2" a="1"/>
  <c r="Z59" i="2" s="1"/>
  <c r="AA59" i="2" a="1"/>
  <c r="AA59" i="2" s="1"/>
  <c r="C60" i="2" a="1"/>
  <c r="C60" i="2" s="1"/>
  <c r="D60" i="2" a="1"/>
  <c r="D60" i="2" s="1"/>
  <c r="E60" i="2" a="1"/>
  <c r="E60" i="2" s="1"/>
  <c r="F60" i="2" a="1"/>
  <c r="F60" i="2" s="1"/>
  <c r="G60" i="2" a="1"/>
  <c r="G60" i="2" s="1"/>
  <c r="H60" i="2" a="1"/>
  <c r="H60" i="2" s="1"/>
  <c r="I60" i="2" a="1"/>
  <c r="I60" i="2" s="1"/>
  <c r="J60" i="2" a="1"/>
  <c r="J60" i="2" s="1"/>
  <c r="K60" i="2" a="1"/>
  <c r="K60" i="2" s="1"/>
  <c r="L60" i="2" a="1"/>
  <c r="L60" i="2" s="1"/>
  <c r="M60" i="2" a="1"/>
  <c r="M60" i="2" s="1"/>
  <c r="N60" i="2" a="1"/>
  <c r="N60" i="2" s="1"/>
  <c r="O60" i="2" a="1"/>
  <c r="O60" i="2" s="1"/>
  <c r="P60" i="2" a="1"/>
  <c r="P60" i="2" s="1"/>
  <c r="Q60" i="2" a="1"/>
  <c r="Q60" i="2" s="1"/>
  <c r="S60" i="2" a="1"/>
  <c r="S60" i="2" s="1"/>
  <c r="T60" i="2" a="1"/>
  <c r="T60" i="2" s="1"/>
  <c r="U60" i="2" a="1"/>
  <c r="U60" i="2" s="1"/>
  <c r="V60" i="2" a="1"/>
  <c r="V60" i="2" s="1"/>
  <c r="W60" i="2" a="1"/>
  <c r="W60" i="2" s="1"/>
  <c r="X60" i="2" a="1"/>
  <c r="X60" i="2" s="1"/>
  <c r="Y60" i="2" a="1"/>
  <c r="Y60" i="2" s="1"/>
  <c r="Z60" i="2" a="1"/>
  <c r="Z60" i="2" s="1"/>
  <c r="AA60" i="2" a="1"/>
  <c r="AA60" i="2" s="1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S66" i="2"/>
  <c r="T66" i="2"/>
  <c r="U66" i="2"/>
  <c r="V66" i="2"/>
  <c r="W66" i="2"/>
  <c r="X66" i="2"/>
  <c r="Y66" i="2"/>
  <c r="Z66" i="2"/>
  <c r="AA66" i="2"/>
  <c r="C67" i="2" a="1"/>
  <c r="C67" i="2" s="1"/>
  <c r="D67" i="2" a="1"/>
  <c r="D67" i="2" s="1"/>
  <c r="E67" i="2" a="1"/>
  <c r="E67" i="2" s="1"/>
  <c r="F67" i="2" a="1"/>
  <c r="F67" i="2" s="1"/>
  <c r="G67" i="2" a="1"/>
  <c r="G67" i="2" s="1"/>
  <c r="H67" i="2" a="1"/>
  <c r="H67" i="2" s="1"/>
  <c r="I67" i="2" a="1"/>
  <c r="I67" i="2" s="1"/>
  <c r="J67" i="2" a="1"/>
  <c r="J67" i="2" s="1"/>
  <c r="K67" i="2" a="1"/>
  <c r="K67" i="2" s="1"/>
  <c r="L67" i="2" a="1"/>
  <c r="L67" i="2" s="1"/>
  <c r="M67" i="2" a="1"/>
  <c r="M67" i="2" s="1"/>
  <c r="N67" i="2" a="1"/>
  <c r="N67" i="2" s="1"/>
  <c r="O67" i="2" a="1"/>
  <c r="O67" i="2" s="1"/>
  <c r="P67" i="2" a="1"/>
  <c r="P67" i="2" s="1"/>
  <c r="Q67" i="2" a="1"/>
  <c r="Q67" i="2" s="1"/>
  <c r="R67" i="2" a="1"/>
  <c r="R67" i="2" s="1"/>
  <c r="S67" i="2" a="1"/>
  <c r="S67" i="2" s="1"/>
  <c r="T67" i="2" a="1"/>
  <c r="T67" i="2" s="1"/>
  <c r="U67" i="2" a="1"/>
  <c r="U67" i="2" s="1"/>
  <c r="V67" i="2" a="1"/>
  <c r="V67" i="2" s="1"/>
  <c r="W67" i="2" a="1"/>
  <c r="W67" i="2" s="1"/>
  <c r="X67" i="2" a="1"/>
  <c r="X67" i="2" s="1"/>
  <c r="Y67" i="2" a="1"/>
  <c r="Y67" i="2" s="1"/>
  <c r="Z67" i="2" a="1"/>
  <c r="Z67" i="2" s="1"/>
  <c r="C68" i="2" a="1"/>
  <c r="C68" i="2" s="1"/>
  <c r="D68" i="2" a="1"/>
  <c r="D68" i="2" s="1"/>
  <c r="E68" i="2" a="1"/>
  <c r="E68" i="2" s="1"/>
  <c r="F68" i="2" a="1"/>
  <c r="F68" i="2" s="1"/>
  <c r="G68" i="2" a="1"/>
  <c r="G68" i="2" s="1"/>
  <c r="H68" i="2" a="1"/>
  <c r="H68" i="2" s="1"/>
  <c r="I68" i="2" a="1"/>
  <c r="I68" i="2" s="1"/>
  <c r="J68" i="2" a="1"/>
  <c r="J68" i="2" s="1"/>
  <c r="K68" i="2" a="1"/>
  <c r="K68" i="2" s="1"/>
  <c r="L68" i="2" a="1"/>
  <c r="L68" i="2" s="1"/>
  <c r="M68" i="2" a="1"/>
  <c r="M68" i="2" s="1"/>
  <c r="N68" i="2" a="1"/>
  <c r="N68" i="2" s="1"/>
  <c r="O68" i="2" a="1"/>
  <c r="O68" i="2" s="1"/>
  <c r="P68" i="2" a="1"/>
  <c r="P68" i="2" s="1"/>
  <c r="Q68" i="2" a="1"/>
  <c r="Q68" i="2" s="1"/>
  <c r="R68" i="2" a="1"/>
  <c r="R68" i="2" s="1"/>
  <c r="S68" i="2" a="1"/>
  <c r="S68" i="2" s="1"/>
  <c r="T68" i="2" a="1"/>
  <c r="T68" i="2" s="1"/>
  <c r="U68" i="2" a="1"/>
  <c r="U68" i="2" s="1"/>
  <c r="V68" i="2" a="1"/>
  <c r="V68" i="2" s="1"/>
  <c r="W68" i="2" a="1"/>
  <c r="W68" i="2" s="1"/>
  <c r="X68" i="2" a="1"/>
  <c r="X68" i="2" s="1"/>
  <c r="Y68" i="2" a="1"/>
  <c r="Y68" i="2" s="1"/>
  <c r="Z68" i="2" a="1"/>
  <c r="Z68" i="2" s="1"/>
  <c r="AA68" i="2" a="1"/>
  <c r="AA68" i="2" s="1"/>
  <c r="C69" i="2" a="1"/>
  <c r="C69" i="2" s="1"/>
  <c r="D69" i="2" a="1"/>
  <c r="D69" i="2" s="1"/>
  <c r="E69" i="2" a="1"/>
  <c r="E69" i="2" s="1"/>
  <c r="F69" i="2" a="1"/>
  <c r="F69" i="2" s="1"/>
  <c r="G69" i="2" a="1"/>
  <c r="G69" i="2" s="1"/>
  <c r="H69" i="2" a="1"/>
  <c r="H69" i="2" s="1"/>
  <c r="I69" i="2" a="1"/>
  <c r="I69" i="2" s="1"/>
  <c r="J69" i="2" a="1"/>
  <c r="J69" i="2" s="1"/>
  <c r="K69" i="2" a="1"/>
  <c r="K69" i="2" s="1"/>
  <c r="L69" i="2" a="1"/>
  <c r="L69" i="2" s="1"/>
  <c r="M69" i="2" a="1"/>
  <c r="M69" i="2" s="1"/>
  <c r="N69" i="2" a="1"/>
  <c r="N69" i="2" s="1"/>
  <c r="O69" i="2" a="1"/>
  <c r="O69" i="2" s="1"/>
  <c r="P69" i="2" a="1"/>
  <c r="P69" i="2" s="1"/>
  <c r="Q69" i="2" a="1"/>
  <c r="Q69" i="2" s="1"/>
  <c r="R69" i="2" a="1"/>
  <c r="R69" i="2" s="1"/>
  <c r="S69" i="2" a="1"/>
  <c r="S69" i="2" s="1"/>
  <c r="T69" i="2" a="1"/>
  <c r="T69" i="2" s="1"/>
  <c r="U69" i="2" a="1"/>
  <c r="U69" i="2" s="1"/>
  <c r="V69" i="2" a="1"/>
  <c r="V69" i="2" s="1"/>
  <c r="W69" i="2" a="1"/>
  <c r="W69" i="2" s="1"/>
  <c r="X69" i="2" a="1"/>
  <c r="X69" i="2" s="1"/>
  <c r="Y69" i="2" a="1"/>
  <c r="Y69" i="2" s="1"/>
  <c r="Z69" i="2" a="1"/>
  <c r="Z69" i="2" s="1"/>
  <c r="AA69" i="2" a="1"/>
  <c r="AA69" i="2" s="1"/>
  <c r="C70" i="2" a="1"/>
  <c r="C70" i="2" s="1"/>
  <c r="D70" i="2" a="1"/>
  <c r="D70" i="2" s="1"/>
  <c r="E70" i="2" a="1"/>
  <c r="E70" i="2" s="1"/>
  <c r="F70" i="2" a="1"/>
  <c r="F70" i="2" s="1"/>
  <c r="G70" i="2" a="1"/>
  <c r="G70" i="2" s="1"/>
  <c r="H70" i="2" a="1"/>
  <c r="H70" i="2" s="1"/>
  <c r="I70" i="2" a="1"/>
  <c r="I70" i="2" s="1"/>
  <c r="J70" i="2" a="1"/>
  <c r="J70" i="2" s="1"/>
  <c r="K70" i="2" a="1"/>
  <c r="K70" i="2" s="1"/>
  <c r="L70" i="2" a="1"/>
  <c r="L70" i="2" s="1"/>
  <c r="M70" i="2" a="1"/>
  <c r="M70" i="2" s="1"/>
  <c r="N70" i="2" a="1"/>
  <c r="N70" i="2" s="1"/>
  <c r="O70" i="2" a="1"/>
  <c r="O70" i="2" s="1"/>
  <c r="P70" i="2" a="1"/>
  <c r="P70" i="2" s="1"/>
  <c r="Q70" i="2" a="1"/>
  <c r="Q70" i="2" s="1"/>
  <c r="R70" i="2" a="1"/>
  <c r="R70" i="2" s="1"/>
  <c r="S70" i="2" a="1"/>
  <c r="S70" i="2" s="1"/>
  <c r="T70" i="2" a="1"/>
  <c r="T70" i="2" s="1"/>
  <c r="U70" i="2" a="1"/>
  <c r="U70" i="2" s="1"/>
  <c r="V70" i="2" a="1"/>
  <c r="V70" i="2" s="1"/>
  <c r="W70" i="2" a="1"/>
  <c r="W70" i="2" s="1"/>
  <c r="X70" i="2" a="1"/>
  <c r="X70" i="2" s="1"/>
  <c r="Y70" i="2" a="1"/>
  <c r="Y70" i="2" s="1"/>
  <c r="Z70" i="2" a="1"/>
  <c r="Z70" i="2" s="1"/>
  <c r="AA70" i="2" a="1"/>
  <c r="AA70" i="2" s="1"/>
  <c r="B67" i="2" a="1"/>
  <c r="B67" i="2" s="1"/>
  <c r="B66" i="2"/>
  <c r="B64" i="2"/>
  <c r="B62" i="2"/>
  <c r="B61" i="2"/>
  <c r="B60" i="2" a="1"/>
  <c r="B60" i="2" s="1"/>
  <c r="B59" i="2" a="1"/>
  <c r="B59" i="2" s="1"/>
  <c r="B58" i="2" a="1"/>
  <c r="B58" i="2" s="1"/>
  <c r="B57" i="2"/>
  <c r="B70" i="2" a="1"/>
  <c r="B70" i="2" s="1"/>
  <c r="B69" i="2" a="1"/>
  <c r="B69" i="2" s="1"/>
  <c r="B68" i="2" a="1"/>
  <c r="B68" i="2" s="1"/>
  <c r="F58" i="14" l="1" a="1"/>
  <c r="F58" i="14" s="1"/>
  <c r="F64" i="14" s="1"/>
  <c r="N58" i="14" a="1"/>
  <c r="N58" i="14" s="1"/>
  <c r="N64" i="14" s="1"/>
  <c r="V58" i="14" a="1"/>
  <c r="V58" i="14" s="1"/>
  <c r="V64" i="14" s="1"/>
  <c r="D59" i="14" a="1"/>
  <c r="D59" i="14" s="1"/>
  <c r="L59" i="14" a="1"/>
  <c r="L59" i="14" s="1"/>
  <c r="T59" i="14" a="1"/>
  <c r="T59" i="14" s="1"/>
  <c r="B60" i="14" a="1"/>
  <c r="B60" i="14" s="1"/>
  <c r="J60" i="14" a="1"/>
  <c r="J60" i="14" s="1"/>
  <c r="R60" i="14" a="1"/>
  <c r="R60" i="14" s="1"/>
  <c r="Z60" i="14" a="1"/>
  <c r="Z60" i="14" s="1"/>
  <c r="P66" i="14"/>
  <c r="B66" i="14"/>
  <c r="R66" i="14"/>
  <c r="H58" i="14" a="1"/>
  <c r="H58" i="14" s="1"/>
  <c r="H64" i="14" s="1"/>
  <c r="P58" i="14" a="1"/>
  <c r="P58" i="14" s="1"/>
  <c r="P64" i="14" s="1"/>
  <c r="X58" i="14" a="1"/>
  <c r="X58" i="14" s="1"/>
  <c r="X64" i="14" s="1"/>
  <c r="F59" i="14" a="1"/>
  <c r="F59" i="14" s="1"/>
  <c r="N59" i="14" a="1"/>
  <c r="N59" i="14" s="1"/>
  <c r="V59" i="14" a="1"/>
  <c r="V59" i="14" s="1"/>
  <c r="D60" i="14" a="1"/>
  <c r="D60" i="14" s="1"/>
  <c r="T60" i="14" a="1"/>
  <c r="T60" i="14" s="1"/>
  <c r="F66" i="14"/>
  <c r="V66" i="14"/>
  <c r="J58" i="14" a="1"/>
  <c r="J58" i="14" s="1"/>
  <c r="J64" i="14" s="1"/>
  <c r="Z58" i="14" a="1"/>
  <c r="Z58" i="14" s="1"/>
  <c r="Z64" i="14" s="1"/>
  <c r="H59" i="14" a="1"/>
  <c r="H59" i="14" s="1"/>
  <c r="P59" i="14" a="1"/>
  <c r="P59" i="14" s="1"/>
  <c r="X59" i="14" a="1"/>
  <c r="X59" i="14" s="1"/>
  <c r="Q60" i="13" a="1"/>
  <c r="Q60" i="13" s="1"/>
  <c r="N66" i="13"/>
  <c r="F58" i="13" a="1"/>
  <c r="F58" i="13" s="1"/>
  <c r="F64" i="13" s="1"/>
  <c r="N58" i="13" a="1"/>
  <c r="N58" i="13" s="1"/>
  <c r="N64" i="13" s="1"/>
  <c r="V58" i="13" a="1"/>
  <c r="V58" i="13" s="1"/>
  <c r="V64" i="13" s="1"/>
  <c r="D59" i="13" a="1"/>
  <c r="D59" i="13" s="1"/>
  <c r="L59" i="13" a="1"/>
  <c r="L59" i="13" s="1"/>
  <c r="T59" i="13" a="1"/>
  <c r="T59" i="13" s="1"/>
  <c r="B60" i="13" a="1"/>
  <c r="B60" i="13" s="1"/>
  <c r="J60" i="13" a="1"/>
  <c r="J60" i="13" s="1"/>
  <c r="R60" i="13" a="1"/>
  <c r="R60" i="13" s="1"/>
  <c r="Z60" i="13" a="1"/>
  <c r="Z60" i="13" s="1"/>
  <c r="P66" i="13"/>
  <c r="Q66" i="13"/>
  <c r="B66" i="13"/>
  <c r="R66" i="13"/>
  <c r="P60" i="13" a="1"/>
  <c r="P60" i="13" s="1"/>
  <c r="H58" i="13" a="1"/>
  <c r="H58" i="13" s="1"/>
  <c r="H64" i="13" s="1"/>
  <c r="P58" i="13" a="1"/>
  <c r="P58" i="13" s="1"/>
  <c r="P64" i="13" s="1"/>
  <c r="X58" i="13" a="1"/>
  <c r="X58" i="13" s="1"/>
  <c r="X64" i="13" s="1"/>
  <c r="F59" i="13" a="1"/>
  <c r="F59" i="13" s="1"/>
  <c r="N59" i="13" a="1"/>
  <c r="N59" i="13" s="1"/>
  <c r="V59" i="13" a="1"/>
  <c r="V59" i="13" s="1"/>
  <c r="D60" i="13" a="1"/>
  <c r="D60" i="13" s="1"/>
  <c r="T60" i="13" a="1"/>
  <c r="T60" i="13" s="1"/>
  <c r="Q58" i="13" a="1"/>
  <c r="Q58" i="13" s="1"/>
  <c r="Q64" i="13" s="1"/>
  <c r="F66" i="13"/>
  <c r="V66" i="13"/>
  <c r="J58" i="13" a="1"/>
  <c r="J58" i="13" s="1"/>
  <c r="J64" i="13" s="1"/>
  <c r="Z58" i="13" a="1"/>
  <c r="Z58" i="13" s="1"/>
  <c r="Z64" i="13" s="1"/>
  <c r="H59" i="13" a="1"/>
  <c r="H59" i="13" s="1"/>
  <c r="X59" i="13" a="1"/>
  <c r="X59" i="13" s="1"/>
  <c r="P60" i="12" a="1"/>
  <c r="P60" i="12" s="1"/>
  <c r="Q60" i="12" a="1"/>
  <c r="Q60" i="12" s="1"/>
  <c r="N66" i="12"/>
  <c r="P66" i="12"/>
  <c r="D59" i="12" a="1"/>
  <c r="D59" i="12" s="1"/>
  <c r="L59" i="12" a="1"/>
  <c r="L59" i="12" s="1"/>
  <c r="T59" i="12" a="1"/>
  <c r="T59" i="12" s="1"/>
  <c r="Q66" i="12"/>
  <c r="P58" i="12" a="1"/>
  <c r="P58" i="12" s="1"/>
  <c r="P64" i="12" s="1"/>
  <c r="F59" i="12" a="1"/>
  <c r="F59" i="12" s="1"/>
  <c r="N59" i="12" a="1"/>
  <c r="N59" i="12" s="1"/>
  <c r="V59" i="12" a="1"/>
  <c r="V59" i="12" s="1"/>
  <c r="D60" i="12" a="1"/>
  <c r="D60" i="12" s="1"/>
  <c r="T60" i="12" a="1"/>
  <c r="T60" i="12" s="1"/>
  <c r="Q58" i="12" a="1"/>
  <c r="Q58" i="12" s="1"/>
  <c r="Q64" i="12" s="1"/>
  <c r="F66" i="12"/>
  <c r="V66" i="12"/>
  <c r="Q60" i="11" a="1"/>
  <c r="Q60" i="11" s="1"/>
  <c r="N66" i="11"/>
  <c r="F58" i="11" a="1"/>
  <c r="F58" i="11" s="1"/>
  <c r="F64" i="11" s="1"/>
  <c r="N58" i="11" a="1"/>
  <c r="N58" i="11" s="1"/>
  <c r="N64" i="11" s="1"/>
  <c r="V58" i="11" a="1"/>
  <c r="V58" i="11" s="1"/>
  <c r="V64" i="11" s="1"/>
  <c r="D59" i="11" a="1"/>
  <c r="D59" i="11" s="1"/>
  <c r="L59" i="11" a="1"/>
  <c r="L59" i="11" s="1"/>
  <c r="T59" i="11" a="1"/>
  <c r="T59" i="11" s="1"/>
  <c r="B60" i="11" a="1"/>
  <c r="B60" i="11" s="1"/>
  <c r="J60" i="11" a="1"/>
  <c r="J60" i="11" s="1"/>
  <c r="R60" i="11" a="1"/>
  <c r="R60" i="11" s="1"/>
  <c r="Z60" i="11" a="1"/>
  <c r="Z60" i="11" s="1"/>
  <c r="P66" i="11"/>
  <c r="Q66" i="11"/>
  <c r="B66" i="11"/>
  <c r="R66" i="11"/>
  <c r="H58" i="11" a="1"/>
  <c r="H58" i="11" s="1"/>
  <c r="H64" i="11" s="1"/>
  <c r="P58" i="11" a="1"/>
  <c r="P58" i="11" s="1"/>
  <c r="P64" i="11" s="1"/>
  <c r="X58" i="11" a="1"/>
  <c r="X58" i="11" s="1"/>
  <c r="X64" i="11" s="1"/>
  <c r="F59" i="11" a="1"/>
  <c r="F59" i="11" s="1"/>
  <c r="N59" i="11" a="1"/>
  <c r="N59" i="11" s="1"/>
  <c r="V59" i="11" a="1"/>
  <c r="V59" i="11" s="1"/>
  <c r="D60" i="11" a="1"/>
  <c r="D60" i="11" s="1"/>
  <c r="T60" i="11" a="1"/>
  <c r="T60" i="11" s="1"/>
  <c r="Q58" i="11" a="1"/>
  <c r="Q58" i="11" s="1"/>
  <c r="Q64" i="11" s="1"/>
  <c r="F66" i="11"/>
  <c r="V66" i="11"/>
  <c r="J58" i="11" a="1"/>
  <c r="J58" i="11" s="1"/>
  <c r="J64" i="11" s="1"/>
  <c r="Z58" i="11" a="1"/>
  <c r="Z58" i="11" s="1"/>
  <c r="Z64" i="11" s="1"/>
  <c r="H59" i="11" a="1"/>
  <c r="H59" i="11" s="1"/>
  <c r="P59" i="11" a="1"/>
  <c r="P59" i="11" s="1"/>
  <c r="X59" i="11" a="1"/>
  <c r="X59" i="11" s="1"/>
  <c r="Q60" i="10" a="1"/>
  <c r="Q60" i="10" s="1"/>
  <c r="N66" i="10"/>
  <c r="F58" i="10" a="1"/>
  <c r="F58" i="10" s="1"/>
  <c r="F64" i="10" s="1"/>
  <c r="N58" i="10" a="1"/>
  <c r="N58" i="10" s="1"/>
  <c r="N64" i="10" s="1"/>
  <c r="V58" i="10" a="1"/>
  <c r="V58" i="10" s="1"/>
  <c r="V64" i="10" s="1"/>
  <c r="D59" i="10" a="1"/>
  <c r="D59" i="10" s="1"/>
  <c r="L59" i="10" a="1"/>
  <c r="L59" i="10" s="1"/>
  <c r="T59" i="10" a="1"/>
  <c r="T59" i="10" s="1"/>
  <c r="B60" i="10" a="1"/>
  <c r="B60" i="10" s="1"/>
  <c r="J60" i="10" a="1"/>
  <c r="J60" i="10" s="1"/>
  <c r="R60" i="10" a="1"/>
  <c r="R60" i="10" s="1"/>
  <c r="Z60" i="10" a="1"/>
  <c r="Z60" i="10" s="1"/>
  <c r="P66" i="10"/>
  <c r="Q66" i="10"/>
  <c r="B66" i="10"/>
  <c r="R66" i="10"/>
  <c r="P60" i="10" a="1"/>
  <c r="P60" i="10" s="1"/>
  <c r="H58" i="10" a="1"/>
  <c r="H58" i="10" s="1"/>
  <c r="H64" i="10" s="1"/>
  <c r="P58" i="10" a="1"/>
  <c r="P58" i="10" s="1"/>
  <c r="P64" i="10" s="1"/>
  <c r="X58" i="10" a="1"/>
  <c r="X58" i="10" s="1"/>
  <c r="X64" i="10" s="1"/>
  <c r="F59" i="10" a="1"/>
  <c r="F59" i="10" s="1"/>
  <c r="N59" i="10" a="1"/>
  <c r="N59" i="10" s="1"/>
  <c r="V59" i="10" a="1"/>
  <c r="V59" i="10" s="1"/>
  <c r="D60" i="10" a="1"/>
  <c r="D60" i="10" s="1"/>
  <c r="T60" i="10" a="1"/>
  <c r="T60" i="10" s="1"/>
  <c r="Q58" i="10" a="1"/>
  <c r="Q58" i="10" s="1"/>
  <c r="Q64" i="10" s="1"/>
  <c r="F66" i="10"/>
  <c r="V66" i="10"/>
  <c r="J58" i="10" a="1"/>
  <c r="J58" i="10" s="1"/>
  <c r="J64" i="10" s="1"/>
  <c r="Z58" i="10" a="1"/>
  <c r="Z58" i="10" s="1"/>
  <c r="Z64" i="10" s="1"/>
  <c r="H59" i="10" a="1"/>
  <c r="H59" i="10" s="1"/>
  <c r="X59" i="10" a="1"/>
  <c r="X59" i="10" s="1"/>
  <c r="Q60" i="9" a="1"/>
  <c r="Q60" i="9" s="1"/>
  <c r="N66" i="9"/>
  <c r="F58" i="9" a="1"/>
  <c r="F58" i="9" s="1"/>
  <c r="F64" i="9" s="1"/>
  <c r="N58" i="9" a="1"/>
  <c r="N58" i="9" s="1"/>
  <c r="N64" i="9" s="1"/>
  <c r="V58" i="9" a="1"/>
  <c r="V58" i="9" s="1"/>
  <c r="V64" i="9" s="1"/>
  <c r="D59" i="9" a="1"/>
  <c r="D59" i="9" s="1"/>
  <c r="L59" i="9" a="1"/>
  <c r="L59" i="9" s="1"/>
  <c r="T59" i="9" a="1"/>
  <c r="T59" i="9" s="1"/>
  <c r="B60" i="9" a="1"/>
  <c r="B60" i="9" s="1"/>
  <c r="J60" i="9" a="1"/>
  <c r="J60" i="9" s="1"/>
  <c r="R60" i="9" a="1"/>
  <c r="R60" i="9" s="1"/>
  <c r="Z60" i="9" a="1"/>
  <c r="Z60" i="9" s="1"/>
  <c r="P66" i="9"/>
  <c r="Q66" i="9"/>
  <c r="B66" i="9"/>
  <c r="R66" i="9"/>
  <c r="P60" i="9" a="1"/>
  <c r="P60" i="9" s="1"/>
  <c r="H58" i="9" a="1"/>
  <c r="H58" i="9" s="1"/>
  <c r="H64" i="9" s="1"/>
  <c r="P58" i="9" a="1"/>
  <c r="P58" i="9" s="1"/>
  <c r="P64" i="9" s="1"/>
  <c r="X58" i="9" a="1"/>
  <c r="X58" i="9" s="1"/>
  <c r="X64" i="9" s="1"/>
  <c r="F59" i="9" a="1"/>
  <c r="F59" i="9" s="1"/>
  <c r="N59" i="9" a="1"/>
  <c r="N59" i="9" s="1"/>
  <c r="V59" i="9" a="1"/>
  <c r="V59" i="9" s="1"/>
  <c r="D60" i="9" a="1"/>
  <c r="D60" i="9" s="1"/>
  <c r="T60" i="9" a="1"/>
  <c r="T60" i="9" s="1"/>
  <c r="Q58" i="9" a="1"/>
  <c r="Q58" i="9" s="1"/>
  <c r="Q64" i="9" s="1"/>
  <c r="F66" i="9"/>
  <c r="V66" i="9"/>
  <c r="J58" i="9" a="1"/>
  <c r="J58" i="9" s="1"/>
  <c r="J64" i="9" s="1"/>
  <c r="Z58" i="9" a="1"/>
  <c r="Z58" i="9" s="1"/>
  <c r="Z64" i="9" s="1"/>
  <c r="Q60" i="8" a="1"/>
  <c r="Q60" i="8" s="1"/>
  <c r="F58" i="8" a="1"/>
  <c r="F58" i="8" s="1"/>
  <c r="F64" i="8" s="1"/>
  <c r="N58" i="8" a="1"/>
  <c r="N58" i="8" s="1"/>
  <c r="N64" i="8" s="1"/>
  <c r="V58" i="8" a="1"/>
  <c r="V58" i="8" s="1"/>
  <c r="V64" i="8" s="1"/>
  <c r="D59" i="8" a="1"/>
  <c r="D59" i="8" s="1"/>
  <c r="L59" i="8" a="1"/>
  <c r="L59" i="8" s="1"/>
  <c r="T59" i="8" a="1"/>
  <c r="T59" i="8" s="1"/>
  <c r="B60" i="8" a="1"/>
  <c r="B60" i="8" s="1"/>
  <c r="J60" i="8" a="1"/>
  <c r="J60" i="8" s="1"/>
  <c r="R60" i="8" a="1"/>
  <c r="R60" i="8" s="1"/>
  <c r="Z60" i="8" a="1"/>
  <c r="Z60" i="8" s="1"/>
  <c r="P66" i="8"/>
  <c r="Q66" i="8"/>
  <c r="B66" i="8"/>
  <c r="H58" i="8" a="1"/>
  <c r="H58" i="8" s="1"/>
  <c r="H64" i="8" s="1"/>
  <c r="P58" i="8" a="1"/>
  <c r="P58" i="8" s="1"/>
  <c r="P64" i="8" s="1"/>
  <c r="X58" i="8" a="1"/>
  <c r="X58" i="8" s="1"/>
  <c r="X64" i="8" s="1"/>
  <c r="F59" i="8" a="1"/>
  <c r="F59" i="8" s="1"/>
  <c r="N59" i="8" a="1"/>
  <c r="N59" i="8" s="1"/>
  <c r="V59" i="8" a="1"/>
  <c r="V59" i="8" s="1"/>
  <c r="D60" i="8" a="1"/>
  <c r="D60" i="8" s="1"/>
  <c r="T60" i="8" a="1"/>
  <c r="T60" i="8" s="1"/>
  <c r="R66" i="8"/>
  <c r="Q58" i="8" a="1"/>
  <c r="Q58" i="8" s="1"/>
  <c r="Q64" i="8" s="1"/>
  <c r="F66" i="8"/>
  <c r="V66" i="8"/>
  <c r="J58" i="8" a="1"/>
  <c r="J58" i="8" s="1"/>
  <c r="J64" i="8" s="1"/>
  <c r="Z58" i="8" a="1"/>
  <c r="Z58" i="8" s="1"/>
  <c r="Z64" i="8" s="1"/>
  <c r="P59" i="8" a="1"/>
  <c r="P59" i="8" s="1"/>
  <c r="X59" i="8" a="1"/>
  <c r="X59" i="8" s="1"/>
  <c r="Q60" i="7" a="1"/>
  <c r="Q60" i="7" s="1"/>
  <c r="N66" i="7"/>
  <c r="F58" i="7" a="1"/>
  <c r="F58" i="7" s="1"/>
  <c r="F64" i="7" s="1"/>
  <c r="N58" i="7" a="1"/>
  <c r="N58" i="7" s="1"/>
  <c r="N64" i="7" s="1"/>
  <c r="V58" i="7" a="1"/>
  <c r="V58" i="7" s="1"/>
  <c r="V64" i="7" s="1"/>
  <c r="D59" i="7" a="1"/>
  <c r="D59" i="7" s="1"/>
  <c r="L59" i="7" a="1"/>
  <c r="L59" i="7" s="1"/>
  <c r="T59" i="7" a="1"/>
  <c r="T59" i="7" s="1"/>
  <c r="B60" i="7" a="1"/>
  <c r="B60" i="7" s="1"/>
  <c r="J60" i="7" a="1"/>
  <c r="J60" i="7" s="1"/>
  <c r="R60" i="7" a="1"/>
  <c r="R60" i="7" s="1"/>
  <c r="Z60" i="7" a="1"/>
  <c r="Z60" i="7" s="1"/>
  <c r="P66" i="7"/>
  <c r="Q66" i="7"/>
  <c r="B66" i="7"/>
  <c r="R66" i="7"/>
  <c r="H58" i="7" a="1"/>
  <c r="H58" i="7" s="1"/>
  <c r="H64" i="7" s="1"/>
  <c r="P58" i="7" a="1"/>
  <c r="P58" i="7" s="1"/>
  <c r="P64" i="7" s="1"/>
  <c r="X58" i="7" a="1"/>
  <c r="X58" i="7" s="1"/>
  <c r="X64" i="7" s="1"/>
  <c r="F59" i="7" a="1"/>
  <c r="F59" i="7" s="1"/>
  <c r="N59" i="7" a="1"/>
  <c r="N59" i="7" s="1"/>
  <c r="V59" i="7" a="1"/>
  <c r="V59" i="7" s="1"/>
  <c r="D60" i="7" a="1"/>
  <c r="D60" i="7" s="1"/>
  <c r="T60" i="7" a="1"/>
  <c r="T60" i="7" s="1"/>
  <c r="P60" i="7" a="1"/>
  <c r="P60" i="7" s="1"/>
  <c r="Q58" i="7" a="1"/>
  <c r="Q58" i="7" s="1"/>
  <c r="Q64" i="7" s="1"/>
  <c r="F66" i="7"/>
  <c r="V66" i="7"/>
  <c r="J58" i="7" a="1"/>
  <c r="J58" i="7" s="1"/>
  <c r="J64" i="7" s="1"/>
  <c r="Z58" i="7" a="1"/>
  <c r="Z58" i="7" s="1"/>
  <c r="Z64" i="7" s="1"/>
  <c r="Q60" i="6" a="1"/>
  <c r="Q60" i="6" s="1"/>
  <c r="N66" i="6"/>
  <c r="F58" i="6" a="1"/>
  <c r="F58" i="6" s="1"/>
  <c r="F64" i="6" s="1"/>
  <c r="N58" i="6" a="1"/>
  <c r="N58" i="6" s="1"/>
  <c r="N64" i="6" s="1"/>
  <c r="V58" i="6" a="1"/>
  <c r="V58" i="6" s="1"/>
  <c r="V64" i="6" s="1"/>
  <c r="D59" i="6" a="1"/>
  <c r="D59" i="6" s="1"/>
  <c r="L59" i="6" a="1"/>
  <c r="L59" i="6" s="1"/>
  <c r="T59" i="6" a="1"/>
  <c r="T59" i="6" s="1"/>
  <c r="B60" i="6" a="1"/>
  <c r="B60" i="6" s="1"/>
  <c r="J60" i="6" a="1"/>
  <c r="J60" i="6" s="1"/>
  <c r="R60" i="6" a="1"/>
  <c r="R60" i="6" s="1"/>
  <c r="Z60" i="6" a="1"/>
  <c r="Z60" i="6" s="1"/>
  <c r="P66" i="6"/>
  <c r="Q66" i="6"/>
  <c r="B66" i="6"/>
  <c r="R66" i="6"/>
  <c r="H58" i="6" a="1"/>
  <c r="H58" i="6" s="1"/>
  <c r="H64" i="6" s="1"/>
  <c r="P58" i="6" a="1"/>
  <c r="P58" i="6" s="1"/>
  <c r="P64" i="6" s="1"/>
  <c r="X58" i="6" a="1"/>
  <c r="X58" i="6" s="1"/>
  <c r="X64" i="6" s="1"/>
  <c r="F59" i="6" a="1"/>
  <c r="F59" i="6" s="1"/>
  <c r="N59" i="6" a="1"/>
  <c r="N59" i="6" s="1"/>
  <c r="V59" i="6" a="1"/>
  <c r="V59" i="6" s="1"/>
  <c r="D60" i="6" a="1"/>
  <c r="D60" i="6" s="1"/>
  <c r="T60" i="6" a="1"/>
  <c r="T60" i="6" s="1"/>
  <c r="P60" i="6" a="1"/>
  <c r="P60" i="6" s="1"/>
  <c r="F66" i="6"/>
  <c r="V66" i="6"/>
  <c r="Q58" i="6" a="1"/>
  <c r="Q58" i="6" s="1"/>
  <c r="Q64" i="6" s="1"/>
  <c r="J58" i="6" a="1"/>
  <c r="J58" i="6" s="1"/>
  <c r="J64" i="6" s="1"/>
  <c r="Z58" i="6" a="1"/>
  <c r="Z58" i="6" s="1"/>
  <c r="Z64" i="6" s="1"/>
  <c r="H59" i="6" a="1"/>
  <c r="H59" i="6" s="1"/>
  <c r="X59" i="6" a="1"/>
  <c r="X59" i="6" s="1"/>
  <c r="P60" i="5" a="1"/>
  <c r="P60" i="5" s="1"/>
  <c r="Q60" i="5" a="1"/>
  <c r="Q60" i="5" s="1"/>
  <c r="N66" i="5"/>
  <c r="F58" i="5" a="1"/>
  <c r="F58" i="5" s="1"/>
  <c r="F64" i="5" s="1"/>
  <c r="N58" i="5" a="1"/>
  <c r="N58" i="5" s="1"/>
  <c r="N64" i="5" s="1"/>
  <c r="V58" i="5" a="1"/>
  <c r="V58" i="5" s="1"/>
  <c r="V64" i="5" s="1"/>
  <c r="D59" i="5" a="1"/>
  <c r="D59" i="5" s="1"/>
  <c r="L59" i="5" a="1"/>
  <c r="L59" i="5" s="1"/>
  <c r="T59" i="5" a="1"/>
  <c r="T59" i="5" s="1"/>
  <c r="B60" i="5" a="1"/>
  <c r="B60" i="5" s="1"/>
  <c r="J60" i="5" a="1"/>
  <c r="J60" i="5" s="1"/>
  <c r="R60" i="5" a="1"/>
  <c r="R60" i="5" s="1"/>
  <c r="Z60" i="5" a="1"/>
  <c r="Z60" i="5" s="1"/>
  <c r="P66" i="5"/>
  <c r="Q66" i="5"/>
  <c r="B66" i="5"/>
  <c r="R66" i="5"/>
  <c r="H58" i="5" a="1"/>
  <c r="H58" i="5" s="1"/>
  <c r="H64" i="5" s="1"/>
  <c r="P58" i="5" a="1"/>
  <c r="P58" i="5" s="1"/>
  <c r="P64" i="5" s="1"/>
  <c r="X58" i="5" a="1"/>
  <c r="X58" i="5" s="1"/>
  <c r="X64" i="5" s="1"/>
  <c r="F59" i="5" a="1"/>
  <c r="F59" i="5" s="1"/>
  <c r="N59" i="5" a="1"/>
  <c r="N59" i="5" s="1"/>
  <c r="V59" i="5" a="1"/>
  <c r="V59" i="5" s="1"/>
  <c r="D60" i="5" a="1"/>
  <c r="D60" i="5" s="1"/>
  <c r="T60" i="5" a="1"/>
  <c r="T60" i="5" s="1"/>
  <c r="F66" i="5"/>
  <c r="V66" i="5"/>
  <c r="Q58" i="5" a="1"/>
  <c r="Q58" i="5" s="1"/>
  <c r="Q64" i="5" s="1"/>
  <c r="J58" i="5" a="1"/>
  <c r="J58" i="5" s="1"/>
  <c r="J64" i="5" s="1"/>
  <c r="Z58" i="5" a="1"/>
  <c r="Z58" i="5" s="1"/>
  <c r="Z64" i="5" s="1"/>
  <c r="H59" i="5" a="1"/>
  <c r="H59" i="5" s="1"/>
  <c r="X59" i="5" a="1"/>
  <c r="X59" i="5" s="1"/>
  <c r="Q60" i="4" a="1"/>
  <c r="Q60" i="4" s="1"/>
  <c r="N66" i="4"/>
  <c r="F58" i="4" a="1"/>
  <c r="F58" i="4" s="1"/>
  <c r="F64" i="4" s="1"/>
  <c r="N58" i="4" a="1"/>
  <c r="N58" i="4" s="1"/>
  <c r="N64" i="4" s="1"/>
  <c r="V58" i="4" a="1"/>
  <c r="V58" i="4" s="1"/>
  <c r="V64" i="4" s="1"/>
  <c r="D59" i="4" a="1"/>
  <c r="D59" i="4" s="1"/>
  <c r="L59" i="4" a="1"/>
  <c r="L59" i="4" s="1"/>
  <c r="T59" i="4" a="1"/>
  <c r="T59" i="4" s="1"/>
  <c r="B60" i="4" a="1"/>
  <c r="B60" i="4" s="1"/>
  <c r="J60" i="4" a="1"/>
  <c r="J60" i="4" s="1"/>
  <c r="R60" i="4" a="1"/>
  <c r="R60" i="4" s="1"/>
  <c r="Z60" i="4" a="1"/>
  <c r="Z60" i="4" s="1"/>
  <c r="P66" i="4"/>
  <c r="Q66" i="4"/>
  <c r="B66" i="4"/>
  <c r="R66" i="4"/>
  <c r="H58" i="4" a="1"/>
  <c r="H58" i="4" s="1"/>
  <c r="H64" i="4" s="1"/>
  <c r="P58" i="4" a="1"/>
  <c r="P58" i="4" s="1"/>
  <c r="P64" i="4" s="1"/>
  <c r="X58" i="4" a="1"/>
  <c r="X58" i="4" s="1"/>
  <c r="X64" i="4" s="1"/>
  <c r="F59" i="4" a="1"/>
  <c r="F59" i="4" s="1"/>
  <c r="N59" i="4" a="1"/>
  <c r="N59" i="4" s="1"/>
  <c r="V59" i="4" a="1"/>
  <c r="V59" i="4" s="1"/>
  <c r="D60" i="4" a="1"/>
  <c r="D60" i="4" s="1"/>
  <c r="T60" i="4" a="1"/>
  <c r="T60" i="4" s="1"/>
  <c r="P60" i="4" a="1"/>
  <c r="P60" i="4" s="1"/>
  <c r="F66" i="4"/>
  <c r="V66" i="4"/>
  <c r="Q58" i="4" a="1"/>
  <c r="Q58" i="4" s="1"/>
  <c r="Q64" i="4" s="1"/>
  <c r="J58" i="4" a="1"/>
  <c r="J58" i="4" s="1"/>
  <c r="J64" i="4" s="1"/>
  <c r="Z58" i="4" a="1"/>
  <c r="Z58" i="4" s="1"/>
  <c r="Z64" i="4" s="1"/>
  <c r="P60" i="3" a="1"/>
  <c r="P60" i="3" s="1"/>
  <c r="N66" i="3"/>
  <c r="Q60" i="3" a="1"/>
  <c r="Q60" i="3" s="1"/>
  <c r="F58" i="3" a="1"/>
  <c r="F58" i="3" s="1"/>
  <c r="F64" i="3" s="1"/>
  <c r="N58" i="3" a="1"/>
  <c r="N58" i="3" s="1"/>
  <c r="N64" i="3" s="1"/>
  <c r="V58" i="3" a="1"/>
  <c r="V58" i="3" s="1"/>
  <c r="V64" i="3" s="1"/>
  <c r="D59" i="3" a="1"/>
  <c r="D59" i="3" s="1"/>
  <c r="L59" i="3" a="1"/>
  <c r="L59" i="3" s="1"/>
  <c r="T59" i="3" a="1"/>
  <c r="T59" i="3" s="1"/>
  <c r="B60" i="3" a="1"/>
  <c r="B60" i="3" s="1"/>
  <c r="R60" i="3" a="1"/>
  <c r="R60" i="3" s="1"/>
  <c r="Z60" i="3" a="1"/>
  <c r="Z60" i="3" s="1"/>
  <c r="P66" i="3"/>
  <c r="J60" i="3" a="1"/>
  <c r="J60" i="3" s="1"/>
  <c r="Q66" i="3"/>
  <c r="B66" i="3"/>
  <c r="R66" i="3"/>
  <c r="H58" i="3" a="1"/>
  <c r="H58" i="3" s="1"/>
  <c r="H64" i="3" s="1"/>
  <c r="P58" i="3" a="1"/>
  <c r="P58" i="3" s="1"/>
  <c r="P64" i="3" s="1"/>
  <c r="X58" i="3" a="1"/>
  <c r="X58" i="3" s="1"/>
  <c r="X64" i="3" s="1"/>
  <c r="F59" i="3" a="1"/>
  <c r="F59" i="3" s="1"/>
  <c r="N59" i="3" a="1"/>
  <c r="N59" i="3" s="1"/>
  <c r="V59" i="3" a="1"/>
  <c r="V59" i="3" s="1"/>
  <c r="T60" i="3" a="1"/>
  <c r="T60" i="3" s="1"/>
  <c r="D66" i="3"/>
  <c r="F66" i="3"/>
  <c r="V66" i="3"/>
  <c r="Q58" i="3" a="1"/>
  <c r="Q58" i="3" s="1"/>
  <c r="Q64" i="3" s="1"/>
  <c r="J58" i="3" a="1"/>
  <c r="J58" i="3" s="1"/>
  <c r="J64" i="3" s="1"/>
  <c r="Z58" i="3" a="1"/>
  <c r="Z58" i="3" s="1"/>
  <c r="Z64" i="3" s="1"/>
  <c r="H59" i="3" a="1"/>
  <c r="H59" i="3" s="1"/>
  <c r="X59" i="3" a="1"/>
  <c r="X59" i="3" s="1"/>
  <c r="R60" i="2" a="1"/>
  <c r="R60" i="2" s="1"/>
  <c r="R66" i="2"/>
  <c r="R59" i="2" a="1"/>
  <c r="R5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F9A0EF-F018-43CE-A699-2E6AAEA8192F}" keepAlive="1" name="Consulta - camoes_all_d0_n50_k5" description="Ligação à consulta 'camoes_all_d0_n50_k5' no livro." type="5" refreshedVersion="8" background="1" saveData="1">
    <dbPr connection="Provider=Microsoft.Mashup.OleDb.1;Data Source=$Workbook$;Location=camoes_all_d0_n50_k5;Extended Properties=&quot;&quot;" command="SELECT * FROM [camoes_all_d0_n50_k5]"/>
  </connection>
  <connection id="2" xr16:uid="{78F3053A-AEE6-4935-BF90-B485CC980327}" keepAlive="1" name="Consulta - camoes_all_d1_n50_k5" description="Ligação à consulta 'camoes_all_d1_n50_k5' no livro." type="5" refreshedVersion="8" background="1" saveData="1">
    <dbPr connection="Provider=Microsoft.Mashup.OleDb.1;Data Source=$Workbook$;Location=camoes_all_d1_n50_k5;Extended Properties=&quot;&quot;" command="SELECT * FROM [camoes_all_d1_n50_k5]"/>
  </connection>
  <connection id="3" xr16:uid="{E63DCF77-EDCA-4B48-8C9E-59830D55AD03}" keepAlive="1" name="Consulta - camoes_all_d10_n50_k5" description="Ligação à consulta 'camoes_all_d10_n50_k5' no livro." type="5" refreshedVersion="8" background="1" saveData="1">
    <dbPr connection="Provider=Microsoft.Mashup.OleDb.1;Data Source=$Workbook$;Location=camoes_all_d10_n50_k5;Extended Properties=&quot;&quot;" command="SELECT * FROM [camoes_all_d10_n50_k5]"/>
  </connection>
  <connection id="4" xr16:uid="{C8354AD1-7C7C-4745-8424-37E383B55B52}" keepAlive="1" name="Consulta - camoes_all_d11_n50_k5" description="Ligação à consulta 'camoes_all_d11_n50_k5' no livro." type="5" refreshedVersion="8" background="1" saveData="1">
    <dbPr connection="Provider=Microsoft.Mashup.OleDb.1;Data Source=$Workbook$;Location=camoes_all_d11_n50_k5;Extended Properties=&quot;&quot;" command="SELECT * FROM [camoes_all_d11_n50_k5]"/>
  </connection>
  <connection id="5" xr16:uid="{C2EBF69A-482F-4327-B485-F2EBE7D00AB5}" keepAlive="1" name="Consulta - camoes_all_d12_n50_k5" description="Ligação à consulta 'camoes_all_d12_n50_k5' no livro." type="5" refreshedVersion="8" background="1" saveData="1">
    <dbPr connection="Provider=Microsoft.Mashup.OleDb.1;Data Source=$Workbook$;Location=camoes_all_d12_n50_k5;Extended Properties=&quot;&quot;" command="SELECT * FROM [camoes_all_d12_n50_k5]"/>
  </connection>
  <connection id="6" xr16:uid="{AA3E2810-D104-4753-A4D7-01898AF44CBE}" keepAlive="1" name="Consulta - camoes_all_d2_n50_k5" description="Ligação à consulta 'camoes_all_d2_n50_k5' no livro." type="5" refreshedVersion="8" background="1" saveData="1">
    <dbPr connection="Provider=Microsoft.Mashup.OleDb.1;Data Source=$Workbook$;Location=camoes_all_d2_n50_k5;Extended Properties=&quot;&quot;" command="SELECT * FROM [camoes_all_d2_n50_k5]"/>
  </connection>
  <connection id="7" xr16:uid="{A67C8073-F871-4140-B7A4-6C640DCEB43C}" keepAlive="1" name="Consulta - camoes_all_d3_n50_k5" description="Ligação à consulta 'camoes_all_d3_n50_k5' no livro." type="5" refreshedVersion="8" background="1" saveData="1">
    <dbPr connection="Provider=Microsoft.Mashup.OleDb.1;Data Source=$Workbook$;Location=camoes_all_d3_n50_k5;Extended Properties=&quot;&quot;" command="SELECT * FROM [camoes_all_d3_n50_k5]"/>
  </connection>
  <connection id="8" xr16:uid="{65913789-56ED-426E-9DC8-464658972B59}" keepAlive="1" name="Consulta - camoes_all_d4_n50_k5" description="Ligação à consulta 'camoes_all_d4_n50_k5' no livro." type="5" refreshedVersion="8" background="1" saveData="1">
    <dbPr connection="Provider=Microsoft.Mashup.OleDb.1;Data Source=$Workbook$;Location=camoes_all_d4_n50_k5;Extended Properties=&quot;&quot;" command="SELECT * FROM [camoes_all_d4_n50_k5]"/>
  </connection>
  <connection id="9" xr16:uid="{D9FCE5BC-6E3C-43F2-AB53-30D4A20A229F}" keepAlive="1" name="Consulta - camoes_all_d5_n50_k5" description="Ligação à consulta 'camoes_all_d5_n50_k5' no livro." type="5" refreshedVersion="8" background="1" saveData="1">
    <dbPr connection="Provider=Microsoft.Mashup.OleDb.1;Data Source=$Workbook$;Location=camoes_all_d5_n50_k5;Extended Properties=&quot;&quot;" command="SELECT * FROM [camoes_all_d5_n50_k5]"/>
  </connection>
  <connection id="10" xr16:uid="{E4EF827D-C59D-4B34-ADBB-55863C69E639}" keepAlive="1" name="Consulta - camoes_all_d6_n50_k5" description="Ligação à consulta 'camoes_all_d6_n50_k5' no livro." type="5" refreshedVersion="8" background="1" saveData="1">
    <dbPr connection="Provider=Microsoft.Mashup.OleDb.1;Data Source=$Workbook$;Location=camoes_all_d6_n50_k5;Extended Properties=&quot;&quot;" command="SELECT * FROM [camoes_all_d6_n50_k5]"/>
  </connection>
  <connection id="11" xr16:uid="{23EA7E24-797D-4590-8F65-B9A1ABC5AA5B}" keepAlive="1" name="Consulta - camoes_all_d7_n50_k5" description="Ligação à consulta 'camoes_all_d7_n50_k5' no livro." type="5" refreshedVersion="8" background="1" saveData="1">
    <dbPr connection="Provider=Microsoft.Mashup.OleDb.1;Data Source=$Workbook$;Location=camoes_all_d7_n50_k5;Extended Properties=&quot;&quot;" command="SELECT * FROM [camoes_all_d7_n50_k5]"/>
  </connection>
  <connection id="12" xr16:uid="{23A61B0B-1CB0-42A5-BDAC-3315F87C14E2}" keepAlive="1" name="Consulta - camoes_all_d8_n50_k5" description="Ligação à consulta 'camoes_all_d8_n50_k5' no livro." type="5" refreshedVersion="8" background="1" saveData="1">
    <dbPr connection="Provider=Microsoft.Mashup.OleDb.1;Data Source=$Workbook$;Location=camoes_all_d8_n50_k5;Extended Properties=&quot;&quot;" command="SELECT * FROM [camoes_all_d8_n50_k5]"/>
  </connection>
  <connection id="13" xr16:uid="{7093F082-8739-48AD-86F9-1E6818161DEC}" keepAlive="1" name="Consulta - camoes_all_d9_n50_k5" description="Ligação à consulta 'camoes_all_d9_n50_k5' no livro." type="5" refreshedVersion="8" background="1" saveData="1">
    <dbPr connection="Provider=Microsoft.Mashup.OleDb.1;Data Source=$Workbook$;Location=camoes_all_d9_n50_k5;Extended Properties=&quot;&quot;" command="SELECT * FROM [camoes_all_d9_n50_k5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<sst xmlns="http://schemas.openxmlformats.org/spreadsheetml/2006/main" count="1348" uniqueCount="110">
  <si>
    <t>method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</si>
  <si>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</si>
  <si>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</si>
  <si>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</si>
  <si>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</si>
  <si>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</si>
  <si>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</si>
  <si>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</si>
  <si>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</si>
  <si>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</si>
  <si>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</si>
  <si>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</si>
  <si>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</si>
  <si>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</si>
  <si>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</si>
  <si>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</si>
  <si>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</si>
  <si>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</si>
  <si>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</si>
  <si>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</si>
  <si>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</si>
  <si>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</si>
  <si>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</si>
  <si>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</si>
  <si>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</si>
  <si>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</si>
  <si>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</si>
  <si>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Exato</t>
  </si>
  <si>
    <t/>
  </si>
  <si>
    <t>Csuros_1</t>
  </si>
  <si>
    <t>Csuros_2</t>
  </si>
  <si>
    <t>Csuros_3</t>
  </si>
  <si>
    <t>Csuros_4</t>
  </si>
  <si>
    <t>Csuros_5</t>
  </si>
  <si>
    <t>Csuros_6</t>
  </si>
  <si>
    <t>Csuros_7</t>
  </si>
  <si>
    <t>Csuros_8</t>
  </si>
  <si>
    <t>Csuros_9</t>
  </si>
  <si>
    <t>Csuros_10</t>
  </si>
  <si>
    <t>Csuros_11</t>
  </si>
  <si>
    <t>Csuros_12</t>
  </si>
  <si>
    <t>Csuros_13</t>
  </si>
  <si>
    <t>Csuros_14</t>
  </si>
  <si>
    <t>Csuros_15</t>
  </si>
  <si>
    <t>Csuros_16</t>
  </si>
  <si>
    <t>Csuros_17</t>
  </si>
  <si>
    <t>Csuros_18</t>
  </si>
  <si>
    <t>Csuros_19</t>
  </si>
  <si>
    <t>Csuros_20</t>
  </si>
  <si>
    <t>Csuros_21</t>
  </si>
  <si>
    <t>Csuros_22</t>
  </si>
  <si>
    <t>Csuros_23</t>
  </si>
  <si>
    <t>Csuros_24</t>
  </si>
  <si>
    <t>Csuros_25</t>
  </si>
  <si>
    <t>Csuros_26</t>
  </si>
  <si>
    <t>Csuros_27</t>
  </si>
  <si>
    <t>Csuros_28</t>
  </si>
  <si>
    <t>Csuros_29</t>
  </si>
  <si>
    <t>Csuros_30</t>
  </si>
  <si>
    <t>Csuros_31</t>
  </si>
  <si>
    <t>Csuros_32</t>
  </si>
  <si>
    <t>Csuros_33</t>
  </si>
  <si>
    <t>Csuros_34</t>
  </si>
  <si>
    <t>Csuros_35</t>
  </si>
  <si>
    <t>Csuros_36</t>
  </si>
  <si>
    <t>Csuros_37</t>
  </si>
  <si>
    <t>Csuros_38</t>
  </si>
  <si>
    <t>Csuros_39</t>
  </si>
  <si>
    <t>Csuros_40</t>
  </si>
  <si>
    <t>Csuros_41</t>
  </si>
  <si>
    <t>Csuros_42</t>
  </si>
  <si>
    <t>Csuros_43</t>
  </si>
  <si>
    <t>Csuros_44</t>
  </si>
  <si>
    <t>Csuros_45</t>
  </si>
  <si>
    <t>Csuros_46</t>
  </si>
  <si>
    <t>Csuros_47</t>
  </si>
  <si>
    <t>Csuros_48</t>
  </si>
  <si>
    <t>Csuros_49</t>
  </si>
  <si>
    <t>Csuros_50</t>
  </si>
  <si>
    <t>space_saving</t>
  </si>
  <si>
    <t>csuros_media</t>
  </si>
  <si>
    <t>maximal_deviation</t>
  </si>
  <si>
    <t>mean_absolute_deviation</t>
  </si>
  <si>
    <t>standard_deviation</t>
  </si>
  <si>
    <t>minimo</t>
  </si>
  <si>
    <t>maximo</t>
  </si>
  <si>
    <t>maximal_deviation_percent</t>
  </si>
  <si>
    <t>exatidao</t>
  </si>
  <si>
    <t>mean_absolute_error</t>
  </si>
  <si>
    <t>mean_relative_error</t>
  </si>
  <si>
    <t>max_relative_error</t>
  </si>
  <si>
    <t>min_relative_error</t>
  </si>
  <si>
    <t>media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</si>
  <si>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</si>
  <si>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</si>
  <si>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</si>
  <si>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</si>
  <si>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</si>
  <si>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</si>
  <si>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</si>
  <si>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</si>
  <si>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</si>
  <si>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</si>
  <si>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</si>
  <si>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</si>
  <si>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</si>
  <si>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média</t>
  </si>
  <si>
    <t>exato</t>
  </si>
  <si>
    <t>TABELA COM A ORDENACAO PARA VER QUAL O MAIOR E O MENOR</t>
  </si>
  <si>
    <t>standard_deviation_percentage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</si>
</sst>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Number of counts for the different letters for different values of </a:t>
            </a:r>
            <a:r>
              <a:rPr lang="pt-PT" i="1"/>
              <a:t>d</a:t>
            </a:r>
            <a:r>
              <a:rPr lang="pt-PT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6.0682349846662834E-2"/>
          <c:y val="7.1475826972010187E-2"/>
          <c:w val="0.88143306200919369"/>
          <c:h val="0.790411131814629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analise_geral!$A$2</c:f>
              <c:strCache>
                <c:ptCount val="1"/>
                <c:pt idx="0">
                  <c:v>d0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analise_geral!$B$1:$AA$1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analise_geral!$B$2:$AA$2</c:f>
              <c:numCache>
                <c:formatCode>General</c:formatCode>
                <c:ptCount val="26"/>
                <c:pt idx="0">
                  <c:v>115731.48</c:v>
                </c:pt>
                <c:pt idx="1">
                  <c:v>6977.56</c:v>
                </c:pt>
                <c:pt idx="2">
                  <c:v>22776.28</c:v>
                </c:pt>
                <c:pt idx="3">
                  <c:v>39351.32</c:v>
                </c:pt>
                <c:pt idx="4">
                  <c:v>110539.8</c:v>
                </c:pt>
                <c:pt idx="5">
                  <c:v>10390.040000000001</c:v>
                </c:pt>
                <c:pt idx="6">
                  <c:v>10571.8</c:v>
                </c:pt>
                <c:pt idx="7">
                  <c:v>10730.52</c:v>
                </c:pt>
                <c:pt idx="8">
                  <c:v>40959</c:v>
                </c:pt>
                <c:pt idx="9">
                  <c:v>3343.64</c:v>
                </c:pt>
                <c:pt idx="10">
                  <c:v>2.06</c:v>
                </c:pt>
                <c:pt idx="11">
                  <c:v>22301.72</c:v>
                </c:pt>
                <c:pt idx="12">
                  <c:v>48004.12</c:v>
                </c:pt>
                <c:pt idx="13">
                  <c:v>40866.839999999997</c:v>
                </c:pt>
                <c:pt idx="14">
                  <c:v>107995.16</c:v>
                </c:pt>
                <c:pt idx="15">
                  <c:v>16244.76</c:v>
                </c:pt>
                <c:pt idx="16">
                  <c:v>14928.92</c:v>
                </c:pt>
                <c:pt idx="17">
                  <c:v>54844.44</c:v>
                </c:pt>
                <c:pt idx="18">
                  <c:v>63654.68</c:v>
                </c:pt>
                <c:pt idx="19">
                  <c:v>38736.92</c:v>
                </c:pt>
                <c:pt idx="20">
                  <c:v>34262.04</c:v>
                </c:pt>
                <c:pt idx="21">
                  <c:v>15922.2</c:v>
                </c:pt>
                <c:pt idx="22">
                  <c:v>8.36</c:v>
                </c:pt>
                <c:pt idx="23">
                  <c:v>1669.4</c:v>
                </c:pt>
                <c:pt idx="24">
                  <c:v>976.28</c:v>
                </c:pt>
                <c:pt idx="25">
                  <c:v>3283.48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D0-421F-A642-05508A83D30A}"/>
            </c:ext>
          </c:extLst>
        </c:ser>
        <c:ser>
          <c:idx val="1"/>
          <c:order val="1"/>
          <c:tx>
            <c:strRef>
              <c:f>analise_geral!$A$3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analise_geral!$B$1:$AA$1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analise_geral!$B$3:$AA$3</c:f>
              <c:numCache>
                <c:formatCode>General</c:formatCode>
                <c:ptCount val="26"/>
                <c:pt idx="0">
                  <c:v>124680.24</c:v>
                </c:pt>
                <c:pt idx="1">
                  <c:v>7225.2</c:v>
                </c:pt>
                <c:pt idx="2">
                  <c:v>23078.959999999999</c:v>
                </c:pt>
                <c:pt idx="3">
                  <c:v>45937.2</c:v>
                </c:pt>
                <c:pt idx="4">
                  <c:v>108296.24</c:v>
                </c:pt>
                <c:pt idx="5">
                  <c:v>10340.4</c:v>
                </c:pt>
                <c:pt idx="6">
                  <c:v>12081.2</c:v>
                </c:pt>
                <c:pt idx="7">
                  <c:v>13883.94</c:v>
                </c:pt>
                <c:pt idx="8">
                  <c:v>43722.8</c:v>
                </c:pt>
                <c:pt idx="9">
                  <c:v>3894.48</c:v>
                </c:pt>
                <c:pt idx="10">
                  <c:v>2.58</c:v>
                </c:pt>
                <c:pt idx="11">
                  <c:v>22454.32</c:v>
                </c:pt>
                <c:pt idx="12">
                  <c:v>39432.239999999998</c:v>
                </c:pt>
                <c:pt idx="13">
                  <c:v>43738.16</c:v>
                </c:pt>
                <c:pt idx="14">
                  <c:v>96397.36</c:v>
                </c:pt>
                <c:pt idx="15">
                  <c:v>19435.439999999999</c:v>
                </c:pt>
                <c:pt idx="16">
                  <c:v>15235.12</c:v>
                </c:pt>
                <c:pt idx="17">
                  <c:v>54913.84</c:v>
                </c:pt>
                <c:pt idx="18">
                  <c:v>69281.84</c:v>
                </c:pt>
                <c:pt idx="19">
                  <c:v>37312.559999999998</c:v>
                </c:pt>
                <c:pt idx="20">
                  <c:v>35733.040000000001</c:v>
                </c:pt>
                <c:pt idx="21">
                  <c:v>13292.08</c:v>
                </c:pt>
                <c:pt idx="22">
                  <c:v>8.4</c:v>
                </c:pt>
                <c:pt idx="23">
                  <c:v>1701.68</c:v>
                </c:pt>
                <c:pt idx="24">
                  <c:v>1003.44</c:v>
                </c:pt>
                <c:pt idx="25">
                  <c:v>3544.4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D0-421F-A642-05508A83D30A}"/>
            </c:ext>
          </c:extLst>
        </c:ser>
        <c:ser>
          <c:idx val="2"/>
          <c:order val="2"/>
          <c:tx>
            <c:strRef>
              <c:f>analise_geral!$A$4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analise_geral!$B$1:$AA$1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analise_geral!$B$4:$AA$4</c:f>
              <c:numCache>
                <c:formatCode>General</c:formatCode>
                <c:ptCount val="26"/>
                <c:pt idx="0">
                  <c:v>122783.84</c:v>
                </c:pt>
                <c:pt idx="1">
                  <c:v>6506.8</c:v>
                </c:pt>
                <c:pt idx="2">
                  <c:v>25168.48</c:v>
                </c:pt>
                <c:pt idx="3">
                  <c:v>37607.519999999997</c:v>
                </c:pt>
                <c:pt idx="4">
                  <c:v>116906.08</c:v>
                </c:pt>
                <c:pt idx="5">
                  <c:v>9295.84</c:v>
                </c:pt>
                <c:pt idx="6">
                  <c:v>10588</c:v>
                </c:pt>
                <c:pt idx="7">
                  <c:v>11912.8</c:v>
                </c:pt>
                <c:pt idx="8">
                  <c:v>46547.040000000001</c:v>
                </c:pt>
                <c:pt idx="9">
                  <c:v>3108.96</c:v>
                </c:pt>
                <c:pt idx="10">
                  <c:v>3</c:v>
                </c:pt>
                <c:pt idx="11">
                  <c:v>22553.439999999999</c:v>
                </c:pt>
                <c:pt idx="12">
                  <c:v>37822.559999999998</c:v>
                </c:pt>
                <c:pt idx="13">
                  <c:v>44150.879999999997</c:v>
                </c:pt>
                <c:pt idx="14">
                  <c:v>101372</c:v>
                </c:pt>
                <c:pt idx="15">
                  <c:v>19656.8</c:v>
                </c:pt>
                <c:pt idx="16">
                  <c:v>14657.12</c:v>
                </c:pt>
                <c:pt idx="17">
                  <c:v>57749.599999999999</c:v>
                </c:pt>
                <c:pt idx="18">
                  <c:v>66166.880000000005</c:v>
                </c:pt>
                <c:pt idx="19">
                  <c:v>39215.199999999997</c:v>
                </c:pt>
                <c:pt idx="20">
                  <c:v>36860</c:v>
                </c:pt>
                <c:pt idx="21">
                  <c:v>15167.52</c:v>
                </c:pt>
                <c:pt idx="22">
                  <c:v>8.86</c:v>
                </c:pt>
                <c:pt idx="23">
                  <c:v>1684.64</c:v>
                </c:pt>
                <c:pt idx="24">
                  <c:v>854.24</c:v>
                </c:pt>
                <c:pt idx="25">
                  <c:v>3579.2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D0-421F-A642-05508A83D30A}"/>
            </c:ext>
          </c:extLst>
        </c:ser>
        <c:ser>
          <c:idx val="3"/>
          <c:order val="3"/>
          <c:tx>
            <c:strRef>
              <c:f>analise_geral!$A$5</c:f>
              <c:strCache>
                <c:ptCount val="1"/>
                <c:pt idx="0">
                  <c:v>d3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analise_geral!$B$1:$AA$1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analise_geral!$B$5:$AA$5</c:f>
              <c:numCache>
                <c:formatCode>General</c:formatCode>
                <c:ptCount val="26"/>
                <c:pt idx="0">
                  <c:v>105894.08</c:v>
                </c:pt>
                <c:pt idx="1">
                  <c:v>6787.52</c:v>
                </c:pt>
                <c:pt idx="2">
                  <c:v>24544</c:v>
                </c:pt>
                <c:pt idx="3">
                  <c:v>40194.239999999998</c:v>
                </c:pt>
                <c:pt idx="4">
                  <c:v>104683.2</c:v>
                </c:pt>
                <c:pt idx="5">
                  <c:v>8247.7800000000007</c:v>
                </c:pt>
                <c:pt idx="6">
                  <c:v>10003.52</c:v>
                </c:pt>
                <c:pt idx="7">
                  <c:v>11535.84</c:v>
                </c:pt>
                <c:pt idx="8">
                  <c:v>41995.199999999997</c:v>
                </c:pt>
                <c:pt idx="9">
                  <c:v>3551</c:v>
                </c:pt>
                <c:pt idx="10">
                  <c:v>3</c:v>
                </c:pt>
                <c:pt idx="11">
                  <c:v>22710.080000000002</c:v>
                </c:pt>
                <c:pt idx="12">
                  <c:v>37675.199999999997</c:v>
                </c:pt>
                <c:pt idx="13">
                  <c:v>37562.32</c:v>
                </c:pt>
                <c:pt idx="14">
                  <c:v>88283.839999999997</c:v>
                </c:pt>
                <c:pt idx="15">
                  <c:v>19917.12</c:v>
                </c:pt>
                <c:pt idx="16">
                  <c:v>14418.48</c:v>
                </c:pt>
                <c:pt idx="17">
                  <c:v>52922.559999999998</c:v>
                </c:pt>
                <c:pt idx="18">
                  <c:v>62150.080000000002</c:v>
                </c:pt>
                <c:pt idx="19">
                  <c:v>35001.279999999999</c:v>
                </c:pt>
                <c:pt idx="20">
                  <c:v>33667.1</c:v>
                </c:pt>
                <c:pt idx="21">
                  <c:v>15412.96</c:v>
                </c:pt>
                <c:pt idx="22">
                  <c:v>9.18</c:v>
                </c:pt>
                <c:pt idx="23">
                  <c:v>1702.46</c:v>
                </c:pt>
                <c:pt idx="24">
                  <c:v>1012.88</c:v>
                </c:pt>
                <c:pt idx="25">
                  <c:v>3600.96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D0-421F-A642-05508A83D30A}"/>
            </c:ext>
          </c:extLst>
        </c:ser>
        <c:ser>
          <c:idx val="4"/>
          <c:order val="4"/>
          <c:tx>
            <c:strRef>
              <c:f>analise_geral!$A$6</c:f>
              <c:strCache>
                <c:ptCount val="1"/>
                <c:pt idx="0">
                  <c:v>d4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analise_geral!$B$1:$AA$1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analise_geral!$B$6:$AA$6</c:f>
              <c:numCache>
                <c:formatCode>General</c:formatCode>
                <c:ptCount val="26"/>
                <c:pt idx="0">
                  <c:v>113688.96000000001</c:v>
                </c:pt>
                <c:pt idx="1">
                  <c:v>7255.76</c:v>
                </c:pt>
                <c:pt idx="2">
                  <c:v>25848.959999999999</c:v>
                </c:pt>
                <c:pt idx="3">
                  <c:v>38691.199999999997</c:v>
                </c:pt>
                <c:pt idx="4">
                  <c:v>114290.56</c:v>
                </c:pt>
                <c:pt idx="5">
                  <c:v>8652.32</c:v>
                </c:pt>
                <c:pt idx="6">
                  <c:v>9916.7999999999993</c:v>
                </c:pt>
                <c:pt idx="7">
                  <c:v>11041.92</c:v>
                </c:pt>
                <c:pt idx="8">
                  <c:v>41039.279999999999</c:v>
                </c:pt>
                <c:pt idx="9">
                  <c:v>3664.64</c:v>
                </c:pt>
                <c:pt idx="10">
                  <c:v>3</c:v>
                </c:pt>
                <c:pt idx="11">
                  <c:v>20032.599999999999</c:v>
                </c:pt>
                <c:pt idx="12">
                  <c:v>37964.480000000003</c:v>
                </c:pt>
                <c:pt idx="13">
                  <c:v>39821.120000000003</c:v>
                </c:pt>
                <c:pt idx="14">
                  <c:v>88230.56</c:v>
                </c:pt>
                <c:pt idx="15">
                  <c:v>19271.04</c:v>
                </c:pt>
                <c:pt idx="16">
                  <c:v>14248.84</c:v>
                </c:pt>
                <c:pt idx="17">
                  <c:v>55492.480000000003</c:v>
                </c:pt>
                <c:pt idx="18">
                  <c:v>66833.279999999999</c:v>
                </c:pt>
                <c:pt idx="19">
                  <c:v>32846.080000000002</c:v>
                </c:pt>
                <c:pt idx="20">
                  <c:v>36764.800000000003</c:v>
                </c:pt>
                <c:pt idx="21">
                  <c:v>15226.88</c:v>
                </c:pt>
                <c:pt idx="22">
                  <c:v>10</c:v>
                </c:pt>
                <c:pt idx="23">
                  <c:v>1679.86</c:v>
                </c:pt>
                <c:pt idx="24">
                  <c:v>932.46</c:v>
                </c:pt>
                <c:pt idx="25">
                  <c:v>3689.6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D0-421F-A642-05508A83D30A}"/>
            </c:ext>
          </c:extLst>
        </c:ser>
        <c:ser>
          <c:idx val="5"/>
          <c:order val="5"/>
          <c:tx>
            <c:strRef>
              <c:f>analise_geral!$A$7</c:f>
              <c:strCache>
                <c:ptCount val="1"/>
                <c:pt idx="0">
                  <c:v>d5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analise_geral!$B$1:$AA$1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analise_geral!$B$7:$AA$7</c:f>
              <c:numCache>
                <c:formatCode>General</c:formatCode>
                <c:ptCount val="26"/>
                <c:pt idx="0">
                  <c:v>106635.52</c:v>
                </c:pt>
                <c:pt idx="1">
                  <c:v>7008.14</c:v>
                </c:pt>
                <c:pt idx="2">
                  <c:v>25524.16</c:v>
                </c:pt>
                <c:pt idx="3">
                  <c:v>40584.959999999999</c:v>
                </c:pt>
                <c:pt idx="4">
                  <c:v>116509.44</c:v>
                </c:pt>
                <c:pt idx="5">
                  <c:v>8637.52</c:v>
                </c:pt>
                <c:pt idx="6">
                  <c:v>10769.92</c:v>
                </c:pt>
                <c:pt idx="7">
                  <c:v>11379.2</c:v>
                </c:pt>
                <c:pt idx="8">
                  <c:v>41745.919999999998</c:v>
                </c:pt>
                <c:pt idx="9">
                  <c:v>3374.24</c:v>
                </c:pt>
                <c:pt idx="10">
                  <c:v>3</c:v>
                </c:pt>
                <c:pt idx="11">
                  <c:v>20824.96</c:v>
                </c:pt>
                <c:pt idx="12">
                  <c:v>38268.68</c:v>
                </c:pt>
                <c:pt idx="13">
                  <c:v>39682.559999999998</c:v>
                </c:pt>
                <c:pt idx="14">
                  <c:v>89587.839999999997</c:v>
                </c:pt>
                <c:pt idx="15">
                  <c:v>20520.96</c:v>
                </c:pt>
                <c:pt idx="16">
                  <c:v>14773.92</c:v>
                </c:pt>
                <c:pt idx="17">
                  <c:v>53518.080000000002</c:v>
                </c:pt>
                <c:pt idx="18">
                  <c:v>70544</c:v>
                </c:pt>
                <c:pt idx="19">
                  <c:v>35000.32</c:v>
                </c:pt>
                <c:pt idx="20">
                  <c:v>36075.519999999997</c:v>
                </c:pt>
                <c:pt idx="21">
                  <c:v>14615.2</c:v>
                </c:pt>
                <c:pt idx="22">
                  <c:v>10</c:v>
                </c:pt>
                <c:pt idx="23">
                  <c:v>1547.34</c:v>
                </c:pt>
                <c:pt idx="24">
                  <c:v>906.34</c:v>
                </c:pt>
                <c:pt idx="25">
                  <c:v>3494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D0-421F-A642-05508A83D30A}"/>
            </c:ext>
          </c:extLst>
        </c:ser>
        <c:ser>
          <c:idx val="6"/>
          <c:order val="6"/>
          <c:tx>
            <c:strRef>
              <c:f>analise_geral!$A$8</c:f>
              <c:strCache>
                <c:ptCount val="1"/>
                <c:pt idx="0">
                  <c:v>d6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analise_geral!$B$1:$AA$1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analise_geral!$B$8:$AA$8</c:f>
              <c:numCache>
                <c:formatCode>General</c:formatCode>
                <c:ptCount val="26"/>
                <c:pt idx="0">
                  <c:v>105495.03999999999</c:v>
                </c:pt>
                <c:pt idx="1">
                  <c:v>6859.44</c:v>
                </c:pt>
                <c:pt idx="2">
                  <c:v>24028.639999999999</c:v>
                </c:pt>
                <c:pt idx="3">
                  <c:v>38704</c:v>
                </c:pt>
                <c:pt idx="4">
                  <c:v>114570.24000000001</c:v>
                </c:pt>
                <c:pt idx="5">
                  <c:v>8800.24</c:v>
                </c:pt>
                <c:pt idx="6">
                  <c:v>9707.36</c:v>
                </c:pt>
                <c:pt idx="7">
                  <c:v>10793.36</c:v>
                </c:pt>
                <c:pt idx="8">
                  <c:v>40607.68</c:v>
                </c:pt>
                <c:pt idx="9">
                  <c:v>3339.7</c:v>
                </c:pt>
                <c:pt idx="10">
                  <c:v>3</c:v>
                </c:pt>
                <c:pt idx="11">
                  <c:v>21688.48</c:v>
                </c:pt>
                <c:pt idx="12">
                  <c:v>38731.199999999997</c:v>
                </c:pt>
                <c:pt idx="13">
                  <c:v>40084.160000000003</c:v>
                </c:pt>
                <c:pt idx="14">
                  <c:v>92774.24</c:v>
                </c:pt>
                <c:pt idx="15">
                  <c:v>17572.96</c:v>
                </c:pt>
                <c:pt idx="16">
                  <c:v>14567.2</c:v>
                </c:pt>
                <c:pt idx="17">
                  <c:v>53164.959999999999</c:v>
                </c:pt>
                <c:pt idx="18">
                  <c:v>70536.960000000006</c:v>
                </c:pt>
                <c:pt idx="19">
                  <c:v>37384.32</c:v>
                </c:pt>
                <c:pt idx="20">
                  <c:v>35453.760000000002</c:v>
                </c:pt>
                <c:pt idx="21">
                  <c:v>15015.36</c:v>
                </c:pt>
                <c:pt idx="22">
                  <c:v>10</c:v>
                </c:pt>
                <c:pt idx="23">
                  <c:v>1572.4</c:v>
                </c:pt>
                <c:pt idx="24">
                  <c:v>990.96</c:v>
                </c:pt>
                <c:pt idx="25">
                  <c:v>3624.94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D0-421F-A642-05508A83D30A}"/>
            </c:ext>
          </c:extLst>
        </c:ser>
        <c:ser>
          <c:idx val="7"/>
          <c:order val="7"/>
          <c:tx>
            <c:strRef>
              <c:f>analise_geral!$A$9</c:f>
              <c:strCache>
                <c:ptCount val="1"/>
                <c:pt idx="0">
                  <c:v>d7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analise_geral!$B$1:$AA$1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analise_geral!$B$9:$AA$9</c:f>
              <c:numCache>
                <c:formatCode>General</c:formatCode>
                <c:ptCount val="26"/>
                <c:pt idx="0">
                  <c:v>111985.84</c:v>
                </c:pt>
                <c:pt idx="1">
                  <c:v>7013.78</c:v>
                </c:pt>
                <c:pt idx="2">
                  <c:v>24475.84</c:v>
                </c:pt>
                <c:pt idx="3">
                  <c:v>37146.879999999997</c:v>
                </c:pt>
                <c:pt idx="4">
                  <c:v>101800.64</c:v>
                </c:pt>
                <c:pt idx="5">
                  <c:v>8975.1200000000008</c:v>
                </c:pt>
                <c:pt idx="6">
                  <c:v>9942.1</c:v>
                </c:pt>
                <c:pt idx="7">
                  <c:v>11166.56</c:v>
                </c:pt>
                <c:pt idx="8">
                  <c:v>42858.559999999998</c:v>
                </c:pt>
                <c:pt idx="9">
                  <c:v>3514.44</c:v>
                </c:pt>
                <c:pt idx="10">
                  <c:v>3</c:v>
                </c:pt>
                <c:pt idx="11">
                  <c:v>20549.88</c:v>
                </c:pt>
                <c:pt idx="12">
                  <c:v>37802.68</c:v>
                </c:pt>
                <c:pt idx="13">
                  <c:v>44283.360000000001</c:v>
                </c:pt>
                <c:pt idx="14">
                  <c:v>83196.800000000003</c:v>
                </c:pt>
                <c:pt idx="15">
                  <c:v>18618.88</c:v>
                </c:pt>
                <c:pt idx="16">
                  <c:v>14518.4</c:v>
                </c:pt>
                <c:pt idx="17">
                  <c:v>53264.480000000003</c:v>
                </c:pt>
                <c:pt idx="18">
                  <c:v>63763.839999999997</c:v>
                </c:pt>
                <c:pt idx="19">
                  <c:v>39123.919999999998</c:v>
                </c:pt>
                <c:pt idx="20">
                  <c:v>35497.279999999999</c:v>
                </c:pt>
                <c:pt idx="21">
                  <c:v>14988.24</c:v>
                </c:pt>
                <c:pt idx="22">
                  <c:v>10</c:v>
                </c:pt>
                <c:pt idx="23">
                  <c:v>1484.96</c:v>
                </c:pt>
                <c:pt idx="24">
                  <c:v>968.38</c:v>
                </c:pt>
                <c:pt idx="25">
                  <c:v>3652.92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6D0-421F-A642-05508A83D30A}"/>
            </c:ext>
          </c:extLst>
        </c:ser>
        <c:ser>
          <c:idx val="8"/>
          <c:order val="8"/>
          <c:tx>
            <c:strRef>
              <c:f>analise_geral!$A$10</c:f>
              <c:strCache>
                <c:ptCount val="1"/>
                <c:pt idx="0">
                  <c:v>d8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analise_geral!$B$1:$AA$1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analise_geral!$B$10:$AA$10</c:f>
              <c:numCache>
                <c:formatCode>General</c:formatCode>
                <c:ptCount val="26"/>
                <c:pt idx="0">
                  <c:v>98230.24</c:v>
                </c:pt>
                <c:pt idx="1">
                  <c:v>7239.86</c:v>
                </c:pt>
                <c:pt idx="2">
                  <c:v>24284.54</c:v>
                </c:pt>
                <c:pt idx="3">
                  <c:v>38525.440000000002</c:v>
                </c:pt>
                <c:pt idx="4">
                  <c:v>109824</c:v>
                </c:pt>
                <c:pt idx="5">
                  <c:v>8870.4</c:v>
                </c:pt>
                <c:pt idx="6">
                  <c:v>9069.5</c:v>
                </c:pt>
                <c:pt idx="7">
                  <c:v>11161.48</c:v>
                </c:pt>
                <c:pt idx="8">
                  <c:v>38949.72</c:v>
                </c:pt>
                <c:pt idx="9">
                  <c:v>3358.56</c:v>
                </c:pt>
                <c:pt idx="10">
                  <c:v>3</c:v>
                </c:pt>
                <c:pt idx="11">
                  <c:v>22400.44</c:v>
                </c:pt>
                <c:pt idx="12">
                  <c:v>36981.68</c:v>
                </c:pt>
                <c:pt idx="13">
                  <c:v>43403.68</c:v>
                </c:pt>
                <c:pt idx="14">
                  <c:v>85031.039999999994</c:v>
                </c:pt>
                <c:pt idx="15">
                  <c:v>18733.419999999998</c:v>
                </c:pt>
                <c:pt idx="16">
                  <c:v>16145.42</c:v>
                </c:pt>
                <c:pt idx="17">
                  <c:v>53136.56</c:v>
                </c:pt>
                <c:pt idx="18">
                  <c:v>70641.919999999998</c:v>
                </c:pt>
                <c:pt idx="19">
                  <c:v>35906.080000000002</c:v>
                </c:pt>
                <c:pt idx="20">
                  <c:v>35419.26</c:v>
                </c:pt>
                <c:pt idx="21">
                  <c:v>15756.32</c:v>
                </c:pt>
                <c:pt idx="22">
                  <c:v>10</c:v>
                </c:pt>
                <c:pt idx="23">
                  <c:v>1634.88</c:v>
                </c:pt>
                <c:pt idx="24">
                  <c:v>951.26</c:v>
                </c:pt>
                <c:pt idx="25">
                  <c:v>3841.44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6D0-421F-A642-05508A83D30A}"/>
            </c:ext>
          </c:extLst>
        </c:ser>
        <c:ser>
          <c:idx val="9"/>
          <c:order val="9"/>
          <c:tx>
            <c:strRef>
              <c:f>analise_geral!$A$11</c:f>
              <c:strCache>
                <c:ptCount val="1"/>
                <c:pt idx="0">
                  <c:v>d9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analise_geral!$B$1:$AA$1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analise_geral!$B$11:$AA$11</c:f>
              <c:numCache>
                <c:formatCode>General</c:formatCode>
                <c:ptCount val="26"/>
                <c:pt idx="0">
                  <c:v>106797.75999999999</c:v>
                </c:pt>
                <c:pt idx="1">
                  <c:v>7091.24</c:v>
                </c:pt>
                <c:pt idx="2">
                  <c:v>24995.200000000001</c:v>
                </c:pt>
                <c:pt idx="3">
                  <c:v>36707.760000000002</c:v>
                </c:pt>
                <c:pt idx="4">
                  <c:v>114183.36</c:v>
                </c:pt>
                <c:pt idx="5">
                  <c:v>8922.32</c:v>
                </c:pt>
                <c:pt idx="6">
                  <c:v>10455.66</c:v>
                </c:pt>
                <c:pt idx="7">
                  <c:v>11224.86</c:v>
                </c:pt>
                <c:pt idx="8">
                  <c:v>43520.68</c:v>
                </c:pt>
                <c:pt idx="9">
                  <c:v>3453.38</c:v>
                </c:pt>
                <c:pt idx="10">
                  <c:v>3</c:v>
                </c:pt>
                <c:pt idx="11">
                  <c:v>19475.080000000002</c:v>
                </c:pt>
                <c:pt idx="12">
                  <c:v>35117.599999999999</c:v>
                </c:pt>
                <c:pt idx="13">
                  <c:v>36814.42</c:v>
                </c:pt>
                <c:pt idx="14">
                  <c:v>86843.46</c:v>
                </c:pt>
                <c:pt idx="15">
                  <c:v>18202.080000000002</c:v>
                </c:pt>
                <c:pt idx="16">
                  <c:v>15148.04</c:v>
                </c:pt>
                <c:pt idx="17">
                  <c:v>48464.639999999999</c:v>
                </c:pt>
                <c:pt idx="18">
                  <c:v>70047.179999999993</c:v>
                </c:pt>
                <c:pt idx="19">
                  <c:v>38002.400000000001</c:v>
                </c:pt>
                <c:pt idx="20">
                  <c:v>33336.92</c:v>
                </c:pt>
                <c:pt idx="21">
                  <c:v>15915.32</c:v>
                </c:pt>
                <c:pt idx="22">
                  <c:v>10</c:v>
                </c:pt>
                <c:pt idx="23">
                  <c:v>1721.26</c:v>
                </c:pt>
                <c:pt idx="24">
                  <c:v>938.76</c:v>
                </c:pt>
                <c:pt idx="25">
                  <c:v>3605.82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6D0-421F-A642-05508A83D30A}"/>
            </c:ext>
          </c:extLst>
        </c:ser>
        <c:ser>
          <c:idx val="10"/>
          <c:order val="10"/>
          <c:tx>
            <c:strRef>
              <c:f>analise_geral!$A$12</c:f>
              <c:strCache>
                <c:ptCount val="1"/>
                <c:pt idx="0">
                  <c:v>d10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analise_geral!$B$1:$AA$1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analise_geral!$B$12:$AA$12</c:f>
              <c:numCache>
                <c:formatCode>General</c:formatCode>
                <c:ptCount val="26"/>
                <c:pt idx="0">
                  <c:v>105139.84</c:v>
                </c:pt>
                <c:pt idx="1">
                  <c:v>7388.66</c:v>
                </c:pt>
                <c:pt idx="2">
                  <c:v>23183.32</c:v>
                </c:pt>
                <c:pt idx="3">
                  <c:v>39155.4</c:v>
                </c:pt>
                <c:pt idx="4">
                  <c:v>108603.96</c:v>
                </c:pt>
                <c:pt idx="5">
                  <c:v>8376.7199999999993</c:v>
                </c:pt>
                <c:pt idx="6">
                  <c:v>9825.2199999999993</c:v>
                </c:pt>
                <c:pt idx="7">
                  <c:v>10475.540000000001</c:v>
                </c:pt>
                <c:pt idx="8">
                  <c:v>40450.199999999997</c:v>
                </c:pt>
                <c:pt idx="9">
                  <c:v>3369.88</c:v>
                </c:pt>
                <c:pt idx="10">
                  <c:v>3</c:v>
                </c:pt>
                <c:pt idx="11">
                  <c:v>20929.34</c:v>
                </c:pt>
                <c:pt idx="12">
                  <c:v>37358.94</c:v>
                </c:pt>
                <c:pt idx="13">
                  <c:v>40422.28</c:v>
                </c:pt>
                <c:pt idx="14">
                  <c:v>85225.96</c:v>
                </c:pt>
                <c:pt idx="15">
                  <c:v>19270.54</c:v>
                </c:pt>
                <c:pt idx="16">
                  <c:v>16974.52</c:v>
                </c:pt>
                <c:pt idx="17">
                  <c:v>54387.18</c:v>
                </c:pt>
                <c:pt idx="18">
                  <c:v>67165.36</c:v>
                </c:pt>
                <c:pt idx="19">
                  <c:v>36283.72</c:v>
                </c:pt>
                <c:pt idx="20">
                  <c:v>35573.599999999999</c:v>
                </c:pt>
                <c:pt idx="21">
                  <c:v>15478.04</c:v>
                </c:pt>
                <c:pt idx="22">
                  <c:v>10</c:v>
                </c:pt>
                <c:pt idx="23">
                  <c:v>1744.58</c:v>
                </c:pt>
                <c:pt idx="24">
                  <c:v>1099.54</c:v>
                </c:pt>
                <c:pt idx="25">
                  <c:v>3703.6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6D0-421F-A642-05508A83D30A}"/>
            </c:ext>
          </c:extLst>
        </c:ser>
        <c:ser>
          <c:idx val="11"/>
          <c:order val="11"/>
          <c:tx>
            <c:strRef>
              <c:f>analise_geral!$A$13</c:f>
              <c:strCache>
                <c:ptCount val="1"/>
                <c:pt idx="0">
                  <c:v>d11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analise_geral!$B$1:$AA$1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analise_geral!$B$13:$AA$13</c:f>
              <c:numCache>
                <c:formatCode>General</c:formatCode>
                <c:ptCount val="26"/>
                <c:pt idx="0">
                  <c:v>95411.5</c:v>
                </c:pt>
                <c:pt idx="1">
                  <c:v>7070.02</c:v>
                </c:pt>
                <c:pt idx="2">
                  <c:v>25666.98</c:v>
                </c:pt>
                <c:pt idx="3">
                  <c:v>35998.959999999999</c:v>
                </c:pt>
                <c:pt idx="4">
                  <c:v>122547.24</c:v>
                </c:pt>
                <c:pt idx="5">
                  <c:v>9001.2000000000007</c:v>
                </c:pt>
                <c:pt idx="6">
                  <c:v>9774.86</c:v>
                </c:pt>
                <c:pt idx="7">
                  <c:v>10287.74</c:v>
                </c:pt>
                <c:pt idx="8">
                  <c:v>41549.699999999997</c:v>
                </c:pt>
                <c:pt idx="9">
                  <c:v>3465.32</c:v>
                </c:pt>
                <c:pt idx="10">
                  <c:v>3</c:v>
                </c:pt>
                <c:pt idx="11">
                  <c:v>21419</c:v>
                </c:pt>
                <c:pt idx="12">
                  <c:v>34611.660000000003</c:v>
                </c:pt>
                <c:pt idx="13">
                  <c:v>38497.64</c:v>
                </c:pt>
                <c:pt idx="14">
                  <c:v>89487.92</c:v>
                </c:pt>
                <c:pt idx="15">
                  <c:v>17169.3</c:v>
                </c:pt>
                <c:pt idx="16">
                  <c:v>15058.32</c:v>
                </c:pt>
                <c:pt idx="17">
                  <c:v>52318.879999999997</c:v>
                </c:pt>
                <c:pt idx="18">
                  <c:v>66560.92</c:v>
                </c:pt>
                <c:pt idx="19">
                  <c:v>37312.18</c:v>
                </c:pt>
                <c:pt idx="20">
                  <c:v>35250.54</c:v>
                </c:pt>
                <c:pt idx="21">
                  <c:v>14865.56</c:v>
                </c:pt>
                <c:pt idx="22">
                  <c:v>10</c:v>
                </c:pt>
                <c:pt idx="23">
                  <c:v>1901</c:v>
                </c:pt>
                <c:pt idx="24">
                  <c:v>1129</c:v>
                </c:pt>
                <c:pt idx="25">
                  <c:v>3897.02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6D0-421F-A642-05508A83D30A}"/>
            </c:ext>
          </c:extLst>
        </c:ser>
        <c:ser>
          <c:idx val="12"/>
          <c:order val="12"/>
          <c:tx>
            <c:strRef>
              <c:f>analise_geral!$A$14</c:f>
              <c:strCache>
                <c:ptCount val="1"/>
                <c:pt idx="0">
                  <c:v>d12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analise_geral!$B$1:$AA$1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analise_geral!$B$14:$AA$14</c:f>
              <c:numCache>
                <c:formatCode>General</c:formatCode>
                <c:ptCount val="26"/>
                <c:pt idx="0">
                  <c:v>113709.54</c:v>
                </c:pt>
                <c:pt idx="1">
                  <c:v>7020.58</c:v>
                </c:pt>
                <c:pt idx="2">
                  <c:v>27125.34</c:v>
                </c:pt>
                <c:pt idx="3">
                  <c:v>37839.480000000003</c:v>
                </c:pt>
                <c:pt idx="4">
                  <c:v>109044.54</c:v>
                </c:pt>
                <c:pt idx="5">
                  <c:v>9379.76</c:v>
                </c:pt>
                <c:pt idx="6">
                  <c:v>9911.42</c:v>
                </c:pt>
                <c:pt idx="7">
                  <c:v>12319.8</c:v>
                </c:pt>
                <c:pt idx="8">
                  <c:v>41145.620000000003</c:v>
                </c:pt>
                <c:pt idx="9">
                  <c:v>3997</c:v>
                </c:pt>
                <c:pt idx="10">
                  <c:v>3</c:v>
                </c:pt>
                <c:pt idx="11">
                  <c:v>20052.7</c:v>
                </c:pt>
                <c:pt idx="12">
                  <c:v>35738.94</c:v>
                </c:pt>
                <c:pt idx="13">
                  <c:v>41623.26</c:v>
                </c:pt>
                <c:pt idx="14">
                  <c:v>94997.84</c:v>
                </c:pt>
                <c:pt idx="15">
                  <c:v>18781.32</c:v>
                </c:pt>
                <c:pt idx="16">
                  <c:v>16520.8</c:v>
                </c:pt>
                <c:pt idx="17">
                  <c:v>56259.24</c:v>
                </c:pt>
                <c:pt idx="18">
                  <c:v>64151.74</c:v>
                </c:pt>
                <c:pt idx="19">
                  <c:v>35389.72</c:v>
                </c:pt>
                <c:pt idx="20">
                  <c:v>36875.54</c:v>
                </c:pt>
                <c:pt idx="21">
                  <c:v>15184.8</c:v>
                </c:pt>
                <c:pt idx="22">
                  <c:v>10</c:v>
                </c:pt>
                <c:pt idx="23">
                  <c:v>1901</c:v>
                </c:pt>
                <c:pt idx="24">
                  <c:v>1129</c:v>
                </c:pt>
                <c:pt idx="25">
                  <c:v>4336.68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6D0-421F-A642-05508A83D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3141936"/>
        <c:axId val="963145544"/>
      </c:barChart>
      <c:barChart>
        <c:barDir val="col"/>
        <c:grouping val="clustered"/>
        <c:varyColors val="0"/>
        <c:ser>
          <c:idx val="13"/>
          <c:order val="13"/>
          <c:tx>
            <c:strRef>
              <c:f>analise_geral!$A$15</c:f>
              <c:strCache>
                <c:ptCount val="1"/>
                <c:pt idx="0">
                  <c:v>média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 w="6350">
              <a:solidFill>
                <a:schemeClr val="accent1"/>
              </a:solidFill>
            </a:ln>
            <a:effectLst/>
          </c:spPr>
          <c:invertIfNegative val="0"/>
          <c:cat>
            <c:strRef>
              <c:f>analise_geral!$B$1:$AA$1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analise_geral!$B$15:$AA$15</c:f>
              <c:numCache>
                <c:formatCode>General</c:formatCode>
                <c:ptCount val="26"/>
                <c:pt idx="0">
                  <c:v>109706.45230769232</c:v>
                </c:pt>
                <c:pt idx="1">
                  <c:v>7034.1969230769237</c:v>
                </c:pt>
                <c:pt idx="2">
                  <c:v>24669.284615384615</c:v>
                </c:pt>
                <c:pt idx="3">
                  <c:v>38957.258461538462</c:v>
                </c:pt>
                <c:pt idx="4">
                  <c:v>111676.86923076924</c:v>
                </c:pt>
                <c:pt idx="5">
                  <c:v>9068.4353846153845</c:v>
                </c:pt>
                <c:pt idx="6">
                  <c:v>10201.335384615386</c:v>
                </c:pt>
                <c:pt idx="7">
                  <c:v>11377.966153846151</c:v>
                </c:pt>
                <c:pt idx="8">
                  <c:v>41930.107692307691</c:v>
                </c:pt>
                <c:pt idx="9">
                  <c:v>3495.0184615384615</c:v>
                </c:pt>
                <c:pt idx="10">
                  <c:v>2.8953846153846152</c:v>
                </c:pt>
                <c:pt idx="11">
                  <c:v>21337.849230769229</c:v>
                </c:pt>
                <c:pt idx="12">
                  <c:v>38116.152307692304</c:v>
                </c:pt>
                <c:pt idx="13">
                  <c:v>40842.36</c:v>
                </c:pt>
                <c:pt idx="14">
                  <c:v>91494.155384615384</c:v>
                </c:pt>
                <c:pt idx="15">
                  <c:v>18722.66307692308</c:v>
                </c:pt>
                <c:pt idx="16">
                  <c:v>15168.853846153845</c:v>
                </c:pt>
                <c:pt idx="17">
                  <c:v>53879.764615384622</c:v>
                </c:pt>
                <c:pt idx="18">
                  <c:v>67038.360000000015</c:v>
                </c:pt>
                <c:pt idx="19">
                  <c:v>36731.900000000009</c:v>
                </c:pt>
                <c:pt idx="20">
                  <c:v>35443.799999999996</c:v>
                </c:pt>
                <c:pt idx="21">
                  <c:v>15141.575384615386</c:v>
                </c:pt>
                <c:pt idx="22">
                  <c:v>9.6</c:v>
                </c:pt>
                <c:pt idx="23">
                  <c:v>1688.1123076923077</c:v>
                </c:pt>
                <c:pt idx="24">
                  <c:v>991.73384615384623</c:v>
                </c:pt>
                <c:pt idx="25">
                  <c:v>3681.0815384615385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6D0-421F-A642-05508A83D30A}"/>
            </c:ext>
          </c:extLst>
        </c:ser>
        <c:ser>
          <c:idx val="14"/>
          <c:order val="14"/>
          <c:tx>
            <c:strRef>
              <c:f>analise_geral!$A$16</c:f>
              <c:strCache>
                <c:ptCount val="1"/>
                <c:pt idx="0">
                  <c:v>exato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0"/>
                    <a:lumOff val="100000"/>
                  </a:schemeClr>
                </a:gs>
                <a:gs pos="35000">
                  <a:schemeClr val="accent2">
                    <a:lumMod val="0"/>
                    <a:lumOff val="100000"/>
                  </a:schemeClr>
                </a:gs>
                <a:gs pos="100000">
                  <a:schemeClr val="accent2">
                    <a:lumMod val="100000"/>
                  </a:schemeClr>
                </a:gs>
              </a:gsLst>
              <a:path path="circle">
                <a:fillToRect l="50000" t="-80000" r="50000" b="180000"/>
              </a:path>
              <a:tileRect/>
            </a:gradFill>
            <a:ln w="6350">
              <a:solidFill>
                <a:schemeClr val="accent1"/>
              </a:solidFill>
            </a:ln>
            <a:effectLst/>
          </c:spPr>
          <c:invertIfNegative val="0"/>
          <c:cat>
            <c:strRef>
              <c:f>analise_geral!$B$1:$AA$1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analise_geral!$B$16:$AA$16</c:f>
              <c:numCache>
                <c:formatCode>General</c:formatCode>
                <c:ptCount val="26"/>
                <c:pt idx="0">
                  <c:v>128116</c:v>
                </c:pt>
                <c:pt idx="1">
                  <c:v>8157</c:v>
                </c:pt>
                <c:pt idx="2">
                  <c:v>30365</c:v>
                </c:pt>
                <c:pt idx="3">
                  <c:v>46310</c:v>
                </c:pt>
                <c:pt idx="4">
                  <c:v>129771</c:v>
                </c:pt>
                <c:pt idx="5">
                  <c:v>10856</c:v>
                </c:pt>
                <c:pt idx="6">
                  <c:v>12058</c:v>
                </c:pt>
                <c:pt idx="7">
                  <c:v>13903</c:v>
                </c:pt>
                <c:pt idx="8">
                  <c:v>49840</c:v>
                </c:pt>
                <c:pt idx="9">
                  <c:v>3997</c:v>
                </c:pt>
                <c:pt idx="10">
                  <c:v>3</c:v>
                </c:pt>
                <c:pt idx="11">
                  <c:v>26208</c:v>
                </c:pt>
                <c:pt idx="12">
                  <c:v>45736</c:v>
                </c:pt>
                <c:pt idx="13">
                  <c:v>49974</c:v>
                </c:pt>
                <c:pt idx="14">
                  <c:v>109185</c:v>
                </c:pt>
                <c:pt idx="15">
                  <c:v>23016</c:v>
                </c:pt>
                <c:pt idx="16">
                  <c:v>17952</c:v>
                </c:pt>
                <c:pt idx="17">
                  <c:v>63692</c:v>
                </c:pt>
                <c:pt idx="18">
                  <c:v>79239</c:v>
                </c:pt>
                <c:pt idx="19">
                  <c:v>44072</c:v>
                </c:pt>
                <c:pt idx="20">
                  <c:v>43859</c:v>
                </c:pt>
                <c:pt idx="21">
                  <c:v>17872</c:v>
                </c:pt>
                <c:pt idx="22">
                  <c:v>10</c:v>
                </c:pt>
                <c:pt idx="23">
                  <c:v>1901</c:v>
                </c:pt>
                <c:pt idx="24">
                  <c:v>1129</c:v>
                </c:pt>
                <c:pt idx="25">
                  <c:v>4394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6D0-421F-A642-05508A83D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8284176"/>
        <c:axId val="1728282536"/>
      </c:barChart>
      <c:catAx>
        <c:axId val="963141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Letters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63145544"/>
        <c:crosses val="autoZero"/>
        <c:auto val="1"/>
        <c:lblAlgn val="ctr"/>
        <c:lblOffset val="100"/>
        <c:noMultiLvlLbl val="0"/>
      </c:catAx>
      <c:valAx>
        <c:axId val="963145544"/>
        <c:scaling>
          <c:orientation val="minMax"/>
          <c:max val="13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Number</a:t>
                </a:r>
                <a:r>
                  <a:rPr lang="pt-PT" baseline="0"/>
                  <a:t> of counts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63141936"/>
        <c:crosses val="autoZero"/>
        <c:crossBetween val="between"/>
        <c:dispUnits>
          <c:builtInUnit val="ten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</c:dispUnitsLbl>
        </c:dispUnits>
      </c:valAx>
      <c:valAx>
        <c:axId val="1728282536"/>
        <c:scaling>
          <c:orientation val="minMax"/>
          <c:max val="130000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28284176"/>
        <c:crosses val="max"/>
        <c:crossBetween val="between"/>
        <c:dispUnits>
          <c:builtInUnit val="ten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</c:dispUnitsLbl>
        </c:dispUnits>
      </c:valAx>
      <c:catAx>
        <c:axId val="1728284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282825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Mean relative error for the number of counts for the different letters and different values of </a:t>
            </a:r>
            <a:r>
              <a:rPr lang="pt-PT" i="1"/>
              <a:t>d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6.39571690988434E-2"/>
          <c:y val="9.8035269495374652E-2"/>
          <c:w val="0.91967378136410061"/>
          <c:h val="0.763783832608507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analise_geral!$A$47</c:f>
              <c:strCache>
                <c:ptCount val="1"/>
                <c:pt idx="0">
                  <c:v>d0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analise_geral!$B$46:$AA$46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analise_geral!$B$47:$AA$47</c:f>
              <c:numCache>
                <c:formatCode>General</c:formatCode>
                <c:ptCount val="26"/>
                <c:pt idx="0">
                  <c:v>0.56711573886165667</c:v>
                </c:pt>
                <c:pt idx="1">
                  <c:v>0.52989089125904121</c:v>
                </c:pt>
                <c:pt idx="2">
                  <c:v>0.44586069487897229</c:v>
                </c:pt>
                <c:pt idx="3">
                  <c:v>0.54086115309868299</c:v>
                </c:pt>
                <c:pt idx="4">
                  <c:v>0.50121891639888727</c:v>
                </c:pt>
                <c:pt idx="5">
                  <c:v>0.56495578481945419</c:v>
                </c:pt>
                <c:pt idx="6">
                  <c:v>0.47813899485818534</c:v>
                </c:pt>
                <c:pt idx="7">
                  <c:v>0.47662806588506096</c:v>
                </c:pt>
                <c:pt idx="8">
                  <c:v>0.52492616372391654</c:v>
                </c:pt>
                <c:pt idx="9">
                  <c:v>0.48320240180135121</c:v>
                </c:pt>
                <c:pt idx="10">
                  <c:v>0.3133333333333333</c:v>
                </c:pt>
                <c:pt idx="11">
                  <c:v>0.43927655677655669</c:v>
                </c:pt>
                <c:pt idx="12">
                  <c:v>0.49495277243309416</c:v>
                </c:pt>
                <c:pt idx="13">
                  <c:v>0.5939816704686437</c:v>
                </c:pt>
                <c:pt idx="14">
                  <c:v>0.59540339790264263</c:v>
                </c:pt>
                <c:pt idx="15">
                  <c:v>0.42366006256517219</c:v>
                </c:pt>
                <c:pt idx="16">
                  <c:v>0.41985739750445605</c:v>
                </c:pt>
                <c:pt idx="17">
                  <c:v>0.45248194435721906</c:v>
                </c:pt>
                <c:pt idx="18">
                  <c:v>0.4610295435328563</c:v>
                </c:pt>
                <c:pt idx="19">
                  <c:v>0.48299419132328936</c:v>
                </c:pt>
                <c:pt idx="20">
                  <c:v>0.62086960487015186</c:v>
                </c:pt>
                <c:pt idx="21">
                  <c:v>0.50914279319606104</c:v>
                </c:pt>
                <c:pt idx="22">
                  <c:v>0.49600000000000016</c:v>
                </c:pt>
                <c:pt idx="23">
                  <c:v>0.40795370857443453</c:v>
                </c:pt>
                <c:pt idx="24">
                  <c:v>0.47489813994685554</c:v>
                </c:pt>
                <c:pt idx="25">
                  <c:v>0.42556213017751482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42-48B0-8C5C-6660F5AC5FF4}"/>
            </c:ext>
          </c:extLst>
        </c:ser>
        <c:ser>
          <c:idx val="1"/>
          <c:order val="1"/>
          <c:tx>
            <c:strRef>
              <c:f>analise_geral!$A$48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analise_geral!$B$46:$AA$46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analise_geral!$B$48:$AA$48</c:f>
              <c:numCache>
                <c:formatCode>General</c:formatCode>
                <c:ptCount val="26"/>
                <c:pt idx="0">
                  <c:v>0.37725810983795927</c:v>
                </c:pt>
                <c:pt idx="1">
                  <c:v>0.3392227534632829</c:v>
                </c:pt>
                <c:pt idx="2">
                  <c:v>0.3845137493825127</c:v>
                </c:pt>
                <c:pt idx="3">
                  <c:v>0.43269445044266885</c:v>
                </c:pt>
                <c:pt idx="4">
                  <c:v>0.34479382912977463</c:v>
                </c:pt>
                <c:pt idx="5">
                  <c:v>0.42908621960206345</c:v>
                </c:pt>
                <c:pt idx="6">
                  <c:v>0.4449958533753523</c:v>
                </c:pt>
                <c:pt idx="7">
                  <c:v>0.45134575271524108</c:v>
                </c:pt>
                <c:pt idx="8">
                  <c:v>0.40537560192616373</c:v>
                </c:pt>
                <c:pt idx="9">
                  <c:v>0.45788341255941967</c:v>
                </c:pt>
                <c:pt idx="10">
                  <c:v>0.13999999999999996</c:v>
                </c:pt>
                <c:pt idx="11">
                  <c:v>0.32585164835164832</c:v>
                </c:pt>
                <c:pt idx="12">
                  <c:v>0.35038831555011379</c:v>
                </c:pt>
                <c:pt idx="13">
                  <c:v>0.36603353743946854</c:v>
                </c:pt>
                <c:pt idx="14">
                  <c:v>0.41543618628932566</c:v>
                </c:pt>
                <c:pt idx="15">
                  <c:v>0.35209245742092443</c:v>
                </c:pt>
                <c:pt idx="16">
                  <c:v>0.34802139037433155</c:v>
                </c:pt>
                <c:pt idx="17">
                  <c:v>0.40906361866482455</c:v>
                </c:pt>
                <c:pt idx="18">
                  <c:v>0.38579487373641763</c:v>
                </c:pt>
                <c:pt idx="19">
                  <c:v>0.41016518424396442</c:v>
                </c:pt>
                <c:pt idx="20">
                  <c:v>0.43696573109282</c:v>
                </c:pt>
                <c:pt idx="21">
                  <c:v>0.37626230975828129</c:v>
                </c:pt>
                <c:pt idx="22">
                  <c:v>0.32000000000000006</c:v>
                </c:pt>
                <c:pt idx="23">
                  <c:v>0.40898474487112069</c:v>
                </c:pt>
                <c:pt idx="24">
                  <c:v>0.39224092116917625</c:v>
                </c:pt>
                <c:pt idx="25">
                  <c:v>0.42705507510241242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42-48B0-8C5C-6660F5AC5FF4}"/>
            </c:ext>
          </c:extLst>
        </c:ser>
        <c:ser>
          <c:idx val="2"/>
          <c:order val="2"/>
          <c:tx>
            <c:strRef>
              <c:f>analise_geral!$A$49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analise_geral!$B$46:$AA$46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analise_geral!$B$49:$AA$49</c:f>
              <c:numCache>
                <c:formatCode>General</c:formatCode>
                <c:ptCount val="26"/>
                <c:pt idx="0">
                  <c:v>0.33393237378625612</c:v>
                </c:pt>
                <c:pt idx="1">
                  <c:v>0.26499448326590647</c:v>
                </c:pt>
                <c:pt idx="2">
                  <c:v>0.33369734892145558</c:v>
                </c:pt>
                <c:pt idx="3">
                  <c:v>0.28809155689915789</c:v>
                </c:pt>
                <c:pt idx="4">
                  <c:v>0.30608502670088061</c:v>
                </c:pt>
                <c:pt idx="5">
                  <c:v>0.28826823876197488</c:v>
                </c:pt>
                <c:pt idx="6">
                  <c:v>0.30225244650854199</c:v>
                </c:pt>
                <c:pt idx="7">
                  <c:v>0.29252679277853716</c:v>
                </c:pt>
                <c:pt idx="8">
                  <c:v>0.41221508828250397</c:v>
                </c:pt>
                <c:pt idx="9">
                  <c:v>0.29697272954716053</c:v>
                </c:pt>
                <c:pt idx="10">
                  <c:v>0</c:v>
                </c:pt>
                <c:pt idx="11">
                  <c:v>0.3107875457875458</c:v>
                </c:pt>
                <c:pt idx="12">
                  <c:v>0.31570404058072421</c:v>
                </c:pt>
                <c:pt idx="13">
                  <c:v>0.32036979229199181</c:v>
                </c:pt>
                <c:pt idx="14">
                  <c:v>0.29594651279937728</c:v>
                </c:pt>
                <c:pt idx="15">
                  <c:v>0.35194994786235645</c:v>
                </c:pt>
                <c:pt idx="16">
                  <c:v>0.32053475935828879</c:v>
                </c:pt>
                <c:pt idx="17">
                  <c:v>0.27537524335866365</c:v>
                </c:pt>
                <c:pt idx="18">
                  <c:v>0.27900251138959359</c:v>
                </c:pt>
                <c:pt idx="19">
                  <c:v>0.31491740787801781</c:v>
                </c:pt>
                <c:pt idx="20">
                  <c:v>0.24470051756765993</c:v>
                </c:pt>
                <c:pt idx="21">
                  <c:v>0.32125335720680376</c:v>
                </c:pt>
                <c:pt idx="22">
                  <c:v>0.20199999999999996</c:v>
                </c:pt>
                <c:pt idx="23">
                  <c:v>0.32244082062072588</c:v>
                </c:pt>
                <c:pt idx="24">
                  <c:v>0.31358724534986721</c:v>
                </c:pt>
                <c:pt idx="25">
                  <c:v>0.28294947655894392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42-48B0-8C5C-6660F5AC5FF4}"/>
            </c:ext>
          </c:extLst>
        </c:ser>
        <c:ser>
          <c:idx val="3"/>
          <c:order val="3"/>
          <c:tx>
            <c:strRef>
              <c:f>analise_geral!$A$50</c:f>
              <c:strCache>
                <c:ptCount val="1"/>
                <c:pt idx="0">
                  <c:v>d3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analise_geral!$B$46:$AA$46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analise_geral!$B$50:$AA$50</c:f>
              <c:numCache>
                <c:formatCode>General</c:formatCode>
                <c:ptCount val="26"/>
                <c:pt idx="0">
                  <c:v>0.2632714102844298</c:v>
                </c:pt>
                <c:pt idx="1">
                  <c:v>0.27532671325242136</c:v>
                </c:pt>
                <c:pt idx="2">
                  <c:v>0.2993367363741149</c:v>
                </c:pt>
                <c:pt idx="3">
                  <c:v>0.19395551716691867</c:v>
                </c:pt>
                <c:pt idx="4">
                  <c:v>0.2846216797281364</c:v>
                </c:pt>
                <c:pt idx="5">
                  <c:v>0.31200257921886521</c:v>
                </c:pt>
                <c:pt idx="6">
                  <c:v>0.22071985403881225</c:v>
                </c:pt>
                <c:pt idx="7">
                  <c:v>0.32757246637416387</c:v>
                </c:pt>
                <c:pt idx="8">
                  <c:v>0.27555056179775284</c:v>
                </c:pt>
                <c:pt idx="9">
                  <c:v>0.27434575931948968</c:v>
                </c:pt>
                <c:pt idx="10">
                  <c:v>0</c:v>
                </c:pt>
                <c:pt idx="11">
                  <c:v>0.21720390720390728</c:v>
                </c:pt>
                <c:pt idx="12">
                  <c:v>0.27531922336889975</c:v>
                </c:pt>
                <c:pt idx="13">
                  <c:v>0.30697882899107531</c:v>
                </c:pt>
                <c:pt idx="14">
                  <c:v>0.31766194990154317</c:v>
                </c:pt>
                <c:pt idx="15">
                  <c:v>0.25879735835940204</c:v>
                </c:pt>
                <c:pt idx="16">
                  <c:v>0.29159090909090912</c:v>
                </c:pt>
                <c:pt idx="17">
                  <c:v>0.31278276706650748</c:v>
                </c:pt>
                <c:pt idx="18">
                  <c:v>0.26637438635015576</c:v>
                </c:pt>
                <c:pt idx="19">
                  <c:v>0.29079687783626801</c:v>
                </c:pt>
                <c:pt idx="20">
                  <c:v>0.30094302195672495</c:v>
                </c:pt>
                <c:pt idx="21">
                  <c:v>0.24568487018800356</c:v>
                </c:pt>
                <c:pt idx="22">
                  <c:v>8.2000000000000031E-2</c:v>
                </c:pt>
                <c:pt idx="23">
                  <c:v>0.26713308784850076</c:v>
                </c:pt>
                <c:pt idx="24">
                  <c:v>0.21098317094774136</c:v>
                </c:pt>
                <c:pt idx="25">
                  <c:v>0.28227583067819767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42-48B0-8C5C-6660F5AC5FF4}"/>
            </c:ext>
          </c:extLst>
        </c:ser>
        <c:ser>
          <c:idx val="4"/>
          <c:order val="4"/>
          <c:tx>
            <c:strRef>
              <c:f>analise_geral!$A$51</c:f>
              <c:strCache>
                <c:ptCount val="1"/>
                <c:pt idx="0">
                  <c:v>d4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analise_geral!$B$46:$AA$46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analise_geral!$B$51:$AA$51</c:f>
              <c:numCache>
                <c:formatCode>General</c:formatCode>
                <c:ptCount val="26"/>
                <c:pt idx="0">
                  <c:v>0.18431796184707608</c:v>
                </c:pt>
                <c:pt idx="1">
                  <c:v>0.21324506558783873</c:v>
                </c:pt>
                <c:pt idx="2">
                  <c:v>0.25658356660629011</c:v>
                </c:pt>
                <c:pt idx="3">
                  <c:v>0.26286676743683879</c:v>
                </c:pt>
                <c:pt idx="4">
                  <c:v>0.18986830647833497</c:v>
                </c:pt>
                <c:pt idx="5">
                  <c:v>0.23951363301400141</c:v>
                </c:pt>
                <c:pt idx="6">
                  <c:v>0.26959694808425938</c:v>
                </c:pt>
                <c:pt idx="7">
                  <c:v>0.25543264043731573</c:v>
                </c:pt>
                <c:pt idx="8">
                  <c:v>0.27607223113964674</c:v>
                </c:pt>
                <c:pt idx="9">
                  <c:v>0.19531648736552412</c:v>
                </c:pt>
                <c:pt idx="10">
                  <c:v>0</c:v>
                </c:pt>
                <c:pt idx="11">
                  <c:v>0.28766941391941375</c:v>
                </c:pt>
                <c:pt idx="12">
                  <c:v>0.23243659261850624</c:v>
                </c:pt>
                <c:pt idx="13">
                  <c:v>0.2653043582662985</c:v>
                </c:pt>
                <c:pt idx="14">
                  <c:v>0.25208078032696796</c:v>
                </c:pt>
                <c:pt idx="15">
                  <c:v>0.20734098018769562</c:v>
                </c:pt>
                <c:pt idx="16">
                  <c:v>0.25312611408199642</c:v>
                </c:pt>
                <c:pt idx="17">
                  <c:v>0.21986560321547452</c:v>
                </c:pt>
                <c:pt idx="18">
                  <c:v>0.23949267406201488</c:v>
                </c:pt>
                <c:pt idx="19">
                  <c:v>0.28849518968959886</c:v>
                </c:pt>
                <c:pt idx="20">
                  <c:v>0.22323810392393803</c:v>
                </c:pt>
                <c:pt idx="21">
                  <c:v>0.20537153088630267</c:v>
                </c:pt>
                <c:pt idx="22">
                  <c:v>0</c:v>
                </c:pt>
                <c:pt idx="23">
                  <c:v>0.19422409258285112</c:v>
                </c:pt>
                <c:pt idx="24">
                  <c:v>0.22102745792736936</c:v>
                </c:pt>
                <c:pt idx="25">
                  <c:v>0.22230314064633597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42-48B0-8C5C-6660F5AC5FF4}"/>
            </c:ext>
          </c:extLst>
        </c:ser>
        <c:ser>
          <c:idx val="5"/>
          <c:order val="5"/>
          <c:tx>
            <c:strRef>
              <c:f>analise_geral!$A$52</c:f>
              <c:strCache>
                <c:ptCount val="1"/>
                <c:pt idx="0">
                  <c:v>d5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analise_geral!$B$46:$AA$46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analise_geral!$B$52:$AA$52</c:f>
              <c:numCache>
                <c:formatCode>General</c:formatCode>
                <c:ptCount val="26"/>
                <c:pt idx="0">
                  <c:v>0.21707327734240839</c:v>
                </c:pt>
                <c:pt idx="1">
                  <c:v>0.19638837808017651</c:v>
                </c:pt>
                <c:pt idx="2">
                  <c:v>0.23949678906635935</c:v>
                </c:pt>
                <c:pt idx="3">
                  <c:v>0.20535521485640251</c:v>
                </c:pt>
                <c:pt idx="4">
                  <c:v>0.1652372255742808</c:v>
                </c:pt>
                <c:pt idx="5">
                  <c:v>0.22814296241709642</c:v>
                </c:pt>
                <c:pt idx="6">
                  <c:v>0.1614927848731133</c:v>
                </c:pt>
                <c:pt idx="7">
                  <c:v>0.21179889232539734</c:v>
                </c:pt>
                <c:pt idx="8">
                  <c:v>0.20115569823434989</c:v>
                </c:pt>
                <c:pt idx="9">
                  <c:v>0.22438829121841386</c:v>
                </c:pt>
                <c:pt idx="10">
                  <c:v>0</c:v>
                </c:pt>
                <c:pt idx="11">
                  <c:v>0.25013431013431009</c:v>
                </c:pt>
                <c:pt idx="12">
                  <c:v>0.20649553961868108</c:v>
                </c:pt>
                <c:pt idx="13">
                  <c:v>0.22655941089366469</c:v>
                </c:pt>
                <c:pt idx="14">
                  <c:v>0.21478115125704084</c:v>
                </c:pt>
                <c:pt idx="15">
                  <c:v>0.16782759819256168</c:v>
                </c:pt>
                <c:pt idx="16">
                  <c:v>0.21696078431372545</c:v>
                </c:pt>
                <c:pt idx="17">
                  <c:v>0.22207121773535135</c:v>
                </c:pt>
                <c:pt idx="18">
                  <c:v>0.19178586302199674</c:v>
                </c:pt>
                <c:pt idx="19">
                  <c:v>0.26261027409693222</c:v>
                </c:pt>
                <c:pt idx="20">
                  <c:v>0.20931348183953127</c:v>
                </c:pt>
                <c:pt idx="21">
                  <c:v>0.21639212175470007</c:v>
                </c:pt>
                <c:pt idx="22">
                  <c:v>0</c:v>
                </c:pt>
                <c:pt idx="23">
                  <c:v>0.23283534981588633</c:v>
                </c:pt>
                <c:pt idx="24">
                  <c:v>0.23597874224977849</c:v>
                </c:pt>
                <c:pt idx="25">
                  <c:v>0.22829312699135185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42-48B0-8C5C-6660F5AC5FF4}"/>
            </c:ext>
          </c:extLst>
        </c:ser>
        <c:ser>
          <c:idx val="6"/>
          <c:order val="6"/>
          <c:tx>
            <c:strRef>
              <c:f>analise_geral!$A$53</c:f>
              <c:strCache>
                <c:ptCount val="1"/>
                <c:pt idx="0">
                  <c:v>d6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analise_geral!$B$46:$AA$46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analise_geral!$B$53:$AA$53</c:f>
              <c:numCache>
                <c:formatCode>General</c:formatCode>
                <c:ptCount val="26"/>
                <c:pt idx="0">
                  <c:v>0.20156358300290364</c:v>
                </c:pt>
                <c:pt idx="1">
                  <c:v>0.18806914306730416</c:v>
                </c:pt>
                <c:pt idx="2">
                  <c:v>0.2450189362753169</c:v>
                </c:pt>
                <c:pt idx="3">
                  <c:v>0.1927808248758367</c:v>
                </c:pt>
                <c:pt idx="4">
                  <c:v>0.1615057293231924</c:v>
                </c:pt>
                <c:pt idx="5">
                  <c:v>0.21701547531319088</c:v>
                </c:pt>
                <c:pt idx="6">
                  <c:v>0.21913418477359436</c:v>
                </c:pt>
                <c:pt idx="7">
                  <c:v>0.23649284327123643</c:v>
                </c:pt>
                <c:pt idx="8">
                  <c:v>0.21413162118780094</c:v>
                </c:pt>
                <c:pt idx="9">
                  <c:v>0.20478859144358272</c:v>
                </c:pt>
                <c:pt idx="10">
                  <c:v>0</c:v>
                </c:pt>
                <c:pt idx="11">
                  <c:v>0.18729548229548226</c:v>
                </c:pt>
                <c:pt idx="12">
                  <c:v>0.20425397935980402</c:v>
                </c:pt>
                <c:pt idx="13">
                  <c:v>0.22977228158642496</c:v>
                </c:pt>
                <c:pt idx="14">
                  <c:v>0.19580565095938079</c:v>
                </c:pt>
                <c:pt idx="15">
                  <c:v>0.26248870351060144</c:v>
                </c:pt>
                <c:pt idx="16">
                  <c:v>0.20851158645276288</c:v>
                </c:pt>
                <c:pt idx="17">
                  <c:v>0.21483137599698551</c:v>
                </c:pt>
                <c:pt idx="18">
                  <c:v>0.14870455205138883</c:v>
                </c:pt>
                <c:pt idx="19">
                  <c:v>0.17301143583227449</c:v>
                </c:pt>
                <c:pt idx="20">
                  <c:v>0.22729017989466249</c:v>
                </c:pt>
                <c:pt idx="21">
                  <c:v>0.19056401074306181</c:v>
                </c:pt>
                <c:pt idx="22">
                  <c:v>0</c:v>
                </c:pt>
                <c:pt idx="23">
                  <c:v>0.2166017885323514</c:v>
                </c:pt>
                <c:pt idx="24">
                  <c:v>0.16662533215234721</c:v>
                </c:pt>
                <c:pt idx="25">
                  <c:v>0.19685480200273098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942-48B0-8C5C-6660F5AC5FF4}"/>
            </c:ext>
          </c:extLst>
        </c:ser>
        <c:ser>
          <c:idx val="7"/>
          <c:order val="7"/>
          <c:tx>
            <c:strRef>
              <c:f>analise_geral!$A$54</c:f>
              <c:strCache>
                <c:ptCount val="1"/>
                <c:pt idx="0">
                  <c:v>d7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analise_geral!$B$46:$AA$46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analise_geral!$B$54:$AA$54</c:f>
              <c:numCache>
                <c:formatCode>General</c:formatCode>
                <c:ptCount val="26"/>
                <c:pt idx="0">
                  <c:v>0.16001935745730436</c:v>
                </c:pt>
                <c:pt idx="1">
                  <c:v>0.16873605492215268</c:v>
                </c:pt>
                <c:pt idx="2">
                  <c:v>0.21546122180141616</c:v>
                </c:pt>
                <c:pt idx="3">
                  <c:v>0.21573569423450656</c:v>
                </c:pt>
                <c:pt idx="4">
                  <c:v>0.23263810866834647</c:v>
                </c:pt>
                <c:pt idx="5">
                  <c:v>0.1945983787767134</c:v>
                </c:pt>
                <c:pt idx="6">
                  <c:v>0.19605075468568586</c:v>
                </c:pt>
                <c:pt idx="7">
                  <c:v>0.21877004962957636</c:v>
                </c:pt>
                <c:pt idx="8">
                  <c:v>0.16649117174959879</c:v>
                </c:pt>
                <c:pt idx="9">
                  <c:v>0.14064548411308483</c:v>
                </c:pt>
                <c:pt idx="10">
                  <c:v>0</c:v>
                </c:pt>
                <c:pt idx="11">
                  <c:v>0.23440323565323554</c:v>
                </c:pt>
                <c:pt idx="12">
                  <c:v>0.18826394962392862</c:v>
                </c:pt>
                <c:pt idx="13">
                  <c:v>0.14271901388722133</c:v>
                </c:pt>
                <c:pt idx="14">
                  <c:v>0.2573353482621239</c:v>
                </c:pt>
                <c:pt idx="15">
                  <c:v>0.20885644768856446</c:v>
                </c:pt>
                <c:pt idx="16">
                  <c:v>0.21030303030303032</c:v>
                </c:pt>
                <c:pt idx="17">
                  <c:v>0.19129812221315082</c:v>
                </c:pt>
                <c:pt idx="18">
                  <c:v>0.21826474337131962</c:v>
                </c:pt>
                <c:pt idx="19">
                  <c:v>0.13539117807224538</c:v>
                </c:pt>
                <c:pt idx="20">
                  <c:v>0.21453111106044365</c:v>
                </c:pt>
                <c:pt idx="21">
                  <c:v>0.17217099373321398</c:v>
                </c:pt>
                <c:pt idx="22">
                  <c:v>0</c:v>
                </c:pt>
                <c:pt idx="23">
                  <c:v>0.23943187795896892</c:v>
                </c:pt>
                <c:pt idx="24">
                  <c:v>0.17263064658990263</c:v>
                </c:pt>
                <c:pt idx="25">
                  <c:v>0.20019116977696863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942-48B0-8C5C-6660F5AC5FF4}"/>
            </c:ext>
          </c:extLst>
        </c:ser>
        <c:ser>
          <c:idx val="8"/>
          <c:order val="8"/>
          <c:tx>
            <c:strRef>
              <c:f>analise_geral!$A$55</c:f>
              <c:strCache>
                <c:ptCount val="1"/>
                <c:pt idx="0">
                  <c:v>d8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analise_geral!$B$46:$AA$46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analise_geral!$B$55:$AA$55</c:f>
              <c:numCache>
                <c:formatCode>General</c:formatCode>
                <c:ptCount val="26"/>
                <c:pt idx="0">
                  <c:v>0.24722345374504351</c:v>
                </c:pt>
                <c:pt idx="1">
                  <c:v>0.13135956846879976</c:v>
                </c:pt>
                <c:pt idx="2">
                  <c:v>0.21927811625226412</c:v>
                </c:pt>
                <c:pt idx="3">
                  <c:v>0.18870913409630752</c:v>
                </c:pt>
                <c:pt idx="4">
                  <c:v>0.16919989828235893</c:v>
                </c:pt>
                <c:pt idx="5">
                  <c:v>0.19734708916728075</c:v>
                </c:pt>
                <c:pt idx="6">
                  <c:v>0.25780892353624152</c:v>
                </c:pt>
                <c:pt idx="7">
                  <c:v>0.20909444004891026</c:v>
                </c:pt>
                <c:pt idx="8">
                  <c:v>0.22962520064205463</c:v>
                </c:pt>
                <c:pt idx="9">
                  <c:v>0.17982486865148861</c:v>
                </c:pt>
                <c:pt idx="10">
                  <c:v>0</c:v>
                </c:pt>
                <c:pt idx="11">
                  <c:v>0.16599053724053725</c:v>
                </c:pt>
                <c:pt idx="12">
                  <c:v>0.21020990029735878</c:v>
                </c:pt>
                <c:pt idx="13">
                  <c:v>0.14423180053627888</c:v>
                </c:pt>
                <c:pt idx="14">
                  <c:v>0.2349095571736044</c:v>
                </c:pt>
                <c:pt idx="15">
                  <c:v>0.1974565519638512</c:v>
                </c:pt>
                <c:pt idx="16">
                  <c:v>0.12009915329768273</c:v>
                </c:pt>
                <c:pt idx="17">
                  <c:v>0.18797085976260752</c:v>
                </c:pt>
                <c:pt idx="18">
                  <c:v>0.12564772397430554</c:v>
                </c:pt>
                <c:pt idx="19">
                  <c:v>0.19917589399165</c:v>
                </c:pt>
                <c:pt idx="20">
                  <c:v>0.20981372124307437</c:v>
                </c:pt>
                <c:pt idx="21">
                  <c:v>0.13546105640107434</c:v>
                </c:pt>
                <c:pt idx="22">
                  <c:v>0</c:v>
                </c:pt>
                <c:pt idx="23">
                  <c:v>0.14777485533929513</c:v>
                </c:pt>
                <c:pt idx="24">
                  <c:v>0.16480070859167398</c:v>
                </c:pt>
                <c:pt idx="25">
                  <c:v>0.14111970869367318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942-48B0-8C5C-6660F5AC5FF4}"/>
            </c:ext>
          </c:extLst>
        </c:ser>
        <c:ser>
          <c:idx val="9"/>
          <c:order val="9"/>
          <c:tx>
            <c:strRef>
              <c:f>analise_geral!$A$56</c:f>
              <c:strCache>
                <c:ptCount val="1"/>
                <c:pt idx="0">
                  <c:v>d9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analise_geral!$B$46:$AA$46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analise_geral!$B$56:$AA$56</c:f>
              <c:numCache>
                <c:formatCode>General</c:formatCode>
                <c:ptCount val="26"/>
                <c:pt idx="0">
                  <c:v>0.1812482437790752</c:v>
                </c:pt>
                <c:pt idx="1">
                  <c:v>0.14195414980997917</c:v>
                </c:pt>
                <c:pt idx="2">
                  <c:v>0.18565321916680388</c:v>
                </c:pt>
                <c:pt idx="3">
                  <c:v>0.21404966529907149</c:v>
                </c:pt>
                <c:pt idx="4">
                  <c:v>0.13163526519792559</c:v>
                </c:pt>
                <c:pt idx="5">
                  <c:v>0.18652173913043477</c:v>
                </c:pt>
                <c:pt idx="6">
                  <c:v>0.14133189583678887</c:v>
                </c:pt>
                <c:pt idx="7">
                  <c:v>0.20362080126591384</c:v>
                </c:pt>
                <c:pt idx="8">
                  <c:v>0.13702648475120383</c:v>
                </c:pt>
                <c:pt idx="9">
                  <c:v>0.14482361771328489</c:v>
                </c:pt>
                <c:pt idx="10">
                  <c:v>0</c:v>
                </c:pt>
                <c:pt idx="11">
                  <c:v>0.26530372405372399</c:v>
                </c:pt>
                <c:pt idx="12">
                  <c:v>0.24348084659786601</c:v>
                </c:pt>
                <c:pt idx="13">
                  <c:v>0.27084443910833639</c:v>
                </c:pt>
                <c:pt idx="14">
                  <c:v>0.21469890552731599</c:v>
                </c:pt>
                <c:pt idx="15">
                  <c:v>0.21887382690302398</c:v>
                </c:pt>
                <c:pt idx="16">
                  <c:v>0.16945409982174689</c:v>
                </c:pt>
                <c:pt idx="17">
                  <c:v>0.25141744646109404</c:v>
                </c:pt>
                <c:pt idx="18">
                  <c:v>0.12635116546145209</c:v>
                </c:pt>
                <c:pt idx="19">
                  <c:v>0.15351969504447271</c:v>
                </c:pt>
                <c:pt idx="20">
                  <c:v>0.24850634989397849</c:v>
                </c:pt>
                <c:pt idx="21">
                  <c:v>0.11950984780662491</c:v>
                </c:pt>
                <c:pt idx="22">
                  <c:v>0</c:v>
                </c:pt>
                <c:pt idx="23">
                  <c:v>0.10443976854287217</c:v>
                </c:pt>
                <c:pt idx="24">
                  <c:v>0.17562444641275465</c:v>
                </c:pt>
                <c:pt idx="25">
                  <c:v>0.18864360491579427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942-48B0-8C5C-6660F5AC5FF4}"/>
            </c:ext>
          </c:extLst>
        </c:ser>
        <c:ser>
          <c:idx val="10"/>
          <c:order val="10"/>
          <c:tx>
            <c:strRef>
              <c:f>analise_geral!$A$57</c:f>
              <c:strCache>
                <c:ptCount val="1"/>
                <c:pt idx="0">
                  <c:v>d10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analise_geral!$B$46:$AA$46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analise_geral!$B$57:$AA$57</c:f>
              <c:numCache>
                <c:formatCode>General</c:formatCode>
                <c:ptCount val="26"/>
                <c:pt idx="0">
                  <c:v>0.1896855974273314</c:v>
                </c:pt>
                <c:pt idx="1">
                  <c:v>9.9735196763516054E-2</c:v>
                </c:pt>
                <c:pt idx="2">
                  <c:v>0.24554190680059271</c:v>
                </c:pt>
                <c:pt idx="3">
                  <c:v>0.15876398186136903</c:v>
                </c:pt>
                <c:pt idx="4">
                  <c:v>0.16790284424100915</c:v>
                </c:pt>
                <c:pt idx="5">
                  <c:v>0.23456890198968311</c:v>
                </c:pt>
                <c:pt idx="6">
                  <c:v>0.19613036987891858</c:v>
                </c:pt>
                <c:pt idx="7">
                  <c:v>0.25057757318564328</c:v>
                </c:pt>
                <c:pt idx="8">
                  <c:v>0.19496067415730337</c:v>
                </c:pt>
                <c:pt idx="9">
                  <c:v>0.16142106579934951</c:v>
                </c:pt>
                <c:pt idx="10">
                  <c:v>0</c:v>
                </c:pt>
                <c:pt idx="11">
                  <c:v>0.20776327838827832</c:v>
                </c:pt>
                <c:pt idx="12">
                  <c:v>0.19193501836627597</c:v>
                </c:pt>
                <c:pt idx="13">
                  <c:v>0.1991619642213952</c:v>
                </c:pt>
                <c:pt idx="14">
                  <c:v>0.22545697669093731</c:v>
                </c:pt>
                <c:pt idx="15">
                  <c:v>0.17620524852276678</c:v>
                </c:pt>
                <c:pt idx="16">
                  <c:v>6.2934491978609633E-2</c:v>
                </c:pt>
                <c:pt idx="17">
                  <c:v>0.15587043898762801</c:v>
                </c:pt>
                <c:pt idx="18">
                  <c:v>0.16175065308749478</c:v>
                </c:pt>
                <c:pt idx="19">
                  <c:v>0.1841159920130695</c:v>
                </c:pt>
                <c:pt idx="20">
                  <c:v>0.19359310517795666</c:v>
                </c:pt>
                <c:pt idx="21">
                  <c:v>0.13717323187108327</c:v>
                </c:pt>
                <c:pt idx="22">
                  <c:v>0</c:v>
                </c:pt>
                <c:pt idx="23">
                  <c:v>9.1772751183587575E-2</c:v>
                </c:pt>
                <c:pt idx="24">
                  <c:v>2.9388839681133764E-2</c:v>
                </c:pt>
                <c:pt idx="25">
                  <c:v>0.16156577150659987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942-48B0-8C5C-6660F5AC5FF4}"/>
            </c:ext>
          </c:extLst>
        </c:ser>
        <c:ser>
          <c:idx val="11"/>
          <c:order val="11"/>
          <c:tx>
            <c:strRef>
              <c:f>analise_geral!$A$58</c:f>
              <c:strCache>
                <c:ptCount val="1"/>
                <c:pt idx="0">
                  <c:v>d11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analise_geral!$B$46:$AA$46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analise_geral!$B$58:$AA$58</c:f>
              <c:numCache>
                <c:formatCode>General</c:formatCode>
                <c:ptCount val="26"/>
                <c:pt idx="0">
                  <c:v>0.25844968622186149</c:v>
                </c:pt>
                <c:pt idx="1">
                  <c:v>0.13737648645335296</c:v>
                </c:pt>
                <c:pt idx="2">
                  <c:v>0.16462308578956034</c:v>
                </c:pt>
                <c:pt idx="3">
                  <c:v>0.22822370978190459</c:v>
                </c:pt>
                <c:pt idx="4">
                  <c:v>6.4769786778247837E-2</c:v>
                </c:pt>
                <c:pt idx="5">
                  <c:v>0.17384672070744286</c:v>
                </c:pt>
                <c:pt idx="6">
                  <c:v>0.19134350638580191</c:v>
                </c:pt>
                <c:pt idx="7">
                  <c:v>0.2625778608933324</c:v>
                </c:pt>
                <c:pt idx="8">
                  <c:v>0.1698053772070626</c:v>
                </c:pt>
                <c:pt idx="9">
                  <c:v>0.13521140855641728</c:v>
                </c:pt>
                <c:pt idx="10">
                  <c:v>0</c:v>
                </c:pt>
                <c:pt idx="11">
                  <c:v>0.18950702075702075</c:v>
                </c:pt>
                <c:pt idx="12">
                  <c:v>0.24707057897498683</c:v>
                </c:pt>
                <c:pt idx="13">
                  <c:v>0.23590587105294755</c:v>
                </c:pt>
                <c:pt idx="14">
                  <c:v>0.19046425791088509</c:v>
                </c:pt>
                <c:pt idx="15">
                  <c:v>0.25680830726451165</c:v>
                </c:pt>
                <c:pt idx="16">
                  <c:v>0.16389928698752229</c:v>
                </c:pt>
                <c:pt idx="17">
                  <c:v>0.1838522891414934</c:v>
                </c:pt>
                <c:pt idx="18">
                  <c:v>0.16295460568659384</c:v>
                </c:pt>
                <c:pt idx="19">
                  <c:v>0.15943683064076961</c:v>
                </c:pt>
                <c:pt idx="20">
                  <c:v>0.20245103627533687</c:v>
                </c:pt>
                <c:pt idx="21">
                  <c:v>0.17325201432408233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0.1189849795175239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942-48B0-8C5C-6660F5AC5FF4}"/>
            </c:ext>
          </c:extLst>
        </c:ser>
        <c:ser>
          <c:idx val="12"/>
          <c:order val="12"/>
          <c:tx>
            <c:strRef>
              <c:f>analise_geral!$A$59</c:f>
              <c:strCache>
                <c:ptCount val="1"/>
                <c:pt idx="0">
                  <c:v>d12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analise_geral!$B$46:$AA$46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analise_geral!$B$59:$AA$59</c:f>
              <c:numCache>
                <c:formatCode>General</c:formatCode>
                <c:ptCount val="26"/>
                <c:pt idx="0">
                  <c:v>0.11674217115738857</c:v>
                </c:pt>
                <c:pt idx="1">
                  <c:v>0.14181929630991782</c:v>
                </c:pt>
                <c:pt idx="2">
                  <c:v>0.1087732586859872</c:v>
                </c:pt>
                <c:pt idx="3">
                  <c:v>0.18504772187432522</c:v>
                </c:pt>
                <c:pt idx="4">
                  <c:v>0.16299250217691164</c:v>
                </c:pt>
                <c:pt idx="5">
                  <c:v>0.14042741341193815</c:v>
                </c:pt>
                <c:pt idx="6">
                  <c:v>0.18119920384806762</c:v>
                </c:pt>
                <c:pt idx="7">
                  <c:v>0.11729842480040277</c:v>
                </c:pt>
                <c:pt idx="8">
                  <c:v>0.17733507223113967</c:v>
                </c:pt>
                <c:pt idx="9">
                  <c:v>0</c:v>
                </c:pt>
                <c:pt idx="10">
                  <c:v>0</c:v>
                </c:pt>
                <c:pt idx="11">
                  <c:v>0.23740918803418809</c:v>
                </c:pt>
                <c:pt idx="12">
                  <c:v>0.22173036557635117</c:v>
                </c:pt>
                <c:pt idx="13">
                  <c:v>0.17026813943250488</c:v>
                </c:pt>
                <c:pt idx="14">
                  <c:v>0.1338817603150616</c:v>
                </c:pt>
                <c:pt idx="15">
                  <c:v>0.185844629822732</c:v>
                </c:pt>
                <c:pt idx="16">
                  <c:v>8.6274509803921567E-2</c:v>
                </c:pt>
                <c:pt idx="17">
                  <c:v>0.12152672235131573</c:v>
                </c:pt>
                <c:pt idx="18">
                  <c:v>0.19471850982470748</c:v>
                </c:pt>
                <c:pt idx="19">
                  <c:v>0.20093755672535857</c:v>
                </c:pt>
                <c:pt idx="20">
                  <c:v>0.16378531202261792</c:v>
                </c:pt>
                <c:pt idx="21">
                  <c:v>0.15452999104744858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1.4192080109239873E-2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942-48B0-8C5C-6660F5AC5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1022320"/>
        <c:axId val="961022648"/>
      </c:barChart>
      <c:catAx>
        <c:axId val="961022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Letters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61022648"/>
        <c:crosses val="autoZero"/>
        <c:auto val="1"/>
        <c:lblAlgn val="ctr"/>
        <c:lblOffset val="100"/>
        <c:noMultiLvlLbl val="0"/>
      </c:catAx>
      <c:valAx>
        <c:axId val="961022648"/>
        <c:scaling>
          <c:orientation val="minMax"/>
          <c:max val="0.6500000000000001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Relative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6102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Percentual Standard deviation between the 50 experiments for each letter and each </a:t>
            </a:r>
            <a:r>
              <a:rPr lang="pt-PT" i="1"/>
              <a:t>d</a:t>
            </a:r>
            <a:r>
              <a:rPr lang="pt-PT"/>
              <a:t> divided by the mean value</a:t>
            </a:r>
          </a:p>
        </c:rich>
      </c:tx>
      <c:layout>
        <c:manualLayout>
          <c:xMode val="edge"/>
          <c:yMode val="edge"/>
          <c:x val="0.18381439125444743"/>
          <c:y val="2.13776722090261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4.196466332744811E-2"/>
          <c:y val="8.809976247030879E-2"/>
          <c:w val="0.9465450866062175"/>
          <c:h val="0.778222267940972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analise_geral!$A$62</c:f>
              <c:strCache>
                <c:ptCount val="1"/>
                <c:pt idx="0">
                  <c:v>d0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analise_geral!$B$61:$AA$61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analise_geral!$B$62:$AA$62</c:f>
              <c:numCache>
                <c:formatCode>General</c:formatCode>
                <c:ptCount val="26"/>
                <c:pt idx="0">
                  <c:v>61.940156397748844</c:v>
                </c:pt>
                <c:pt idx="1">
                  <c:v>56.33206242499881</c:v>
                </c:pt>
                <c:pt idx="2">
                  <c:v>54.537926814732572</c:v>
                </c:pt>
                <c:pt idx="3">
                  <c:v>67.44513072272062</c:v>
                </c:pt>
                <c:pt idx="4">
                  <c:v>45.42564621265943</c:v>
                </c:pt>
                <c:pt idx="5">
                  <c:v>58.339909913212132</c:v>
                </c:pt>
                <c:pt idx="6">
                  <c:v>68.534617906643419</c:v>
                </c:pt>
                <c:pt idx="7">
                  <c:v>83.035709674506293</c:v>
                </c:pt>
                <c:pt idx="8">
                  <c:v>62.567992198464239</c:v>
                </c:pt>
                <c:pt idx="9">
                  <c:v>70.222840883987104</c:v>
                </c:pt>
                <c:pt idx="10">
                  <c:v>23.959150833501088</c:v>
                </c:pt>
                <c:pt idx="11">
                  <c:v>42.906067329074588</c:v>
                </c:pt>
                <c:pt idx="12">
                  <c:v>36.22996647005062</c:v>
                </c:pt>
                <c:pt idx="13">
                  <c:v>59.466420611698268</c:v>
                </c:pt>
                <c:pt idx="14">
                  <c:v>52.398497321265225</c:v>
                </c:pt>
                <c:pt idx="15">
                  <c:v>63.145486005860405</c:v>
                </c:pt>
                <c:pt idx="16">
                  <c:v>47.336026118502303</c:v>
                </c:pt>
                <c:pt idx="17">
                  <c:v>61.559549322818121</c:v>
                </c:pt>
                <c:pt idx="18">
                  <c:v>55.405521106166752</c:v>
                </c:pt>
                <c:pt idx="19">
                  <c:v>54.360911375965856</c:v>
                </c:pt>
                <c:pt idx="20">
                  <c:v>63.37569527181828</c:v>
                </c:pt>
                <c:pt idx="21">
                  <c:v>41.789046059633051</c:v>
                </c:pt>
                <c:pt idx="22">
                  <c:v>49.377434068302136</c:v>
                </c:pt>
                <c:pt idx="23">
                  <c:v>62.813028334833106</c:v>
                </c:pt>
                <c:pt idx="24">
                  <c:v>57.61416131086412</c:v>
                </c:pt>
                <c:pt idx="25">
                  <c:v>66.793931549475928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E5-4B52-85D7-FEE064B7C384}"/>
            </c:ext>
          </c:extLst>
        </c:ser>
        <c:ser>
          <c:idx val="1"/>
          <c:order val="1"/>
          <c:tx>
            <c:strRef>
              <c:f>analise_geral!$A$63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analise_geral!$B$61:$AA$61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analise_geral!$B$63:$AA$63</c:f>
              <c:numCache>
                <c:formatCode>General</c:formatCode>
                <c:ptCount val="26"/>
                <c:pt idx="0">
                  <c:v>57.494483258477381</c:v>
                </c:pt>
                <c:pt idx="1">
                  <c:v>54.401310066735142</c:v>
                </c:pt>
                <c:pt idx="2">
                  <c:v>53.822663228839474</c:v>
                </c:pt>
                <c:pt idx="3">
                  <c:v>57.7757225410258</c:v>
                </c:pt>
                <c:pt idx="4">
                  <c:v>46.366723786699623</c:v>
                </c:pt>
                <c:pt idx="5">
                  <c:v>58.619975783786948</c:v>
                </c:pt>
                <c:pt idx="6">
                  <c:v>59.972045292309787</c:v>
                </c:pt>
                <c:pt idx="7">
                  <c:v>64.176043931080329</c:v>
                </c:pt>
                <c:pt idx="8">
                  <c:v>58.612952337382254</c:v>
                </c:pt>
                <c:pt idx="9">
                  <c:v>60.290436641948254</c:v>
                </c:pt>
                <c:pt idx="10">
                  <c:v>19.130174696516374</c:v>
                </c:pt>
                <c:pt idx="11">
                  <c:v>42.614476852301443</c:v>
                </c:pt>
                <c:pt idx="12">
                  <c:v>44.105728156054198</c:v>
                </c:pt>
                <c:pt idx="13">
                  <c:v>55.562572739936364</c:v>
                </c:pt>
                <c:pt idx="14">
                  <c:v>58.702687521417694</c:v>
                </c:pt>
                <c:pt idx="15">
                  <c:v>52.779009132212131</c:v>
                </c:pt>
                <c:pt idx="16">
                  <c:v>46.384652502968891</c:v>
                </c:pt>
                <c:pt idx="17">
                  <c:v>61.481750488808274</c:v>
                </c:pt>
                <c:pt idx="18">
                  <c:v>50.905413543380071</c:v>
                </c:pt>
                <c:pt idx="19">
                  <c:v>56.436070725189566</c:v>
                </c:pt>
                <c:pt idx="20">
                  <c:v>60.766747145802555</c:v>
                </c:pt>
                <c:pt idx="21">
                  <c:v>50.057895315909128</c:v>
                </c:pt>
                <c:pt idx="22">
                  <c:v>49.14230342988165</c:v>
                </c:pt>
                <c:pt idx="23">
                  <c:v>61.62149728631141</c:v>
                </c:pt>
                <c:pt idx="24">
                  <c:v>56.054725150054232</c:v>
                </c:pt>
                <c:pt idx="25">
                  <c:v>61.87691523644996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E5-4B52-85D7-FEE064B7C384}"/>
            </c:ext>
          </c:extLst>
        </c:ser>
        <c:ser>
          <c:idx val="2"/>
          <c:order val="2"/>
          <c:tx>
            <c:strRef>
              <c:f>analise_geral!$A$64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analise_geral!$B$61:$AA$61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analise_geral!$B$64:$AA$64</c:f>
              <c:numCache>
                <c:formatCode>General</c:formatCode>
                <c:ptCount val="26"/>
                <c:pt idx="0">
                  <c:v>45.776158943287911</c:v>
                </c:pt>
                <c:pt idx="1">
                  <c:v>37.242463316079345</c:v>
                </c:pt>
                <c:pt idx="2">
                  <c:v>45.974696598229734</c:v>
                </c:pt>
                <c:pt idx="3">
                  <c:v>38.143571313497517</c:v>
                </c:pt>
                <c:pt idx="4">
                  <c:v>41.323375600302917</c:v>
                </c:pt>
                <c:pt idx="5">
                  <c:v>38.695938477291527</c:v>
                </c:pt>
                <c:pt idx="6">
                  <c:v>40.332199879663314</c:v>
                </c:pt>
                <c:pt idx="7">
                  <c:v>36.281139932740281</c:v>
                </c:pt>
                <c:pt idx="8">
                  <c:v>53.450863603061229</c:v>
                </c:pt>
                <c:pt idx="9">
                  <c:v>37.147304940044087</c:v>
                </c:pt>
                <c:pt idx="10">
                  <c:v>0</c:v>
                </c:pt>
                <c:pt idx="11">
                  <c:v>42.92287635261809</c:v>
                </c:pt>
                <c:pt idx="12">
                  <c:v>39.990139753367139</c:v>
                </c:pt>
                <c:pt idx="13">
                  <c:v>43.865538182274264</c:v>
                </c:pt>
                <c:pt idx="14">
                  <c:v>39.003473568280903</c:v>
                </c:pt>
                <c:pt idx="15">
                  <c:v>49.693761146925453</c:v>
                </c:pt>
                <c:pt idx="16">
                  <c:v>42.910452599526863</c:v>
                </c:pt>
                <c:pt idx="17">
                  <c:v>37.806431941902616</c:v>
                </c:pt>
                <c:pt idx="18">
                  <c:v>36.837987723612848</c:v>
                </c:pt>
                <c:pt idx="19">
                  <c:v>43.316756349829959</c:v>
                </c:pt>
                <c:pt idx="20">
                  <c:v>29.484308499827925</c:v>
                </c:pt>
                <c:pt idx="21">
                  <c:v>41.163490821633346</c:v>
                </c:pt>
                <c:pt idx="22">
                  <c:v>23.24179632610581</c:v>
                </c:pt>
                <c:pt idx="23">
                  <c:v>44.715424874213767</c:v>
                </c:pt>
                <c:pt idx="24">
                  <c:v>37.45225613497788</c:v>
                </c:pt>
                <c:pt idx="25">
                  <c:v>39.707805773373614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E5-4B52-85D7-FEE064B7C384}"/>
            </c:ext>
          </c:extLst>
        </c:ser>
        <c:ser>
          <c:idx val="3"/>
          <c:order val="3"/>
          <c:tx>
            <c:strRef>
              <c:f>analise_geral!$A$65</c:f>
              <c:strCache>
                <c:ptCount val="1"/>
                <c:pt idx="0">
                  <c:v>d3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analise_geral!$B$61:$AA$61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analise_geral!$B$65:$AA$65</c:f>
              <c:numCache>
                <c:formatCode>General</c:formatCode>
                <c:ptCount val="26"/>
                <c:pt idx="0">
                  <c:v>34.671693804531003</c:v>
                </c:pt>
                <c:pt idx="1">
                  <c:v>36.924743065220447</c:v>
                </c:pt>
                <c:pt idx="2">
                  <c:v>42.635392334176572</c:v>
                </c:pt>
                <c:pt idx="3">
                  <c:v>28.501851721971384</c:v>
                </c:pt>
                <c:pt idx="4">
                  <c:v>40.009519154430848</c:v>
                </c:pt>
                <c:pt idx="5">
                  <c:v>42.658866306176044</c:v>
                </c:pt>
                <c:pt idx="6">
                  <c:v>30.056618027031686</c:v>
                </c:pt>
                <c:pt idx="7">
                  <c:v>45.350356496684455</c:v>
                </c:pt>
                <c:pt idx="8">
                  <c:v>36.949238432749446</c:v>
                </c:pt>
                <c:pt idx="9">
                  <c:v>37.396162332960628</c:v>
                </c:pt>
                <c:pt idx="10">
                  <c:v>0</c:v>
                </c:pt>
                <c:pt idx="11">
                  <c:v>30.038462212096011</c:v>
                </c:pt>
                <c:pt idx="12">
                  <c:v>39.447777939493456</c:v>
                </c:pt>
                <c:pt idx="13">
                  <c:v>38.704369461115512</c:v>
                </c:pt>
                <c:pt idx="14">
                  <c:v>44.923663345834058</c:v>
                </c:pt>
                <c:pt idx="15">
                  <c:v>36.090954777157933</c:v>
                </c:pt>
                <c:pt idx="16">
                  <c:v>38.543018332559505</c:v>
                </c:pt>
                <c:pt idx="17">
                  <c:v>41.335036241137288</c:v>
                </c:pt>
                <c:pt idx="18">
                  <c:v>34.855665684623062</c:v>
                </c:pt>
                <c:pt idx="19">
                  <c:v>38.975422661258833</c:v>
                </c:pt>
                <c:pt idx="20">
                  <c:v>40.702506233283032</c:v>
                </c:pt>
                <c:pt idx="21">
                  <c:v>36.024644503494287</c:v>
                </c:pt>
                <c:pt idx="22">
                  <c:v>9.4187217085914092</c:v>
                </c:pt>
                <c:pt idx="23">
                  <c:v>39.94452520758464</c:v>
                </c:pt>
                <c:pt idx="24">
                  <c:v>29.399956069456252</c:v>
                </c:pt>
                <c:pt idx="25">
                  <c:v>39.864053283596093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E5-4B52-85D7-FEE064B7C384}"/>
            </c:ext>
          </c:extLst>
        </c:ser>
        <c:ser>
          <c:idx val="4"/>
          <c:order val="4"/>
          <c:tx>
            <c:strRef>
              <c:f>analise_geral!$A$66</c:f>
              <c:strCache>
                <c:ptCount val="1"/>
                <c:pt idx="0">
                  <c:v>d4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analise_geral!$B$61:$AA$61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analise_geral!$B$66:$AA$66</c:f>
              <c:numCache>
                <c:formatCode>General</c:formatCode>
                <c:ptCount val="26"/>
                <c:pt idx="0">
                  <c:v>29.275045981317877</c:v>
                </c:pt>
                <c:pt idx="1">
                  <c:v>29.868979549310104</c:v>
                </c:pt>
                <c:pt idx="2">
                  <c:v>35.67238676759986</c:v>
                </c:pt>
                <c:pt idx="3">
                  <c:v>35.361789709876852</c:v>
                </c:pt>
                <c:pt idx="4">
                  <c:v>27.651375727950338</c:v>
                </c:pt>
                <c:pt idx="5">
                  <c:v>33.619874214338928</c:v>
                </c:pt>
                <c:pt idx="6">
                  <c:v>35.461569802352372</c:v>
                </c:pt>
                <c:pt idx="7">
                  <c:v>30.277427362966531</c:v>
                </c:pt>
                <c:pt idx="8">
                  <c:v>37.524181850181861</c:v>
                </c:pt>
                <c:pt idx="9">
                  <c:v>28.488727561388117</c:v>
                </c:pt>
                <c:pt idx="10">
                  <c:v>0</c:v>
                </c:pt>
                <c:pt idx="11">
                  <c:v>40.66488593432878</c:v>
                </c:pt>
                <c:pt idx="12">
                  <c:v>32.924534119402459</c:v>
                </c:pt>
                <c:pt idx="13">
                  <c:v>36.23630968632466</c:v>
                </c:pt>
                <c:pt idx="14">
                  <c:v>36.034860773514225</c:v>
                </c:pt>
                <c:pt idx="15">
                  <c:v>28.417498114110707</c:v>
                </c:pt>
                <c:pt idx="16">
                  <c:v>36.114117668017279</c:v>
                </c:pt>
                <c:pt idx="17">
                  <c:v>33.570455594017474</c:v>
                </c:pt>
                <c:pt idx="18">
                  <c:v>34.446142324186965</c:v>
                </c:pt>
                <c:pt idx="19">
                  <c:v>42.716942333007239</c:v>
                </c:pt>
                <c:pt idx="20">
                  <c:v>31.683363625488759</c:v>
                </c:pt>
                <c:pt idx="21">
                  <c:v>29.670672871276622</c:v>
                </c:pt>
                <c:pt idx="22">
                  <c:v>0</c:v>
                </c:pt>
                <c:pt idx="23">
                  <c:v>28.185101908484285</c:v>
                </c:pt>
                <c:pt idx="24">
                  <c:v>31.824429716858244</c:v>
                </c:pt>
                <c:pt idx="25">
                  <c:v>29.664414603334148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E5-4B52-85D7-FEE064B7C384}"/>
            </c:ext>
          </c:extLst>
        </c:ser>
        <c:ser>
          <c:idx val="5"/>
          <c:order val="5"/>
          <c:tx>
            <c:strRef>
              <c:f>analise_geral!$A$67</c:f>
              <c:strCache>
                <c:ptCount val="1"/>
                <c:pt idx="0">
                  <c:v>d5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analise_geral!$B$61:$AA$61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analise_geral!$B$67:$AA$67</c:f>
              <c:numCache>
                <c:formatCode>General</c:formatCode>
                <c:ptCount val="26"/>
                <c:pt idx="0">
                  <c:v>27.672239791468691</c:v>
                </c:pt>
                <c:pt idx="1">
                  <c:v>28.562386046877659</c:v>
                </c:pt>
                <c:pt idx="2">
                  <c:v>33.598710372911427</c:v>
                </c:pt>
                <c:pt idx="3">
                  <c:v>29.567607831313236</c:v>
                </c:pt>
                <c:pt idx="4">
                  <c:v>25.76555110828458</c:v>
                </c:pt>
                <c:pt idx="5">
                  <c:v>33.07070286239037</c:v>
                </c:pt>
                <c:pt idx="6">
                  <c:v>23.399975802926278</c:v>
                </c:pt>
                <c:pt idx="7">
                  <c:v>28.808450247282547</c:v>
                </c:pt>
                <c:pt idx="8">
                  <c:v>28.954953873817974</c:v>
                </c:pt>
                <c:pt idx="9">
                  <c:v>32.351593209203216</c:v>
                </c:pt>
                <c:pt idx="10">
                  <c:v>0</c:v>
                </c:pt>
                <c:pt idx="11">
                  <c:v>36.490968049835303</c:v>
                </c:pt>
                <c:pt idx="12">
                  <c:v>29.973151096190282</c:v>
                </c:pt>
                <c:pt idx="13">
                  <c:v>30.704790867690889</c:v>
                </c:pt>
                <c:pt idx="14">
                  <c:v>28.283850883788787</c:v>
                </c:pt>
                <c:pt idx="15">
                  <c:v>25.896745933931065</c:v>
                </c:pt>
                <c:pt idx="16">
                  <c:v>30.985068806152739</c:v>
                </c:pt>
                <c:pt idx="17">
                  <c:v>31.579659373400105</c:v>
                </c:pt>
                <c:pt idx="18">
                  <c:v>31.167697854817135</c:v>
                </c:pt>
                <c:pt idx="19">
                  <c:v>39.846505151922699</c:v>
                </c:pt>
                <c:pt idx="20">
                  <c:v>25.975275672164212</c:v>
                </c:pt>
                <c:pt idx="21">
                  <c:v>30.381843675199839</c:v>
                </c:pt>
                <c:pt idx="22">
                  <c:v>0</c:v>
                </c:pt>
                <c:pt idx="23">
                  <c:v>30.470296604426846</c:v>
                </c:pt>
                <c:pt idx="24">
                  <c:v>31.473303845016542</c:v>
                </c:pt>
                <c:pt idx="25">
                  <c:v>28.510508550262376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FE5-4B52-85D7-FEE064B7C384}"/>
            </c:ext>
          </c:extLst>
        </c:ser>
        <c:ser>
          <c:idx val="6"/>
          <c:order val="6"/>
          <c:tx>
            <c:strRef>
              <c:f>analise_geral!$A$68</c:f>
              <c:strCache>
                <c:ptCount val="1"/>
                <c:pt idx="0">
                  <c:v>d6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analise_geral!$B$61:$AA$61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analise_geral!$B$68:$AA$68</c:f>
              <c:numCache>
                <c:formatCode>General</c:formatCode>
                <c:ptCount val="26"/>
                <c:pt idx="0">
                  <c:v>29.125892584599722</c:v>
                </c:pt>
                <c:pt idx="1">
                  <c:v>29.569617852439134</c:v>
                </c:pt>
                <c:pt idx="2">
                  <c:v>37.329516992824892</c:v>
                </c:pt>
                <c:pt idx="3">
                  <c:v>27.595056285185382</c:v>
                </c:pt>
                <c:pt idx="4">
                  <c:v>22.938628674021338</c:v>
                </c:pt>
                <c:pt idx="5">
                  <c:v>33.19021232624084</c:v>
                </c:pt>
                <c:pt idx="6">
                  <c:v>31.683609603766445</c:v>
                </c:pt>
                <c:pt idx="7">
                  <c:v>33.149947242206359</c:v>
                </c:pt>
                <c:pt idx="8">
                  <c:v>31.169018216451221</c:v>
                </c:pt>
                <c:pt idx="9">
                  <c:v>33.413616587731973</c:v>
                </c:pt>
                <c:pt idx="10">
                  <c:v>0</c:v>
                </c:pt>
                <c:pt idx="11">
                  <c:v>25.032605845886017</c:v>
                </c:pt>
                <c:pt idx="12">
                  <c:v>29.284176332485814</c:v>
                </c:pt>
                <c:pt idx="13">
                  <c:v>34.227645961832607</c:v>
                </c:pt>
                <c:pt idx="14">
                  <c:v>29.184442607617513</c:v>
                </c:pt>
                <c:pt idx="15">
                  <c:v>37.565638591546886</c:v>
                </c:pt>
                <c:pt idx="16">
                  <c:v>35.750090719665806</c:v>
                </c:pt>
                <c:pt idx="17">
                  <c:v>32.969003439059406</c:v>
                </c:pt>
                <c:pt idx="18">
                  <c:v>23.368921117380079</c:v>
                </c:pt>
                <c:pt idx="19">
                  <c:v>26.465276081090089</c:v>
                </c:pt>
                <c:pt idx="20">
                  <c:v>34.536316414821542</c:v>
                </c:pt>
                <c:pt idx="21">
                  <c:v>29.613777345224612</c:v>
                </c:pt>
                <c:pt idx="22">
                  <c:v>0</c:v>
                </c:pt>
                <c:pt idx="23">
                  <c:v>33.987031810394001</c:v>
                </c:pt>
                <c:pt idx="24">
                  <c:v>26.379148132953915</c:v>
                </c:pt>
                <c:pt idx="25">
                  <c:v>34.002920102587048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FE5-4B52-85D7-FEE064B7C384}"/>
            </c:ext>
          </c:extLst>
        </c:ser>
        <c:ser>
          <c:idx val="7"/>
          <c:order val="7"/>
          <c:tx>
            <c:strRef>
              <c:f>analise_geral!$A$69</c:f>
              <c:strCache>
                <c:ptCount val="1"/>
                <c:pt idx="0">
                  <c:v>d7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analise_geral!$B$61:$AA$61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analise_geral!$B$69:$AA$69</c:f>
              <c:numCache>
                <c:formatCode>General</c:formatCode>
                <c:ptCount val="26"/>
                <c:pt idx="0">
                  <c:v>27.258121962385466</c:v>
                </c:pt>
                <c:pt idx="1">
                  <c:v>27.347575493663079</c:v>
                </c:pt>
                <c:pt idx="2">
                  <c:v>33.164893130186393</c:v>
                </c:pt>
                <c:pt idx="3">
                  <c:v>33.024832970833458</c:v>
                </c:pt>
                <c:pt idx="4">
                  <c:v>36.765397291080269</c:v>
                </c:pt>
                <c:pt idx="5">
                  <c:v>30.725473029985643</c:v>
                </c:pt>
                <c:pt idx="6">
                  <c:v>30.036260172056618</c:v>
                </c:pt>
                <c:pt idx="7">
                  <c:v>34.996989004963936</c:v>
                </c:pt>
                <c:pt idx="8">
                  <c:v>22.896196689680977</c:v>
                </c:pt>
                <c:pt idx="9">
                  <c:v>26.886681689699326</c:v>
                </c:pt>
                <c:pt idx="10">
                  <c:v>0</c:v>
                </c:pt>
                <c:pt idx="11">
                  <c:v>37.478387245519031</c:v>
                </c:pt>
                <c:pt idx="12">
                  <c:v>31.093468216818458</c:v>
                </c:pt>
                <c:pt idx="13">
                  <c:v>22.888575211779401</c:v>
                </c:pt>
                <c:pt idx="14">
                  <c:v>37.39581420271135</c:v>
                </c:pt>
                <c:pt idx="15">
                  <c:v>33.426523443753275</c:v>
                </c:pt>
                <c:pt idx="16">
                  <c:v>34.994627862625833</c:v>
                </c:pt>
                <c:pt idx="17">
                  <c:v>28.801896382380665</c:v>
                </c:pt>
                <c:pt idx="18">
                  <c:v>35.451482214503422</c:v>
                </c:pt>
                <c:pt idx="19">
                  <c:v>23.784394200977406</c:v>
                </c:pt>
                <c:pt idx="20">
                  <c:v>31.070294875679284</c:v>
                </c:pt>
                <c:pt idx="21">
                  <c:v>27.607988677991962</c:v>
                </c:pt>
                <c:pt idx="22">
                  <c:v>0</c:v>
                </c:pt>
                <c:pt idx="23">
                  <c:v>37.411107916689154</c:v>
                </c:pt>
                <c:pt idx="24">
                  <c:v>27.297791711405999</c:v>
                </c:pt>
                <c:pt idx="25">
                  <c:v>32.283229325272892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FE5-4B52-85D7-FEE064B7C384}"/>
            </c:ext>
          </c:extLst>
        </c:ser>
        <c:ser>
          <c:idx val="8"/>
          <c:order val="8"/>
          <c:tx>
            <c:strRef>
              <c:f>analise_geral!$A$70</c:f>
              <c:strCache>
                <c:ptCount val="1"/>
                <c:pt idx="0">
                  <c:v>d8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analise_geral!$B$61:$AA$61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analise_geral!$B$70:$AA$70</c:f>
              <c:numCache>
                <c:formatCode>General</c:formatCode>
                <c:ptCount val="26"/>
                <c:pt idx="0">
                  <c:v>36.304630185841475</c:v>
                </c:pt>
                <c:pt idx="1">
                  <c:v>27.546668330986517</c:v>
                </c:pt>
                <c:pt idx="2">
                  <c:v>34.042341750819524</c:v>
                </c:pt>
                <c:pt idx="3">
                  <c:v>25.979735244765816</c:v>
                </c:pt>
                <c:pt idx="4">
                  <c:v>31.370313138725937</c:v>
                </c:pt>
                <c:pt idx="5">
                  <c:v>28.714687743990215</c:v>
                </c:pt>
                <c:pt idx="6">
                  <c:v>37.657088988497875</c:v>
                </c:pt>
                <c:pt idx="7">
                  <c:v>29.037788499235802</c:v>
                </c:pt>
                <c:pt idx="8">
                  <c:v>34.303793916391584</c:v>
                </c:pt>
                <c:pt idx="9">
                  <c:v>30.432772194058117</c:v>
                </c:pt>
                <c:pt idx="10">
                  <c:v>0</c:v>
                </c:pt>
                <c:pt idx="11">
                  <c:v>24.526430725296898</c:v>
                </c:pt>
                <c:pt idx="12">
                  <c:v>32.078887400890522</c:v>
                </c:pt>
                <c:pt idx="13">
                  <c:v>24.382041468871833</c:v>
                </c:pt>
                <c:pt idx="14">
                  <c:v>34.160033222520113</c:v>
                </c:pt>
                <c:pt idx="15">
                  <c:v>31.905220809755619</c:v>
                </c:pt>
                <c:pt idx="16">
                  <c:v>23.917291222332317</c:v>
                </c:pt>
                <c:pt idx="17">
                  <c:v>30.800093706367548</c:v>
                </c:pt>
                <c:pt idx="18">
                  <c:v>20.29476093950128</c:v>
                </c:pt>
                <c:pt idx="19">
                  <c:v>29.423373046822991</c:v>
                </c:pt>
                <c:pt idx="20">
                  <c:v>31.526544831493531</c:v>
                </c:pt>
                <c:pt idx="21">
                  <c:v>26.820704735143607</c:v>
                </c:pt>
                <c:pt idx="22">
                  <c:v>0</c:v>
                </c:pt>
                <c:pt idx="23">
                  <c:v>23.340135623055065</c:v>
                </c:pt>
                <c:pt idx="24">
                  <c:v>22.016481404237378</c:v>
                </c:pt>
                <c:pt idx="25">
                  <c:v>24.035614499641543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FE5-4B52-85D7-FEE064B7C384}"/>
            </c:ext>
          </c:extLst>
        </c:ser>
        <c:ser>
          <c:idx val="9"/>
          <c:order val="9"/>
          <c:tx>
            <c:strRef>
              <c:f>analise_geral!$A$71</c:f>
              <c:strCache>
                <c:ptCount val="1"/>
                <c:pt idx="0">
                  <c:v>d9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analise_geral!$B$61:$AA$61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analise_geral!$B$71:$AA$71</c:f>
              <c:numCache>
                <c:formatCode>General</c:formatCode>
                <c:ptCount val="26"/>
                <c:pt idx="0">
                  <c:v>30.595977942565654</c:v>
                </c:pt>
                <c:pt idx="1">
                  <c:v>29.425798140453256</c:v>
                </c:pt>
                <c:pt idx="2">
                  <c:v>32.612027762556231</c:v>
                </c:pt>
                <c:pt idx="3">
                  <c:v>35.109863161283904</c:v>
                </c:pt>
                <c:pt idx="4">
                  <c:v>24.35649853702596</c:v>
                </c:pt>
                <c:pt idx="5">
                  <c:v>29.09411989052894</c:v>
                </c:pt>
                <c:pt idx="6">
                  <c:v>23.402606692255723</c:v>
                </c:pt>
                <c:pt idx="7">
                  <c:v>28.77480931848525</c:v>
                </c:pt>
                <c:pt idx="8">
                  <c:v>24.381887116595934</c:v>
                </c:pt>
                <c:pt idx="9">
                  <c:v>23.673324040300844</c:v>
                </c:pt>
                <c:pt idx="10">
                  <c:v>0</c:v>
                </c:pt>
                <c:pt idx="11">
                  <c:v>38.333524317837004</c:v>
                </c:pt>
                <c:pt idx="12">
                  <c:v>36.980072903397733</c:v>
                </c:pt>
                <c:pt idx="13">
                  <c:v>39.375620070838067</c:v>
                </c:pt>
                <c:pt idx="14">
                  <c:v>33.065330390637051</c:v>
                </c:pt>
                <c:pt idx="15">
                  <c:v>32.465998108043372</c:v>
                </c:pt>
                <c:pt idx="16">
                  <c:v>31.946877124660507</c:v>
                </c:pt>
                <c:pt idx="17">
                  <c:v>37.651288923040106</c:v>
                </c:pt>
                <c:pt idx="18">
                  <c:v>25.290282751132558</c:v>
                </c:pt>
                <c:pt idx="19">
                  <c:v>27.977265290644386</c:v>
                </c:pt>
                <c:pt idx="20">
                  <c:v>34.356962446192696</c:v>
                </c:pt>
                <c:pt idx="21">
                  <c:v>23.183986768128232</c:v>
                </c:pt>
                <c:pt idx="22">
                  <c:v>0</c:v>
                </c:pt>
                <c:pt idx="23">
                  <c:v>16.938646446806164</c:v>
                </c:pt>
                <c:pt idx="24">
                  <c:v>16.099159146055779</c:v>
                </c:pt>
                <c:pt idx="25">
                  <c:v>28.57972630051399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FE5-4B52-85D7-FEE064B7C384}"/>
            </c:ext>
          </c:extLst>
        </c:ser>
        <c:ser>
          <c:idx val="10"/>
          <c:order val="10"/>
          <c:tx>
            <c:strRef>
              <c:f>analise_geral!$A$72</c:f>
              <c:strCache>
                <c:ptCount val="1"/>
                <c:pt idx="0">
                  <c:v>d10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analise_geral!$B$61:$AA$61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analise_geral!$B$72:$AA$72</c:f>
              <c:numCache>
                <c:formatCode>General</c:formatCode>
                <c:ptCount val="26"/>
                <c:pt idx="0">
                  <c:v>27.049201773655891</c:v>
                </c:pt>
                <c:pt idx="1">
                  <c:v>20.89922677605583</c:v>
                </c:pt>
                <c:pt idx="2">
                  <c:v>37.584351865025326</c:v>
                </c:pt>
                <c:pt idx="3">
                  <c:v>27.153814436616287</c:v>
                </c:pt>
                <c:pt idx="4">
                  <c:v>31.187304878585447</c:v>
                </c:pt>
                <c:pt idx="5">
                  <c:v>34.100172155872855</c:v>
                </c:pt>
                <c:pt idx="6">
                  <c:v>30.738009603473099</c:v>
                </c:pt>
                <c:pt idx="7">
                  <c:v>33.032499536836539</c:v>
                </c:pt>
                <c:pt idx="8">
                  <c:v>27.635956119648554</c:v>
                </c:pt>
                <c:pt idx="9">
                  <c:v>20.939610794734637</c:v>
                </c:pt>
                <c:pt idx="10">
                  <c:v>0</c:v>
                </c:pt>
                <c:pt idx="11">
                  <c:v>33.040206652045576</c:v>
                </c:pt>
                <c:pt idx="12">
                  <c:v>33.090085567107465</c:v>
                </c:pt>
                <c:pt idx="13">
                  <c:v>33.510714680221064</c:v>
                </c:pt>
                <c:pt idx="14">
                  <c:v>34.475026246707827</c:v>
                </c:pt>
                <c:pt idx="15">
                  <c:v>27.704754625598383</c:v>
                </c:pt>
                <c:pt idx="16">
                  <c:v>12.90016136439854</c:v>
                </c:pt>
                <c:pt idx="17">
                  <c:v>25.479010729870875</c:v>
                </c:pt>
                <c:pt idx="18">
                  <c:v>29.773896965107749</c:v>
                </c:pt>
                <c:pt idx="19">
                  <c:v>29.258950430954179</c:v>
                </c:pt>
                <c:pt idx="20">
                  <c:v>31.714655693921468</c:v>
                </c:pt>
                <c:pt idx="21">
                  <c:v>25.756057254436275</c:v>
                </c:pt>
                <c:pt idx="22">
                  <c:v>0</c:v>
                </c:pt>
                <c:pt idx="23">
                  <c:v>12.349930177082705</c:v>
                </c:pt>
                <c:pt idx="24">
                  <c:v>2.5022996558168158</c:v>
                </c:pt>
                <c:pt idx="25">
                  <c:v>21.520273322569334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FE5-4B52-85D7-FEE064B7C384}"/>
            </c:ext>
          </c:extLst>
        </c:ser>
        <c:ser>
          <c:idx val="11"/>
          <c:order val="11"/>
          <c:tx>
            <c:strRef>
              <c:f>analise_geral!$A$73</c:f>
              <c:strCache>
                <c:ptCount val="1"/>
                <c:pt idx="0">
                  <c:v>d11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analise_geral!$B$61:$AA$61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analise_geral!$B$73:$AA$73</c:f>
              <c:numCache>
                <c:formatCode>General</c:formatCode>
                <c:ptCount val="26"/>
                <c:pt idx="0">
                  <c:v>39.973597873797281</c:v>
                </c:pt>
                <c:pt idx="1">
                  <c:v>18.656540283093992</c:v>
                </c:pt>
                <c:pt idx="2">
                  <c:v>27.628338749655878</c:v>
                </c:pt>
                <c:pt idx="3">
                  <c:v>38.794428856321851</c:v>
                </c:pt>
                <c:pt idx="4">
                  <c:v>17.210055054169192</c:v>
                </c:pt>
                <c:pt idx="5">
                  <c:v>24.53240070131849</c:v>
                </c:pt>
                <c:pt idx="6">
                  <c:v>26.128885454129513</c:v>
                </c:pt>
                <c:pt idx="7">
                  <c:v>31.338008058813639</c:v>
                </c:pt>
                <c:pt idx="8">
                  <c:v>25.564678355942299</c:v>
                </c:pt>
                <c:pt idx="9">
                  <c:v>13.92832099105736</c:v>
                </c:pt>
                <c:pt idx="10">
                  <c:v>0</c:v>
                </c:pt>
                <c:pt idx="11">
                  <c:v>28.48579291010261</c:v>
                </c:pt>
                <c:pt idx="12">
                  <c:v>37.887125062979699</c:v>
                </c:pt>
                <c:pt idx="13">
                  <c:v>36.367921462566017</c:v>
                </c:pt>
                <c:pt idx="14">
                  <c:v>30.330392289795483</c:v>
                </c:pt>
                <c:pt idx="15">
                  <c:v>35.072600828829025</c:v>
                </c:pt>
                <c:pt idx="16">
                  <c:v>25.331898345083381</c:v>
                </c:pt>
                <c:pt idx="17">
                  <c:v>34.963270558711059</c:v>
                </c:pt>
                <c:pt idx="18">
                  <c:v>25.329277762752483</c:v>
                </c:pt>
                <c:pt idx="19">
                  <c:v>28.820679895264554</c:v>
                </c:pt>
                <c:pt idx="20">
                  <c:v>34.717183239783857</c:v>
                </c:pt>
                <c:pt idx="21">
                  <c:v>28.788488716642373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14.866570045389377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FE5-4B52-85D7-FEE064B7C384}"/>
            </c:ext>
          </c:extLst>
        </c:ser>
        <c:ser>
          <c:idx val="12"/>
          <c:order val="12"/>
          <c:tx>
            <c:strRef>
              <c:f>analise_geral!$A$74</c:f>
              <c:strCache>
                <c:ptCount val="1"/>
                <c:pt idx="0">
                  <c:v>d12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analise_geral!$B$61:$AA$61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analise_geral!$B$74:$AA$74</c:f>
              <c:numCache>
                <c:formatCode>General</c:formatCode>
                <c:ptCount val="26"/>
                <c:pt idx="0">
                  <c:v>25.788074333139242</c:v>
                </c:pt>
                <c:pt idx="1">
                  <c:v>14.321997989117088</c:v>
                </c:pt>
                <c:pt idx="2">
                  <c:v>20.089696278140764</c:v>
                </c:pt>
                <c:pt idx="3">
                  <c:v>28.607299351816206</c:v>
                </c:pt>
                <c:pt idx="4">
                  <c:v>28.419552281684936</c:v>
                </c:pt>
                <c:pt idx="5">
                  <c:v>17.903878962449586</c:v>
                </c:pt>
                <c:pt idx="6">
                  <c:v>20.153757965639471</c:v>
                </c:pt>
                <c:pt idx="7">
                  <c:v>18.126868140068002</c:v>
                </c:pt>
                <c:pt idx="8">
                  <c:v>26.967317960155995</c:v>
                </c:pt>
                <c:pt idx="9">
                  <c:v>0</c:v>
                </c:pt>
                <c:pt idx="10">
                  <c:v>0</c:v>
                </c:pt>
                <c:pt idx="11">
                  <c:v>28.936023692987391</c:v>
                </c:pt>
                <c:pt idx="12">
                  <c:v>31.127786885043207</c:v>
                </c:pt>
                <c:pt idx="13">
                  <c:v>24.530573653140483</c:v>
                </c:pt>
                <c:pt idx="14">
                  <c:v>23.455034792494686</c:v>
                </c:pt>
                <c:pt idx="15">
                  <c:v>25.306217511752454</c:v>
                </c:pt>
                <c:pt idx="16">
                  <c:v>15.74541662884047</c:v>
                </c:pt>
                <c:pt idx="17">
                  <c:v>27.270412542999562</c:v>
                </c:pt>
                <c:pt idx="18">
                  <c:v>32.487979959978091</c:v>
                </c:pt>
                <c:pt idx="19">
                  <c:v>31.812406635099077</c:v>
                </c:pt>
                <c:pt idx="20">
                  <c:v>28.467329228061448</c:v>
                </c:pt>
                <c:pt idx="21">
                  <c:v>21.081253340432934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1.6198822838301123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FE5-4B52-85D7-FEE064B7C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5687832"/>
        <c:axId val="815689800"/>
      </c:barChart>
      <c:catAx>
        <c:axId val="815687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Letters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15689800"/>
        <c:crosses val="autoZero"/>
        <c:auto val="1"/>
        <c:lblAlgn val="ctr"/>
        <c:lblOffset val="100"/>
        <c:noMultiLvlLbl val="0"/>
      </c:catAx>
      <c:valAx>
        <c:axId val="815689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Percentual 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15687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54427</xdr:colOff>
      <xdr:row>0</xdr:row>
      <xdr:rowOff>48985</xdr:rowOff>
    </xdr:from>
    <xdr:to>
      <xdr:col>47</xdr:col>
      <xdr:colOff>143932</xdr:colOff>
      <xdr:row>27</xdr:row>
      <xdr:rowOff>33867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8191552-0A6F-B0B8-D753-CE3F81B9F0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263676</xdr:colOff>
      <xdr:row>34</xdr:row>
      <xdr:rowOff>12095</xdr:rowOff>
    </xdr:from>
    <xdr:to>
      <xdr:col>47</xdr:col>
      <xdr:colOff>127000</xdr:colOff>
      <xdr:row>59</xdr:row>
      <xdr:rowOff>160867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C6F6AF1-0029-35B0-191D-9AE7070829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177800</xdr:colOff>
      <xdr:row>60</xdr:row>
      <xdr:rowOff>131233</xdr:rowOff>
    </xdr:from>
    <xdr:to>
      <xdr:col>47</xdr:col>
      <xdr:colOff>143934</xdr:colOff>
      <xdr:row>89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87BC069-E2A1-AFFE-63E5-2E30672B26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E081C74-F935-45A3-9600-DEBF48030066}" autoFormatId="16" applyNumberFormats="0" applyBorderFormats="0" applyFontFormats="0" applyPatternFormats="0" applyAlignmentFormats="0" applyWidthHeightFormats="0">
  <queryTableRefresh nextId="28">
    <queryTableFields count="27">
      <queryTableField id="1" name="method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  <queryTableField id="7" name="F" tableColumnId="7"/>
      <queryTableField id="8" name="G" tableColumnId="8"/>
      <queryTableField id="9" name="H" tableColumnId="9"/>
      <queryTableField id="10" name="I" tableColumnId="10"/>
      <queryTableField id="11" name="J" tableColumnId="11"/>
      <queryTableField id="12" name="K" tableColumnId="12"/>
      <queryTableField id="13" name="L" tableColumnId="13"/>
      <queryTableField id="14" name="M" tableColumnId="14"/>
      <queryTableField id="15" name="N" tableColumnId="15"/>
      <queryTableField id="16" name="O" tableColumnId="16"/>
      <queryTableField id="17" name="P" tableColumnId="17"/>
      <queryTableField id="18" name="Q" tableColumnId="18"/>
      <queryTableField id="19" name="R" tableColumnId="19"/>
      <queryTableField id="20" name="S" tableColumnId="20"/>
      <queryTableField id="21" name="T" tableColumnId="21"/>
      <queryTableField id="22" name="U" tableColumnId="22"/>
      <queryTableField id="23" name="V" tableColumnId="23"/>
      <queryTableField id="24" name="W" tableColumnId="24"/>
      <queryTableField id="25" name="X" tableColumnId="25"/>
      <queryTableField id="26" name="Y" tableColumnId="26"/>
      <queryTableField id="27" name="Z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0D62FDC1-146B-45BF-B78E-75A23C51810F}" autoFormatId="16" applyNumberFormats="0" applyBorderFormats="0" applyFontFormats="0" applyPatternFormats="0" applyAlignmentFormats="0" applyWidthHeightFormats="0">
  <queryTableRefresh nextId="28">
    <queryTableFields count="27">
      <queryTableField id="1" name="method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  <queryTableField id="7" name="F" tableColumnId="7"/>
      <queryTableField id="8" name="G" tableColumnId="8"/>
      <queryTableField id="9" name="H" tableColumnId="9"/>
      <queryTableField id="10" name="I" tableColumnId="10"/>
      <queryTableField id="11" name="J" tableColumnId="11"/>
      <queryTableField id="12" name="K" tableColumnId="12"/>
      <queryTableField id="13" name="L" tableColumnId="13"/>
      <queryTableField id="14" name="M" tableColumnId="14"/>
      <queryTableField id="15" name="N" tableColumnId="15"/>
      <queryTableField id="16" name="O" tableColumnId="16"/>
      <queryTableField id="17" name="P" tableColumnId="17"/>
      <queryTableField id="18" name="Q" tableColumnId="18"/>
      <queryTableField id="19" name="R" tableColumnId="19"/>
      <queryTableField id="20" name="S" tableColumnId="20"/>
      <queryTableField id="21" name="T" tableColumnId="21"/>
      <queryTableField id="22" name="U" tableColumnId="22"/>
      <queryTableField id="23" name="V" tableColumnId="23"/>
      <queryTableField id="24" name="W" tableColumnId="24"/>
      <queryTableField id="25" name="X" tableColumnId="25"/>
      <queryTableField id="26" name="Y" tableColumnId="26"/>
      <queryTableField id="27" name="Z" tableColumnId="2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6" xr16:uid="{FAD285F4-5D6C-4838-9829-AE3BE8A3D9B9}" autoFormatId="16" applyNumberFormats="0" applyBorderFormats="0" applyFontFormats="0" applyPatternFormats="0" applyAlignmentFormats="0" applyWidthHeightFormats="0">
  <queryTableRefresh nextId="28">
    <queryTableFields count="27">
      <queryTableField id="1" name="method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  <queryTableField id="7" name="F" tableColumnId="7"/>
      <queryTableField id="8" name="G" tableColumnId="8"/>
      <queryTableField id="9" name="H" tableColumnId="9"/>
      <queryTableField id="10" name="I" tableColumnId="10"/>
      <queryTableField id="11" name="J" tableColumnId="11"/>
      <queryTableField id="12" name="K" tableColumnId="12"/>
      <queryTableField id="13" name="L" tableColumnId="13"/>
      <queryTableField id="14" name="M" tableColumnId="14"/>
      <queryTableField id="15" name="N" tableColumnId="15"/>
      <queryTableField id="16" name="O" tableColumnId="16"/>
      <queryTableField id="17" name="P" tableColumnId="17"/>
      <queryTableField id="18" name="Q" tableColumnId="18"/>
      <queryTableField id="19" name="R" tableColumnId="19"/>
      <queryTableField id="20" name="S" tableColumnId="20"/>
      <queryTableField id="21" name="T" tableColumnId="21"/>
      <queryTableField id="22" name="U" tableColumnId="22"/>
      <queryTableField id="23" name="V" tableColumnId="23"/>
      <queryTableField id="24" name="W" tableColumnId="24"/>
      <queryTableField id="25" name="X" tableColumnId="25"/>
      <queryTableField id="26" name="Y" tableColumnId="26"/>
      <queryTableField id="27" name="Z" tableColumnId="2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7" xr16:uid="{9C84EAF7-B089-469A-B33C-4D7C7165DAB9}" autoFormatId="16" applyNumberFormats="0" applyBorderFormats="0" applyFontFormats="0" applyPatternFormats="0" applyAlignmentFormats="0" applyWidthHeightFormats="0">
  <queryTableRefresh nextId="28">
    <queryTableFields count="27">
      <queryTableField id="1" name="method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  <queryTableField id="7" name="F" tableColumnId="7"/>
      <queryTableField id="8" name="G" tableColumnId="8"/>
      <queryTableField id="9" name="H" tableColumnId="9"/>
      <queryTableField id="10" name="I" tableColumnId="10"/>
      <queryTableField id="11" name="J" tableColumnId="11"/>
      <queryTableField id="12" name="K" tableColumnId="12"/>
      <queryTableField id="13" name="L" tableColumnId="13"/>
      <queryTableField id="14" name="M" tableColumnId="14"/>
      <queryTableField id="15" name="N" tableColumnId="15"/>
      <queryTableField id="16" name="O" tableColumnId="16"/>
      <queryTableField id="17" name="P" tableColumnId="17"/>
      <queryTableField id="18" name="Q" tableColumnId="18"/>
      <queryTableField id="19" name="R" tableColumnId="19"/>
      <queryTableField id="20" name="S" tableColumnId="20"/>
      <queryTableField id="21" name="T" tableColumnId="21"/>
      <queryTableField id="22" name="U" tableColumnId="22"/>
      <queryTableField id="23" name="V" tableColumnId="23"/>
      <queryTableField id="24" name="W" tableColumnId="24"/>
      <queryTableField id="25" name="X" tableColumnId="25"/>
      <queryTableField id="26" name="Y" tableColumnId="26"/>
      <queryTableField id="27" name="Z" tableColumnId="2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8" xr16:uid="{4F389037-AB44-45BF-9471-48C1E297E005}" autoFormatId="16" applyNumberFormats="0" applyBorderFormats="0" applyFontFormats="0" applyPatternFormats="0" applyAlignmentFormats="0" applyWidthHeightFormats="0">
  <queryTableRefresh nextId="28">
    <queryTableFields count="27">
      <queryTableField id="1" name="method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  <queryTableField id="7" name="F" tableColumnId="7"/>
      <queryTableField id="8" name="G" tableColumnId="8"/>
      <queryTableField id="9" name="H" tableColumnId="9"/>
      <queryTableField id="10" name="I" tableColumnId="10"/>
      <queryTableField id="11" name="J" tableColumnId="11"/>
      <queryTableField id="12" name="K" tableColumnId="12"/>
      <queryTableField id="13" name="L" tableColumnId="13"/>
      <queryTableField id="14" name="M" tableColumnId="14"/>
      <queryTableField id="15" name="N" tableColumnId="15"/>
      <queryTableField id="16" name="O" tableColumnId="16"/>
      <queryTableField id="17" name="P" tableColumnId="17"/>
      <queryTableField id="18" name="Q" tableColumnId="18"/>
      <queryTableField id="19" name="R" tableColumnId="19"/>
      <queryTableField id="20" name="S" tableColumnId="20"/>
      <queryTableField id="21" name="T" tableColumnId="21"/>
      <queryTableField id="22" name="U" tableColumnId="22"/>
      <queryTableField id="23" name="V" tableColumnId="23"/>
      <queryTableField id="24" name="W" tableColumnId="24"/>
      <queryTableField id="25" name="X" tableColumnId="25"/>
      <queryTableField id="26" name="Y" tableColumnId="26"/>
      <queryTableField id="27" name="Z" tableColumnId="2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9" xr16:uid="{098AFB12-1CE7-43BB-9017-5BBC513F62BF}" autoFormatId="16" applyNumberFormats="0" applyBorderFormats="0" applyFontFormats="0" applyPatternFormats="0" applyAlignmentFormats="0" applyWidthHeightFormats="0">
  <queryTableRefresh nextId="28">
    <queryTableFields count="27">
      <queryTableField id="1" name="method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  <queryTableField id="7" name="F" tableColumnId="7"/>
      <queryTableField id="8" name="G" tableColumnId="8"/>
      <queryTableField id="9" name="H" tableColumnId="9"/>
      <queryTableField id="10" name="I" tableColumnId="10"/>
      <queryTableField id="11" name="J" tableColumnId="11"/>
      <queryTableField id="12" name="K" tableColumnId="12"/>
      <queryTableField id="13" name="L" tableColumnId="13"/>
      <queryTableField id="14" name="M" tableColumnId="14"/>
      <queryTableField id="15" name="N" tableColumnId="15"/>
      <queryTableField id="16" name="O" tableColumnId="16"/>
      <queryTableField id="17" name="P" tableColumnId="17"/>
      <queryTableField id="18" name="Q" tableColumnId="18"/>
      <queryTableField id="19" name="R" tableColumnId="19"/>
      <queryTableField id="20" name="S" tableColumnId="20"/>
      <queryTableField id="21" name="T" tableColumnId="21"/>
      <queryTableField id="22" name="U" tableColumnId="22"/>
      <queryTableField id="23" name="V" tableColumnId="23"/>
      <queryTableField id="24" name="W" tableColumnId="24"/>
      <queryTableField id="25" name="X" tableColumnId="25"/>
      <queryTableField id="26" name="Y" tableColumnId="26"/>
      <queryTableField id="27" name="Z" tableColumnId="2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7" connectionId="10" xr16:uid="{3F006914-38B6-457E-9F20-17D19D543923}" autoFormatId="16" applyNumberFormats="0" applyBorderFormats="0" applyFontFormats="0" applyPatternFormats="0" applyAlignmentFormats="0" applyWidthHeightFormats="0">
  <queryTableRefresh nextId="28">
    <queryTableFields count="27">
      <queryTableField id="1" name="method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  <queryTableField id="7" name="F" tableColumnId="7"/>
      <queryTableField id="8" name="G" tableColumnId="8"/>
      <queryTableField id="9" name="H" tableColumnId="9"/>
      <queryTableField id="10" name="I" tableColumnId="10"/>
      <queryTableField id="11" name="J" tableColumnId="11"/>
      <queryTableField id="12" name="K" tableColumnId="12"/>
      <queryTableField id="13" name="L" tableColumnId="13"/>
      <queryTableField id="14" name="M" tableColumnId="14"/>
      <queryTableField id="15" name="N" tableColumnId="15"/>
      <queryTableField id="16" name="O" tableColumnId="16"/>
      <queryTableField id="17" name="P" tableColumnId="17"/>
      <queryTableField id="18" name="Q" tableColumnId="18"/>
      <queryTableField id="19" name="R" tableColumnId="19"/>
      <queryTableField id="20" name="S" tableColumnId="20"/>
      <queryTableField id="21" name="T" tableColumnId="21"/>
      <queryTableField id="22" name="U" tableColumnId="22"/>
      <queryTableField id="23" name="V" tableColumnId="23"/>
      <queryTableField id="24" name="W" tableColumnId="24"/>
      <queryTableField id="25" name="X" tableColumnId="25"/>
      <queryTableField id="26" name="Y" tableColumnId="26"/>
      <queryTableField id="27" name="Z" tableColumnId="2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connectionId="11" xr16:uid="{09158A8E-E7D4-4170-A122-9C04BAC2D268}" autoFormatId="16" applyNumberFormats="0" applyBorderFormats="0" applyFontFormats="0" applyPatternFormats="0" applyAlignmentFormats="0" applyWidthHeightFormats="0">
  <queryTableRefresh nextId="28">
    <queryTableFields count="27">
      <queryTableField id="1" name="method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  <queryTableField id="7" name="F" tableColumnId="7"/>
      <queryTableField id="8" name="G" tableColumnId="8"/>
      <queryTableField id="9" name="H" tableColumnId="9"/>
      <queryTableField id="10" name="I" tableColumnId="10"/>
      <queryTableField id="11" name="J" tableColumnId="11"/>
      <queryTableField id="12" name="K" tableColumnId="12"/>
      <queryTableField id="13" name="L" tableColumnId="13"/>
      <queryTableField id="14" name="M" tableColumnId="14"/>
      <queryTableField id="15" name="N" tableColumnId="15"/>
      <queryTableField id="16" name="O" tableColumnId="16"/>
      <queryTableField id="17" name="P" tableColumnId="17"/>
      <queryTableField id="18" name="Q" tableColumnId="18"/>
      <queryTableField id="19" name="R" tableColumnId="19"/>
      <queryTableField id="20" name="S" tableColumnId="20"/>
      <queryTableField id="21" name="T" tableColumnId="21"/>
      <queryTableField id="22" name="U" tableColumnId="22"/>
      <queryTableField id="23" name="V" tableColumnId="23"/>
      <queryTableField id="24" name="W" tableColumnId="24"/>
      <queryTableField id="25" name="X" tableColumnId="25"/>
      <queryTableField id="26" name="Y" tableColumnId="26"/>
      <queryTableField id="27" name="Z" tableColumnId="2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9" connectionId="12" xr16:uid="{1B1EB595-F5F2-485A-A36D-11EB4C0D869D}" autoFormatId="16" applyNumberFormats="0" applyBorderFormats="0" applyFontFormats="0" applyPatternFormats="0" applyAlignmentFormats="0" applyWidthHeightFormats="0">
  <queryTableRefresh nextId="28">
    <queryTableFields count="27">
      <queryTableField id="1" name="method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  <queryTableField id="7" name="F" tableColumnId="7"/>
      <queryTableField id="8" name="G" tableColumnId="8"/>
      <queryTableField id="9" name="H" tableColumnId="9"/>
      <queryTableField id="10" name="I" tableColumnId="10"/>
      <queryTableField id="11" name="J" tableColumnId="11"/>
      <queryTableField id="12" name="K" tableColumnId="12"/>
      <queryTableField id="13" name="L" tableColumnId="13"/>
      <queryTableField id="14" name="M" tableColumnId="14"/>
      <queryTableField id="15" name="N" tableColumnId="15"/>
      <queryTableField id="16" name="O" tableColumnId="16"/>
      <queryTableField id="17" name="P" tableColumnId="17"/>
      <queryTableField id="18" name="Q" tableColumnId="18"/>
      <queryTableField id="19" name="R" tableColumnId="19"/>
      <queryTableField id="20" name="S" tableColumnId="20"/>
      <queryTableField id="21" name="T" tableColumnId="21"/>
      <queryTableField id="22" name="U" tableColumnId="22"/>
      <queryTableField id="23" name="V" tableColumnId="23"/>
      <queryTableField id="24" name="W" tableColumnId="24"/>
      <queryTableField id="25" name="X" tableColumnId="25"/>
      <queryTableField id="26" name="Y" tableColumnId="26"/>
      <queryTableField id="27" name="Z" tableColumnId="2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0" connectionId="13" xr16:uid="{D6B801DD-E518-4432-8DB4-785EE4093920}" autoFormatId="16" applyNumberFormats="0" applyBorderFormats="0" applyFontFormats="0" applyPatternFormats="0" applyAlignmentFormats="0" applyWidthHeightFormats="0">
  <queryTableRefresh nextId="28">
    <queryTableFields count="27">
      <queryTableField id="1" name="method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  <queryTableField id="7" name="F" tableColumnId="7"/>
      <queryTableField id="8" name="G" tableColumnId="8"/>
      <queryTableField id="9" name="H" tableColumnId="9"/>
      <queryTableField id="10" name="I" tableColumnId="10"/>
      <queryTableField id="11" name="J" tableColumnId="11"/>
      <queryTableField id="12" name="K" tableColumnId="12"/>
      <queryTableField id="13" name="L" tableColumnId="13"/>
      <queryTableField id="14" name="M" tableColumnId="14"/>
      <queryTableField id="15" name="N" tableColumnId="15"/>
      <queryTableField id="16" name="O" tableColumnId="16"/>
      <queryTableField id="17" name="P" tableColumnId="17"/>
      <queryTableField id="18" name="Q" tableColumnId="18"/>
      <queryTableField id="19" name="R" tableColumnId="19"/>
      <queryTableField id="20" name="S" tableColumnId="20"/>
      <queryTableField id="21" name="T" tableColumnId="21"/>
      <queryTableField id="22" name="U" tableColumnId="22"/>
      <queryTableField id="23" name="V" tableColumnId="23"/>
      <queryTableField id="24" name="W" tableColumnId="24"/>
      <queryTableField id="25" name="X" tableColumnId="25"/>
      <queryTableField id="26" name="Y" tableColumnId="26"/>
      <queryTableField id="27" name="Z" tableColumnId="2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1" connectionId="3" xr16:uid="{E5BFD86D-6E2D-4B88-BAFC-781D3BCB0BC8}" autoFormatId="16" applyNumberFormats="0" applyBorderFormats="0" applyFontFormats="0" applyPatternFormats="0" applyAlignmentFormats="0" applyWidthHeightFormats="0">
  <queryTableRefresh nextId="28">
    <queryTableFields count="27">
      <queryTableField id="1" name="method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  <queryTableField id="7" name="F" tableColumnId="7"/>
      <queryTableField id="8" name="G" tableColumnId="8"/>
      <queryTableField id="9" name="H" tableColumnId="9"/>
      <queryTableField id="10" name="I" tableColumnId="10"/>
      <queryTableField id="11" name="J" tableColumnId="11"/>
      <queryTableField id="12" name="K" tableColumnId="12"/>
      <queryTableField id="13" name="L" tableColumnId="13"/>
      <queryTableField id="14" name="M" tableColumnId="14"/>
      <queryTableField id="15" name="N" tableColumnId="15"/>
      <queryTableField id="16" name="O" tableColumnId="16"/>
      <queryTableField id="17" name="P" tableColumnId="17"/>
      <queryTableField id="18" name="Q" tableColumnId="18"/>
      <queryTableField id="19" name="R" tableColumnId="19"/>
      <queryTableField id="20" name="S" tableColumnId="20"/>
      <queryTableField id="21" name="T" tableColumnId="21"/>
      <queryTableField id="22" name="U" tableColumnId="22"/>
      <queryTableField id="23" name="V" tableColumnId="23"/>
      <queryTableField id="24" name="W" tableColumnId="24"/>
      <queryTableField id="25" name="X" tableColumnId="25"/>
      <queryTableField id="26" name="Y" tableColumnId="26"/>
      <queryTableField id="27" name="Z" tableColumnId="27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2" connectionId="4" xr16:uid="{8707AB57-FE85-425A-9F55-B05B5F049DED}" autoFormatId="16" applyNumberFormats="0" applyBorderFormats="0" applyFontFormats="0" applyPatternFormats="0" applyAlignmentFormats="0" applyWidthHeightFormats="0">
  <queryTableRefresh nextId="28">
    <queryTableFields count="27">
      <queryTableField id="1" name="method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  <queryTableField id="7" name="F" tableColumnId="7"/>
      <queryTableField id="8" name="G" tableColumnId="8"/>
      <queryTableField id="9" name="H" tableColumnId="9"/>
      <queryTableField id="10" name="I" tableColumnId="10"/>
      <queryTableField id="11" name="J" tableColumnId="11"/>
      <queryTableField id="12" name="K" tableColumnId="12"/>
      <queryTableField id="13" name="L" tableColumnId="13"/>
      <queryTableField id="14" name="M" tableColumnId="14"/>
      <queryTableField id="15" name="N" tableColumnId="15"/>
      <queryTableField id="16" name="O" tableColumnId="16"/>
      <queryTableField id="17" name="P" tableColumnId="17"/>
      <queryTableField id="18" name="Q" tableColumnId="18"/>
      <queryTableField id="19" name="R" tableColumnId="19"/>
      <queryTableField id="20" name="S" tableColumnId="20"/>
      <queryTableField id="21" name="T" tableColumnId="21"/>
      <queryTableField id="22" name="U" tableColumnId="22"/>
      <queryTableField id="23" name="V" tableColumnId="23"/>
      <queryTableField id="24" name="W" tableColumnId="24"/>
      <queryTableField id="25" name="X" tableColumnId="25"/>
      <queryTableField id="26" name="Y" tableColumnId="26"/>
      <queryTableField id="27" name="Z" tableColumnId="27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3" connectionId="5" xr16:uid="{FC9C2E0C-3F62-4616-A3CE-B55FFAB5593A}" autoFormatId="16" applyNumberFormats="0" applyBorderFormats="0" applyFontFormats="0" applyPatternFormats="0" applyAlignmentFormats="0" applyWidthHeightFormats="0">
  <queryTableRefresh nextId="28">
    <queryTableFields count="27">
      <queryTableField id="1" name="method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  <queryTableField id="7" name="F" tableColumnId="7"/>
      <queryTableField id="8" name="G" tableColumnId="8"/>
      <queryTableField id="9" name="H" tableColumnId="9"/>
      <queryTableField id="10" name="I" tableColumnId="10"/>
      <queryTableField id="11" name="J" tableColumnId="11"/>
      <queryTableField id="12" name="K" tableColumnId="12"/>
      <queryTableField id="13" name="L" tableColumnId="13"/>
      <queryTableField id="14" name="M" tableColumnId="14"/>
      <queryTableField id="15" name="N" tableColumnId="15"/>
      <queryTableField id="16" name="O" tableColumnId="16"/>
      <queryTableField id="17" name="P" tableColumnId="17"/>
      <queryTableField id="18" name="Q" tableColumnId="18"/>
      <queryTableField id="19" name="R" tableColumnId="19"/>
      <queryTableField id="20" name="S" tableColumnId="20"/>
      <queryTableField id="21" name="T" tableColumnId="21"/>
      <queryTableField id="22" name="U" tableColumnId="22"/>
      <queryTableField id="23" name="V" tableColumnId="23"/>
      <queryTableField id="24" name="W" tableColumnId="24"/>
      <queryTableField id="25" name="X" tableColumnId="25"/>
      <queryTableField id="26" name="Y" tableColumnId="26"/>
      <queryTableField id="27" name="Z" tableColumnId="2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3186CF0-5A0F-4C03-AC96-0FE0B9C2D536}" name="Tabela14" displayName="Tabela14" ref="A18:P44" totalsRowShown="0">
  <autoFilter ref="A18:P44" xr:uid="{F3186CF0-5A0F-4C03-AC96-0FE0B9C2D536}"/>
  <sortState xmlns:xlrd2="http://schemas.microsoft.com/office/spreadsheetml/2017/richdata2" ref="A19:P44">
    <sortCondition descending="1" ref="O18:O44"/>
  </sortState>
  <tableColumns count="16">
    <tableColumn id="1" xr3:uid="{A8FC4B3B-FBD6-4E42-8227-C4098E048826}" name="media"/>
    <tableColumn id="2" xr3:uid="{2B53A439-412D-47DC-B509-EB7248A575E7}" name="d0"/>
    <tableColumn id="3" xr3:uid="{2121BA3C-3541-4C2F-BB90-03C57BB96148}" name="d1"/>
    <tableColumn id="4" xr3:uid="{BA850734-90E9-4346-AD4D-D2CC7A5F4771}" name="d2"/>
    <tableColumn id="5" xr3:uid="{D50BD812-DF17-47FC-9F6C-850F592C37C1}" name="d3"/>
    <tableColumn id="6" xr3:uid="{C13198F8-A440-4953-B969-3EB985CD1E5B}" name="d4"/>
    <tableColumn id="7" xr3:uid="{D2E478D8-BD2F-4555-98E7-217046B22F8B}" name="d5"/>
    <tableColumn id="8" xr3:uid="{1F6365E4-A8CF-4A30-857E-25E023C4DA56}" name="d6"/>
    <tableColumn id="9" xr3:uid="{8DBAF43D-06FB-4B22-8E17-679A5618A0CC}" name="d7"/>
    <tableColumn id="10" xr3:uid="{4795C8AD-5214-4D8B-8CCF-AD7862236A50}" name="d8"/>
    <tableColumn id="11" xr3:uid="{A8B2F8DA-B77F-4838-9C07-8064A1D87086}" name="d9"/>
    <tableColumn id="12" xr3:uid="{50FA178C-D5F8-4A97-B2B4-A700F249F014}" name="d10"/>
    <tableColumn id="13" xr3:uid="{6C6D69DA-26C4-409F-BA3F-F35ACE49DB0C}" name="d11"/>
    <tableColumn id="14" xr3:uid="{69D40587-0D3F-463D-B159-32FA98AD2EE3}" name="d12"/>
    <tableColumn id="15" xr3:uid="{25566393-CE3F-43FB-9199-2EEFF0B156FA}" name="média"/>
    <tableColumn id="16" xr3:uid="{9D5403C4-F107-4E13-9D5B-9615E739383A}" name="exato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C7F608-8215-4BFC-87B3-25C93B418F26}" name="camoes_all_d0_n50_k5" displayName="camoes_all_d0_n50_k5" ref="A1:AA55" tableType="queryTable" totalsRowShown="0">
  <autoFilter ref="A1:AA55" xr:uid="{3BC7F608-8215-4BFC-87B3-25C93B418F26}"/>
  <tableColumns count="27">
    <tableColumn id="1" xr3:uid="{5DC2FA2C-B000-41BF-9AFB-547836BBCEB7}" uniqueName="1" name="method" queryTableFieldId="1" dataDxfId="12"/>
    <tableColumn id="2" xr3:uid="{50A85EFA-39AC-42E4-B435-103752AD0B94}" uniqueName="2" name="A" queryTableFieldId="2"/>
    <tableColumn id="3" xr3:uid="{542FF45E-2689-4F6C-B980-A507B3B7BA17}" uniqueName="3" name="B" queryTableFieldId="3"/>
    <tableColumn id="4" xr3:uid="{6094E077-653D-4EBE-A54E-3170767DD47D}" uniqueName="4" name="C" queryTableFieldId="4"/>
    <tableColumn id="5" xr3:uid="{F95D02CD-F9DB-4696-9DAB-C7415E5FE644}" uniqueName="5" name="D" queryTableFieldId="5"/>
    <tableColumn id="6" xr3:uid="{A1E6871B-ABD4-4995-90BE-03E057B366DD}" uniqueName="6" name="E" queryTableFieldId="6"/>
    <tableColumn id="7" xr3:uid="{03C0FE8B-ACA7-4FCF-AEFD-F1E3FA4159D5}" uniqueName="7" name="F" queryTableFieldId="7"/>
    <tableColumn id="8" xr3:uid="{83B08DA1-487D-4C78-A0C3-833FE8E3E595}" uniqueName="8" name="G" queryTableFieldId="8"/>
    <tableColumn id="9" xr3:uid="{F3EBEDA3-944E-455C-BA8F-01E4370B7A35}" uniqueName="9" name="H" queryTableFieldId="9"/>
    <tableColumn id="10" xr3:uid="{3968AE16-7A5D-4E96-8F0C-635FE560E786}" uniqueName="10" name="I" queryTableFieldId="10"/>
    <tableColumn id="11" xr3:uid="{6917D0F2-FAF9-4331-9784-710D60B04716}" uniqueName="11" name="J" queryTableFieldId="11"/>
    <tableColumn id="12" xr3:uid="{0055E375-8CE1-46AF-982B-B8C401018013}" uniqueName="12" name="K" queryTableFieldId="12"/>
    <tableColumn id="13" xr3:uid="{C95FA6DA-02DD-453C-B297-ED6B3665764B}" uniqueName="13" name="L" queryTableFieldId="13"/>
    <tableColumn id="14" xr3:uid="{0A3970BA-53F2-44AD-96B0-B4049E1E02BB}" uniqueName="14" name="M" queryTableFieldId="14"/>
    <tableColumn id="15" xr3:uid="{18DB6ACC-15D5-4AE7-AC53-2B55395B065B}" uniqueName="15" name="N" queryTableFieldId="15"/>
    <tableColumn id="16" xr3:uid="{CEF27086-9912-4642-842C-31A76A98D5E6}" uniqueName="16" name="O" queryTableFieldId="16"/>
    <tableColumn id="17" xr3:uid="{BC96D3CB-528B-4048-B8AA-C80D2A96D336}" uniqueName="17" name="P" queryTableFieldId="17"/>
    <tableColumn id="18" xr3:uid="{2D8B7863-17C1-41BB-8D28-2CCB2841BDC9}" uniqueName="18" name="Q" queryTableFieldId="18"/>
    <tableColumn id="19" xr3:uid="{0FA0F96D-0AF7-414E-AF6B-2FF3039CCB3B}" uniqueName="19" name="R" queryTableFieldId="19"/>
    <tableColumn id="20" xr3:uid="{541F18E4-3B06-4CBF-82E5-C883CF4273FD}" uniqueName="20" name="S" queryTableFieldId="20"/>
    <tableColumn id="21" xr3:uid="{A276ABDD-FD41-4F0C-8F67-F40613841A7E}" uniqueName="21" name="T" queryTableFieldId="21"/>
    <tableColumn id="22" xr3:uid="{9EF78D86-610F-4F35-A713-FFA116A92F9B}" uniqueName="22" name="U" queryTableFieldId="22"/>
    <tableColumn id="23" xr3:uid="{7532FD01-2A35-459A-96AF-942C0471C405}" uniqueName="23" name="V" queryTableFieldId="23"/>
    <tableColumn id="24" xr3:uid="{E48EFF1E-7E35-47AB-897D-6F81C523B168}" uniqueName="24" name="W" queryTableFieldId="24"/>
    <tableColumn id="25" xr3:uid="{B1563815-BEDF-4760-85A7-265C0532ABEB}" uniqueName="25" name="X" queryTableFieldId="25"/>
    <tableColumn id="26" xr3:uid="{287AB9D6-FA0C-4D49-90BD-FAEC95313EC4}" uniqueName="26" name="Y" queryTableFieldId="26"/>
    <tableColumn id="27" xr3:uid="{FCC2987C-C615-473F-B6FE-E435C7D42444}" uniqueName="27" name="Z" queryTableFieldId="2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A466A7-69DE-497A-82F9-79BD1D9ACF99}" name="camoes_all_d1_n50_k5" displayName="camoes_all_d1_n50_k5" ref="A1:AA55" tableType="queryTable" totalsRowShown="0">
  <autoFilter ref="A1:AA55" xr:uid="{32A466A7-69DE-497A-82F9-79BD1D9ACF99}"/>
  <tableColumns count="27">
    <tableColumn id="1" xr3:uid="{37BEB254-CD94-464A-A738-37F8046DA964}" uniqueName="1" name="method" queryTableFieldId="1" dataDxfId="11"/>
    <tableColumn id="2" xr3:uid="{BDAA4FB1-A2E6-4B93-A25F-E3D988635AA0}" uniqueName="2" name="A" queryTableFieldId="2"/>
    <tableColumn id="3" xr3:uid="{C54502A3-3A90-4915-8523-AAC0E2DFA9C2}" uniqueName="3" name="B" queryTableFieldId="3"/>
    <tableColumn id="4" xr3:uid="{935E0F04-B8AE-4EEA-809C-F9D8F341A432}" uniqueName="4" name="C" queryTableFieldId="4"/>
    <tableColumn id="5" xr3:uid="{17FB8A3F-76DA-4204-B01C-CDF4E032E87D}" uniqueName="5" name="D" queryTableFieldId="5"/>
    <tableColumn id="6" xr3:uid="{F345AB02-0838-4754-86E6-4DD0CDE1E07C}" uniqueName="6" name="E" queryTableFieldId="6"/>
    <tableColumn id="7" xr3:uid="{0646BCC7-2E0A-4126-9417-16A91E14FCED}" uniqueName="7" name="F" queryTableFieldId="7"/>
    <tableColumn id="8" xr3:uid="{1C707231-6A2C-4E31-84E7-632C164519DE}" uniqueName="8" name="G" queryTableFieldId="8"/>
    <tableColumn id="9" xr3:uid="{E0D5552B-0D55-4552-9F8C-D79932D78F76}" uniqueName="9" name="H" queryTableFieldId="9"/>
    <tableColumn id="10" xr3:uid="{C225FDAE-3F60-4E1A-ADEC-965243D1C249}" uniqueName="10" name="I" queryTableFieldId="10"/>
    <tableColumn id="11" xr3:uid="{BF9D7C38-7C56-4B8C-AEE3-4C84BCD734D5}" uniqueName="11" name="J" queryTableFieldId="11"/>
    <tableColumn id="12" xr3:uid="{5E41150B-246A-49A2-B495-C18D5A7DE8E8}" uniqueName="12" name="K" queryTableFieldId="12"/>
    <tableColumn id="13" xr3:uid="{FB1238AC-2E20-459C-8855-470E41C8EB8D}" uniqueName="13" name="L" queryTableFieldId="13"/>
    <tableColumn id="14" xr3:uid="{05359B4E-DD10-4282-A9A5-8F078296F912}" uniqueName="14" name="M" queryTableFieldId="14"/>
    <tableColumn id="15" xr3:uid="{4868FBB1-CD01-4109-8EF3-C3A55E46D05D}" uniqueName="15" name="N" queryTableFieldId="15"/>
    <tableColumn id="16" xr3:uid="{E4472695-EE81-47F4-A052-99DFC9181F86}" uniqueName="16" name="O" queryTableFieldId="16"/>
    <tableColumn id="17" xr3:uid="{03649809-B153-44AB-A21B-F4EE82533C3D}" uniqueName="17" name="P" queryTableFieldId="17"/>
    <tableColumn id="18" xr3:uid="{F2680E35-930D-4CB1-A589-E32E1D3391D2}" uniqueName="18" name="Q" queryTableFieldId="18"/>
    <tableColumn id="19" xr3:uid="{5460826F-5C0D-421F-826F-F7354524570B}" uniqueName="19" name="R" queryTableFieldId="19"/>
    <tableColumn id="20" xr3:uid="{B3298CBC-8F7A-4511-8A10-6C6794D8107E}" uniqueName="20" name="S" queryTableFieldId="20"/>
    <tableColumn id="21" xr3:uid="{E4F80E43-8D7E-446C-9E67-BB462A397340}" uniqueName="21" name="T" queryTableFieldId="21"/>
    <tableColumn id="22" xr3:uid="{D3000F66-337A-4084-8006-F8B3581F3207}" uniqueName="22" name="U" queryTableFieldId="22"/>
    <tableColumn id="23" xr3:uid="{83313F58-517D-4F00-B7C2-A353A9943AE9}" uniqueName="23" name="V" queryTableFieldId="23"/>
    <tableColumn id="24" xr3:uid="{C26E6EDB-05A0-48D2-AE2F-4C354F1E5EEF}" uniqueName="24" name="W" queryTableFieldId="24"/>
    <tableColumn id="25" xr3:uid="{74AC6C02-BF04-44B3-AD9E-90414F80B197}" uniqueName="25" name="X" queryTableFieldId="25"/>
    <tableColumn id="26" xr3:uid="{0428BFAA-663B-4814-9089-1EE190C0C0B2}" uniqueName="26" name="Y" queryTableFieldId="26"/>
    <tableColumn id="27" xr3:uid="{F38D7B82-34BA-4597-A3E4-BEBC707871A3}" uniqueName="27" name="Z" queryTableField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562BF2-2FF1-49B3-85D2-CB7C794BAE63}" name="camoes_all_d2_n50_k5" displayName="camoes_all_d2_n50_k5" ref="A1:AA55" tableType="queryTable" totalsRowShown="0">
  <autoFilter ref="A1:AA55" xr:uid="{C5562BF2-2FF1-49B3-85D2-CB7C794BAE63}"/>
  <tableColumns count="27">
    <tableColumn id="1" xr3:uid="{3605ED4A-0871-42FD-969D-0068AD7C1B97}" uniqueName="1" name="method" queryTableFieldId="1" dataDxfId="10"/>
    <tableColumn id="2" xr3:uid="{654C693B-13FC-4A14-A27A-14F050B850F8}" uniqueName="2" name="A" queryTableFieldId="2"/>
    <tableColumn id="3" xr3:uid="{420E081B-ACA2-4ACA-86F8-FB4773E798BE}" uniqueName="3" name="B" queryTableFieldId="3"/>
    <tableColumn id="4" xr3:uid="{8A4485D2-CEE4-4691-8371-7C6FB1A4062E}" uniqueName="4" name="C" queryTableFieldId="4"/>
    <tableColumn id="5" xr3:uid="{1E59FCD1-E754-4EA8-BADD-936A296C021B}" uniqueName="5" name="D" queryTableFieldId="5"/>
    <tableColumn id="6" xr3:uid="{7E1E2635-FD8A-438D-A60A-A77E841984AA}" uniqueName="6" name="E" queryTableFieldId="6"/>
    <tableColumn id="7" xr3:uid="{102AD2CE-C902-4E9A-B3A7-B6CAC69BCEBA}" uniqueName="7" name="F" queryTableFieldId="7"/>
    <tableColumn id="8" xr3:uid="{534370B3-BD64-402E-AC32-4C67F831F6CE}" uniqueName="8" name="G" queryTableFieldId="8"/>
    <tableColumn id="9" xr3:uid="{2FC15FE3-945F-4E36-9D64-96BF2CAD4A3B}" uniqueName="9" name="H" queryTableFieldId="9"/>
    <tableColumn id="10" xr3:uid="{DB2697A4-3A36-42A5-B00D-CC9317E19856}" uniqueName="10" name="I" queryTableFieldId="10"/>
    <tableColumn id="11" xr3:uid="{301FED38-F803-4832-B8E3-8F011109542F}" uniqueName="11" name="J" queryTableFieldId="11"/>
    <tableColumn id="12" xr3:uid="{C276343C-D616-42B5-9DD9-5E82A720F370}" uniqueName="12" name="K" queryTableFieldId="12"/>
    <tableColumn id="13" xr3:uid="{6B172A9D-B45B-4BE5-BE1A-2F9E42958301}" uniqueName="13" name="L" queryTableFieldId="13"/>
    <tableColumn id="14" xr3:uid="{20394DBF-4780-4E06-BDF2-0DDD7AAC8015}" uniqueName="14" name="M" queryTableFieldId="14"/>
    <tableColumn id="15" xr3:uid="{81D1C9BD-30A0-4EA7-BE75-4D652C9A1462}" uniqueName="15" name="N" queryTableFieldId="15"/>
    <tableColumn id="16" xr3:uid="{B8C6F09A-C29E-43B2-A168-857F72277C76}" uniqueName="16" name="O" queryTableFieldId="16"/>
    <tableColumn id="17" xr3:uid="{9D8939B4-9502-48E8-8E66-729B95E2B52B}" uniqueName="17" name="P" queryTableFieldId="17"/>
    <tableColumn id="18" xr3:uid="{3D98CD6F-CCD3-4EF5-AC9A-DA9D0ADFDF97}" uniqueName="18" name="Q" queryTableFieldId="18"/>
    <tableColumn id="19" xr3:uid="{997E2A8A-C202-4D7A-85B5-FEF1535D7E7D}" uniqueName="19" name="R" queryTableFieldId="19"/>
    <tableColumn id="20" xr3:uid="{A147BE2D-FB7A-46F8-91AB-18D724762862}" uniqueName="20" name="S" queryTableFieldId="20"/>
    <tableColumn id="21" xr3:uid="{D21B8473-6FF3-42E1-B5B2-6F52414F9396}" uniqueName="21" name="T" queryTableFieldId="21"/>
    <tableColumn id="22" xr3:uid="{7406852E-0385-4984-84D9-53546403E174}" uniqueName="22" name="U" queryTableFieldId="22"/>
    <tableColumn id="23" xr3:uid="{503104F9-807A-488A-B111-F402785EDB03}" uniqueName="23" name="V" queryTableFieldId="23"/>
    <tableColumn id="24" xr3:uid="{1B625DED-2746-4D10-958A-4CD181E7B0F3}" uniqueName="24" name="W" queryTableFieldId="24"/>
    <tableColumn id="25" xr3:uid="{0865CE87-E711-48ED-B86F-FC1AA9902C17}" uniqueName="25" name="X" queryTableFieldId="25"/>
    <tableColumn id="26" xr3:uid="{CB5CC8F1-A7FF-415A-979D-EFCF733C6808}" uniqueName="26" name="Y" queryTableFieldId="26"/>
    <tableColumn id="27" xr3:uid="{3E6B89CA-FC05-4EF9-95DE-0A78C221655D}" uniqueName="27" name="Z" queryTableField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91AE18-462A-485B-BB6B-3C8CAA4FA9F5}" name="camoes_all_d3_n50_k5" displayName="camoes_all_d3_n50_k5" ref="A1:AA55" tableType="queryTable" totalsRowShown="0">
  <autoFilter ref="A1:AA55" xr:uid="{3291AE18-462A-485B-BB6B-3C8CAA4FA9F5}"/>
  <tableColumns count="27">
    <tableColumn id="1" xr3:uid="{A867D396-FC25-44D3-A90E-1D432321F807}" uniqueName="1" name="method" queryTableFieldId="1" dataDxfId="9"/>
    <tableColumn id="2" xr3:uid="{13F56ABE-9CA3-4395-88C7-3943E72120C1}" uniqueName="2" name="A" queryTableFieldId="2"/>
    <tableColumn id="3" xr3:uid="{DA5893EF-BF42-4639-BA00-ADEB7CDDCDAD}" uniqueName="3" name="B" queryTableFieldId="3"/>
    <tableColumn id="4" xr3:uid="{1FD66104-0034-4D35-80FA-427B1C810964}" uniqueName="4" name="C" queryTableFieldId="4"/>
    <tableColumn id="5" xr3:uid="{EAE81A6C-5C48-4EF9-8930-4A7D7B4E664A}" uniqueName="5" name="D" queryTableFieldId="5"/>
    <tableColumn id="6" xr3:uid="{4F4E0F97-308C-4F8B-9D1A-1A165FAFF2E7}" uniqueName="6" name="E" queryTableFieldId="6"/>
    <tableColumn id="7" xr3:uid="{F5CF4690-08E4-4836-AC43-9A78BEABF94A}" uniqueName="7" name="F" queryTableFieldId="7"/>
    <tableColumn id="8" xr3:uid="{60C1FEE3-6229-4F99-B454-74298B830DEF}" uniqueName="8" name="G" queryTableFieldId="8"/>
    <tableColumn id="9" xr3:uid="{AE7049DF-3215-407B-BFA9-4EBA2E00F6B4}" uniqueName="9" name="H" queryTableFieldId="9"/>
    <tableColumn id="10" xr3:uid="{FC8C7E29-996C-4C55-88F8-A49BCC662D81}" uniqueName="10" name="I" queryTableFieldId="10"/>
    <tableColumn id="11" xr3:uid="{025E8045-E76D-427F-AAB9-F837121C645D}" uniqueName="11" name="J" queryTableFieldId="11"/>
    <tableColumn id="12" xr3:uid="{85FD251C-7C64-4209-AAB8-E60B77F3B3BE}" uniqueName="12" name="K" queryTableFieldId="12"/>
    <tableColumn id="13" xr3:uid="{7FC378A0-93CF-4E95-A98A-961E29E4DC3D}" uniqueName="13" name="L" queryTableFieldId="13"/>
    <tableColumn id="14" xr3:uid="{B8E2CD51-3805-4CD4-B145-D01BAC32822B}" uniqueName="14" name="M" queryTableFieldId="14"/>
    <tableColumn id="15" xr3:uid="{CB34BA60-9096-41BE-827D-DC87AAABEAB2}" uniqueName="15" name="N" queryTableFieldId="15"/>
    <tableColumn id="16" xr3:uid="{14231C46-72CA-4253-85EA-8FC77DED04F3}" uniqueName="16" name="O" queryTableFieldId="16"/>
    <tableColumn id="17" xr3:uid="{697D1AD4-B935-4631-B8F2-43416A09D096}" uniqueName="17" name="P" queryTableFieldId="17"/>
    <tableColumn id="18" xr3:uid="{F79804C0-A102-4A78-88CA-00C40E98B859}" uniqueName="18" name="Q" queryTableFieldId="18"/>
    <tableColumn id="19" xr3:uid="{209A7710-725D-4C86-BAE7-20A3D4C0CD57}" uniqueName="19" name="R" queryTableFieldId="19"/>
    <tableColumn id="20" xr3:uid="{AE57DE0A-2E26-48D3-B540-070CDBE53D48}" uniqueName="20" name="S" queryTableFieldId="20"/>
    <tableColumn id="21" xr3:uid="{2003BAA2-83EC-45FB-84E0-12EDF9B056E2}" uniqueName="21" name="T" queryTableFieldId="21"/>
    <tableColumn id="22" xr3:uid="{2BE6B6D5-B756-4F07-A5A3-315E088ADCEA}" uniqueName="22" name="U" queryTableFieldId="22"/>
    <tableColumn id="23" xr3:uid="{1835CF53-C490-472A-8CE4-205A0153DD0B}" uniqueName="23" name="V" queryTableFieldId="23"/>
    <tableColumn id="24" xr3:uid="{89CA57E8-8AFE-4A9D-9CD4-224F23019665}" uniqueName="24" name="W" queryTableFieldId="24"/>
    <tableColumn id="25" xr3:uid="{5478953B-6749-4A69-B1C0-DD582F7DEAB4}" uniqueName="25" name="X" queryTableFieldId="25"/>
    <tableColumn id="26" xr3:uid="{794C67DA-5E3D-4CB4-9E15-C10586BE0365}" uniqueName="26" name="Y" queryTableFieldId="26"/>
    <tableColumn id="27" xr3:uid="{CE1283A3-DA46-48DF-B40C-A42ECB4F934A}" uniqueName="27" name="Z" queryTableFieldId="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58B921-5C89-4B2F-9534-B9D465C6E448}" name="camoes_all_d4_n50_k5" displayName="camoes_all_d4_n50_k5" ref="A1:AA55" tableType="queryTable" totalsRowShown="0">
  <autoFilter ref="A1:AA55" xr:uid="{DA58B921-5C89-4B2F-9534-B9D465C6E448}"/>
  <tableColumns count="27">
    <tableColumn id="1" xr3:uid="{B047DA9E-6EE2-417A-9434-4B398C8368C3}" uniqueName="1" name="method" queryTableFieldId="1" dataDxfId="8"/>
    <tableColumn id="2" xr3:uid="{C3DCFA6D-7CB7-4E11-8BB1-C135AAD35CBB}" uniqueName="2" name="A" queryTableFieldId="2"/>
    <tableColumn id="3" xr3:uid="{8F2D3C2C-E210-4728-8CB1-67DCB1734711}" uniqueName="3" name="B" queryTableFieldId="3"/>
    <tableColumn id="4" xr3:uid="{2C45276D-B36A-4D30-BDFA-1BF14F034CA8}" uniqueName="4" name="C" queryTableFieldId="4"/>
    <tableColumn id="5" xr3:uid="{206BB3BD-A49F-4DB0-ACD1-CD0370F11B20}" uniqueName="5" name="D" queryTableFieldId="5"/>
    <tableColumn id="6" xr3:uid="{3C7D25BC-8777-4B62-A30D-73C173411A45}" uniqueName="6" name="E" queryTableFieldId="6"/>
    <tableColumn id="7" xr3:uid="{9E5CC916-76AD-462F-86A1-763999A2366B}" uniqueName="7" name="F" queryTableFieldId="7"/>
    <tableColumn id="8" xr3:uid="{8F6C2BCB-62DD-4A49-B8F8-A751DD92AF37}" uniqueName="8" name="G" queryTableFieldId="8"/>
    <tableColumn id="9" xr3:uid="{67B45029-F0E6-44A0-9ED0-F3EF77FEE77F}" uniqueName="9" name="H" queryTableFieldId="9"/>
    <tableColumn id="10" xr3:uid="{E8625BA5-E74C-40FF-9CCA-77B4CA0F367B}" uniqueName="10" name="I" queryTableFieldId="10"/>
    <tableColumn id="11" xr3:uid="{C7AA0B35-DC0C-4F9B-9124-3697E1A189FA}" uniqueName="11" name="J" queryTableFieldId="11"/>
    <tableColumn id="12" xr3:uid="{43B82770-2F2F-41C5-9AAA-5452DE1175DA}" uniqueName="12" name="K" queryTableFieldId="12"/>
    <tableColumn id="13" xr3:uid="{0CECE8F6-FF1A-4710-8777-5FA222DF26D6}" uniqueName="13" name="L" queryTableFieldId="13"/>
    <tableColumn id="14" xr3:uid="{6513FA27-0C2A-42A4-BA93-B9A3918C6CFB}" uniqueName="14" name="M" queryTableFieldId="14"/>
    <tableColumn id="15" xr3:uid="{81E08173-3353-4BBD-9C34-6C5FF4A058C6}" uniqueName="15" name="N" queryTableFieldId="15"/>
    <tableColumn id="16" xr3:uid="{73979E46-6C98-4F04-8AA5-F36022B735D8}" uniqueName="16" name="O" queryTableFieldId="16"/>
    <tableColumn id="17" xr3:uid="{D195C0E6-E5C5-4CA8-BB96-B77099E2DE19}" uniqueName="17" name="P" queryTableFieldId="17"/>
    <tableColumn id="18" xr3:uid="{79AEB3B1-496D-485E-A856-05DB27B7CAE3}" uniqueName="18" name="Q" queryTableFieldId="18"/>
    <tableColumn id="19" xr3:uid="{1D20F33B-3973-460E-B1C2-2E1BA6522A43}" uniqueName="19" name="R" queryTableFieldId="19"/>
    <tableColumn id="20" xr3:uid="{B1AB6071-AF05-4675-B2C3-999E3129615C}" uniqueName="20" name="S" queryTableFieldId="20"/>
    <tableColumn id="21" xr3:uid="{B8A60B15-CD67-4EC0-977F-51E7C1713A0E}" uniqueName="21" name="T" queryTableFieldId="21"/>
    <tableColumn id="22" xr3:uid="{0947C3A6-48F5-4FF4-990C-3CAC796549AF}" uniqueName="22" name="U" queryTableFieldId="22"/>
    <tableColumn id="23" xr3:uid="{34ACE5C7-9D8B-4866-8174-FDAA9C8D82B1}" uniqueName="23" name="V" queryTableFieldId="23"/>
    <tableColumn id="24" xr3:uid="{31AE653B-0EE5-4992-86B3-B1A89D992993}" uniqueName="24" name="W" queryTableFieldId="24"/>
    <tableColumn id="25" xr3:uid="{EA21CC18-2BC1-47B4-AB75-285F48750644}" uniqueName="25" name="X" queryTableFieldId="25"/>
    <tableColumn id="26" xr3:uid="{FAB192BF-BF0B-46E7-A18A-0EC2BD9F9F6B}" uniqueName="26" name="Y" queryTableFieldId="26"/>
    <tableColumn id="27" xr3:uid="{336980E2-409D-4C57-8A5D-A6122120CB1F}" uniqueName="27" name="Z" queryTableFieldId="2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7F103EB-E16F-4D8B-9CB9-6AFB0D0AC7D6}" name="camoes_all_d5_n50_k5" displayName="camoes_all_d5_n50_k5" ref="A1:AA55" tableType="queryTable" totalsRowShown="0">
  <autoFilter ref="A1:AA55" xr:uid="{97F103EB-E16F-4D8B-9CB9-6AFB0D0AC7D6}"/>
  <tableColumns count="27">
    <tableColumn id="1" xr3:uid="{8CA8C88F-7AC3-4EE6-9C25-E548943367AF}" uniqueName="1" name="method" queryTableFieldId="1" dataDxfId="7"/>
    <tableColumn id="2" xr3:uid="{9B47D9BD-1F63-49CF-8B2B-4EBF262E7A1E}" uniqueName="2" name="A" queryTableFieldId="2"/>
    <tableColumn id="3" xr3:uid="{B2EA8D71-6249-41A2-9441-CAA2DEA6A92F}" uniqueName="3" name="B" queryTableFieldId="3"/>
    <tableColumn id="4" xr3:uid="{E6711FAA-8793-44DF-AF48-0F79D4ADFC43}" uniqueName="4" name="C" queryTableFieldId="4"/>
    <tableColumn id="5" xr3:uid="{0AD6C7A0-A9FE-4F30-9F83-3B71C512CFC2}" uniqueName="5" name="D" queryTableFieldId="5"/>
    <tableColumn id="6" xr3:uid="{E704F9D4-AD39-4F72-8B82-2A598E520B94}" uniqueName="6" name="E" queryTableFieldId="6"/>
    <tableColumn id="7" xr3:uid="{A1BA4A04-0948-4C31-9213-8F2162DE536D}" uniqueName="7" name="F" queryTableFieldId="7"/>
    <tableColumn id="8" xr3:uid="{08539B86-C6CC-415A-9F9B-D6F839A9BBA2}" uniqueName="8" name="G" queryTableFieldId="8"/>
    <tableColumn id="9" xr3:uid="{C9AD0079-7DB5-4725-BD7C-A0D6FCA04B11}" uniqueName="9" name="H" queryTableFieldId="9"/>
    <tableColumn id="10" xr3:uid="{49ADD073-84D2-417E-ADA4-3779AABF69F0}" uniqueName="10" name="I" queryTableFieldId="10"/>
    <tableColumn id="11" xr3:uid="{F3BB73EC-06BF-4EFA-9374-DB588B760A83}" uniqueName="11" name="J" queryTableFieldId="11"/>
    <tableColumn id="12" xr3:uid="{64080D8C-2AC5-4079-BD2A-CD4A69C289E0}" uniqueName="12" name="K" queryTableFieldId="12"/>
    <tableColumn id="13" xr3:uid="{6F662F54-796E-486B-80B1-FB6CFDD4453C}" uniqueName="13" name="L" queryTableFieldId="13"/>
    <tableColumn id="14" xr3:uid="{6E6E53F7-059C-413F-85A0-D55703169F65}" uniqueName="14" name="M" queryTableFieldId="14"/>
    <tableColumn id="15" xr3:uid="{90605693-FF09-4567-8865-11EEF33DCE7D}" uniqueName="15" name="N" queryTableFieldId="15"/>
    <tableColumn id="16" xr3:uid="{5FB27439-D790-426F-AD1A-6A987C9C4E9F}" uniqueName="16" name="O" queryTableFieldId="16"/>
    <tableColumn id="17" xr3:uid="{9A375B15-5759-4802-9E5A-D59530973B52}" uniqueName="17" name="P" queryTableFieldId="17"/>
    <tableColumn id="18" xr3:uid="{C87A5DCF-DEFF-4E7E-A2CE-92C32DED7841}" uniqueName="18" name="Q" queryTableFieldId="18"/>
    <tableColumn id="19" xr3:uid="{15505E89-C2F8-4E6E-BD26-0FB5E53BDF9D}" uniqueName="19" name="R" queryTableFieldId="19"/>
    <tableColumn id="20" xr3:uid="{742A47A6-3E81-43ED-9A30-A9BC80115AC9}" uniqueName="20" name="S" queryTableFieldId="20"/>
    <tableColumn id="21" xr3:uid="{8630D13F-D1EE-4444-9FB2-02C64D7C7CF5}" uniqueName="21" name="T" queryTableFieldId="21"/>
    <tableColumn id="22" xr3:uid="{7CB8C2CD-A364-4B24-8924-6B3502F019EA}" uniqueName="22" name="U" queryTableFieldId="22"/>
    <tableColumn id="23" xr3:uid="{4C017F9D-079C-44BE-AB1F-0740BBB0ED2B}" uniqueName="23" name="V" queryTableFieldId="23"/>
    <tableColumn id="24" xr3:uid="{D444F140-91E3-4833-9590-4F2ECA1A53A7}" uniqueName="24" name="W" queryTableFieldId="24"/>
    <tableColumn id="25" xr3:uid="{5360681C-C2EA-414A-B7BB-91BDEE22A89C}" uniqueName="25" name="X" queryTableFieldId="25"/>
    <tableColumn id="26" xr3:uid="{BFB695E5-20F1-4D71-95C4-A75548D33EA9}" uniqueName="26" name="Y" queryTableFieldId="26"/>
    <tableColumn id="27" xr3:uid="{2AEC3721-F1C3-44EF-B19E-C8E60553CE08}" uniqueName="27" name="Z" queryTableFieldId="2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396A7B4-A5D3-4A2B-A532-98C29C41665D}" name="camoes_all_d6_n50_k5" displayName="camoes_all_d6_n50_k5" ref="A1:AA55" tableType="queryTable" totalsRowShown="0">
  <autoFilter ref="A1:AA55" xr:uid="{0396A7B4-A5D3-4A2B-A532-98C29C41665D}"/>
  <tableColumns count="27">
    <tableColumn id="1" xr3:uid="{2945E734-E786-4EB4-833B-B916CF4B5354}" uniqueName="1" name="method" queryTableFieldId="1" dataDxfId="6"/>
    <tableColumn id="2" xr3:uid="{56F75C40-83E9-4A75-B429-6566B17CD634}" uniqueName="2" name="A" queryTableFieldId="2"/>
    <tableColumn id="3" xr3:uid="{74A27B48-9CCB-43BF-9694-B1E5DA269F03}" uniqueName="3" name="B" queryTableFieldId="3"/>
    <tableColumn id="4" xr3:uid="{36C7B9D9-B07B-4260-8192-0BAAFBAAC50E}" uniqueName="4" name="C" queryTableFieldId="4"/>
    <tableColumn id="5" xr3:uid="{9E432944-1753-4C0E-B44D-CF2349E7517A}" uniqueName="5" name="D" queryTableFieldId="5"/>
    <tableColumn id="6" xr3:uid="{DDADBBC1-978F-4F12-87AE-D9A3534A4253}" uniqueName="6" name="E" queryTableFieldId="6"/>
    <tableColumn id="7" xr3:uid="{1BBEFB0C-A258-476C-B385-24201612DCB3}" uniqueName="7" name="F" queryTableFieldId="7"/>
    <tableColumn id="8" xr3:uid="{6DB35BB2-5529-4C87-B211-67EBC7944C5F}" uniqueName="8" name="G" queryTableFieldId="8"/>
    <tableColumn id="9" xr3:uid="{D59B8DD9-2231-45BE-B30F-EBDE2CD11C62}" uniqueName="9" name="H" queryTableFieldId="9"/>
    <tableColumn id="10" xr3:uid="{BF2FD58A-44B1-46E4-96B5-F0035FC5BF2B}" uniqueName="10" name="I" queryTableFieldId="10"/>
    <tableColumn id="11" xr3:uid="{8CCC5DF1-EAC3-4BFB-B3E6-72F9AE5C36F1}" uniqueName="11" name="J" queryTableFieldId="11"/>
    <tableColumn id="12" xr3:uid="{9BCAE31A-B77D-4DEA-B659-AFDA157A7B2B}" uniqueName="12" name="K" queryTableFieldId="12"/>
    <tableColumn id="13" xr3:uid="{EFEFE1C1-9120-45ED-BFFD-CB3B9A8C8F8A}" uniqueName="13" name="L" queryTableFieldId="13"/>
    <tableColumn id="14" xr3:uid="{811F4DC3-9995-408A-A093-44E68766C3A8}" uniqueName="14" name="M" queryTableFieldId="14"/>
    <tableColumn id="15" xr3:uid="{1FD3988C-9731-4D2B-93C4-6C43B4FFA060}" uniqueName="15" name="N" queryTableFieldId="15"/>
    <tableColumn id="16" xr3:uid="{AD030544-4B7D-424F-A9C2-DC7848DFC36B}" uniqueName="16" name="O" queryTableFieldId="16"/>
    <tableColumn id="17" xr3:uid="{AFF931C2-C2D7-4727-B37F-A229A5D3A811}" uniqueName="17" name="P" queryTableFieldId="17"/>
    <tableColumn id="18" xr3:uid="{7156E226-557C-43ED-9FC4-6D3B0230F9E6}" uniqueName="18" name="Q" queryTableFieldId="18"/>
    <tableColumn id="19" xr3:uid="{6B35593D-3CAE-40EF-AB5E-A2F94673183B}" uniqueName="19" name="R" queryTableFieldId="19"/>
    <tableColumn id="20" xr3:uid="{03B5CFFB-6404-4F5B-BE93-9BE9354A2B39}" uniqueName="20" name="S" queryTableFieldId="20"/>
    <tableColumn id="21" xr3:uid="{CF999F35-CB2B-4ACC-9D05-028E7F5B78B0}" uniqueName="21" name="T" queryTableFieldId="21"/>
    <tableColumn id="22" xr3:uid="{60A80C0D-0E84-41C6-A50C-A1D80D2ACF8E}" uniqueName="22" name="U" queryTableFieldId="22"/>
    <tableColumn id="23" xr3:uid="{DE5C78CB-3310-46C8-AF6B-35A66BADAAAE}" uniqueName="23" name="V" queryTableFieldId="23"/>
    <tableColumn id="24" xr3:uid="{8B0D0B56-042B-489D-B0AF-E163BFF4315E}" uniqueName="24" name="W" queryTableFieldId="24"/>
    <tableColumn id="25" xr3:uid="{30494740-C2D6-4956-B21A-22D588CCFAFD}" uniqueName="25" name="X" queryTableFieldId="25"/>
    <tableColumn id="26" xr3:uid="{A1433CFF-AE31-459A-BA50-39DA32F63966}" uniqueName="26" name="Y" queryTableFieldId="26"/>
    <tableColumn id="27" xr3:uid="{0B893B03-4ED4-4076-92FE-53EB53A2BC7F}" uniqueName="27" name="Z" queryTableFieldId="2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079ADB9-A24E-445F-A75D-FFB1D0EFC3A4}" name="camoes_all_d7_n50_k5" displayName="camoes_all_d7_n50_k5" ref="A1:AA55" tableType="queryTable" totalsRowShown="0">
  <autoFilter ref="A1:AA55" xr:uid="{C079ADB9-A24E-445F-A75D-FFB1D0EFC3A4}"/>
  <tableColumns count="27">
    <tableColumn id="1" xr3:uid="{89E4533F-1544-411F-B1E7-6753B5B09896}" uniqueName="1" name="method" queryTableFieldId="1" dataDxfId="5"/>
    <tableColumn id="2" xr3:uid="{0387AA28-18D8-453B-8C82-EE5BAAF778AD}" uniqueName="2" name="A" queryTableFieldId="2"/>
    <tableColumn id="3" xr3:uid="{B8C5ABA9-89C3-4576-8CC2-AB58E4373759}" uniqueName="3" name="B" queryTableFieldId="3"/>
    <tableColumn id="4" xr3:uid="{DA80EDDC-9C03-4A4D-9428-F770E8EA4959}" uniqueName="4" name="C" queryTableFieldId="4"/>
    <tableColumn id="5" xr3:uid="{C5535B7D-C347-46A9-9101-EA260996B553}" uniqueName="5" name="D" queryTableFieldId="5"/>
    <tableColumn id="6" xr3:uid="{6629421B-31F0-45F0-BFC0-6A7A11E00B3D}" uniqueName="6" name="E" queryTableFieldId="6"/>
    <tableColumn id="7" xr3:uid="{D4C04755-F98E-49BA-8CE7-4992E35DD0EF}" uniqueName="7" name="F" queryTableFieldId="7"/>
    <tableColumn id="8" xr3:uid="{67B128CF-8249-4800-8C42-79AE8C6DE348}" uniqueName="8" name="G" queryTableFieldId="8"/>
    <tableColumn id="9" xr3:uid="{12F34849-0E1C-430B-939D-91B5D508690E}" uniqueName="9" name="H" queryTableFieldId="9"/>
    <tableColumn id="10" xr3:uid="{96AE639F-E758-4F4E-822E-B667EEA0C1AF}" uniqueName="10" name="I" queryTableFieldId="10"/>
    <tableColumn id="11" xr3:uid="{F131C668-09DD-49D8-846B-4F215525C083}" uniqueName="11" name="J" queryTableFieldId="11"/>
    <tableColumn id="12" xr3:uid="{1DF9C8AE-2FC9-46A7-B541-673D6C5060B1}" uniqueName="12" name="K" queryTableFieldId="12"/>
    <tableColumn id="13" xr3:uid="{E5AA8B5E-29A4-4322-B9D5-93A60B18F314}" uniqueName="13" name="L" queryTableFieldId="13"/>
    <tableColumn id="14" xr3:uid="{84A71746-4744-4AD2-8F27-3F27296F3656}" uniqueName="14" name="M" queryTableFieldId="14"/>
    <tableColumn id="15" xr3:uid="{D272BB85-A4E1-4819-84C3-F81012F977AD}" uniqueName="15" name="N" queryTableFieldId="15"/>
    <tableColumn id="16" xr3:uid="{AF133C62-1A5F-4E1F-BACD-972AFEB89EC2}" uniqueName="16" name="O" queryTableFieldId="16"/>
    <tableColumn id="17" xr3:uid="{D50291A3-2139-4218-9F9F-AAC2CB269717}" uniqueName="17" name="P" queryTableFieldId="17"/>
    <tableColumn id="18" xr3:uid="{8B61904B-ACD6-499F-B9FA-BA3FA8666C1F}" uniqueName="18" name="Q" queryTableFieldId="18"/>
    <tableColumn id="19" xr3:uid="{3974463E-40A7-42BF-89D7-8B5FE3B809DA}" uniqueName="19" name="R" queryTableFieldId="19"/>
    <tableColumn id="20" xr3:uid="{D1663828-A5FA-43C0-BA92-61FAC6227793}" uniqueName="20" name="S" queryTableFieldId="20"/>
    <tableColumn id="21" xr3:uid="{5E58BF88-1E2C-44EE-A5BE-919E5DAEFAD7}" uniqueName="21" name="T" queryTableFieldId="21"/>
    <tableColumn id="22" xr3:uid="{ED93ED81-BD20-43F6-B7B8-5F9E26894680}" uniqueName="22" name="U" queryTableFieldId="22"/>
    <tableColumn id="23" xr3:uid="{D42C3BC4-1979-48F5-A216-2B06B18ACB4C}" uniqueName="23" name="V" queryTableFieldId="23"/>
    <tableColumn id="24" xr3:uid="{14ACA995-C9B8-485C-9E90-C6934DDC2CAB}" uniqueName="24" name="W" queryTableFieldId="24"/>
    <tableColumn id="25" xr3:uid="{8AED4707-4008-43A7-A206-4062AA703C89}" uniqueName="25" name="X" queryTableFieldId="25"/>
    <tableColumn id="26" xr3:uid="{AE16CF57-1380-42BA-8C94-97F1144E0E20}" uniqueName="26" name="Y" queryTableFieldId="26"/>
    <tableColumn id="27" xr3:uid="{EDB4EA3D-0983-4F22-8A5D-D675F817067F}" uniqueName="27" name="Z" queryTableFieldId="2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EB7259-7001-4DD2-9FEE-B9EC097AFF47}" name="camoes_all_d8_n50_k5" displayName="camoes_all_d8_n50_k5" ref="A1:AA55" tableType="queryTable" totalsRowShown="0">
  <autoFilter ref="A1:AA55" xr:uid="{14EB7259-7001-4DD2-9FEE-B9EC097AFF47}"/>
  <tableColumns count="27">
    <tableColumn id="1" xr3:uid="{BF636BCA-F5A9-494E-AC4A-1FD77403ABDB}" uniqueName="1" name="method" queryTableFieldId="1" dataDxfId="4"/>
    <tableColumn id="2" xr3:uid="{62A4A7A8-B809-4218-96B8-4636D2B52A68}" uniqueName="2" name="A" queryTableFieldId="2"/>
    <tableColumn id="3" xr3:uid="{7ABB9A6D-0F71-47B9-B8C9-647F41671BCF}" uniqueName="3" name="B" queryTableFieldId="3"/>
    <tableColumn id="4" xr3:uid="{C9144EE0-56DA-43DE-A9E1-CF653BD41853}" uniqueName="4" name="C" queryTableFieldId="4"/>
    <tableColumn id="5" xr3:uid="{B856BFBF-FD3D-4C14-B1C9-4372B874DFA0}" uniqueName="5" name="D" queryTableFieldId="5"/>
    <tableColumn id="6" xr3:uid="{2B90FD5A-D58E-421D-9FC1-9722459CF100}" uniqueName="6" name="E" queryTableFieldId="6"/>
    <tableColumn id="7" xr3:uid="{A01D0497-1EE0-4E4E-B41A-E0C488908707}" uniqueName="7" name="F" queryTableFieldId="7"/>
    <tableColumn id="8" xr3:uid="{BE88BCEB-2F6B-4E1E-98BA-0366AB8B4E6D}" uniqueName="8" name="G" queryTableFieldId="8"/>
    <tableColumn id="9" xr3:uid="{A4BAFA57-B895-4227-BD2E-D41C22947F4E}" uniqueName="9" name="H" queryTableFieldId="9"/>
    <tableColumn id="10" xr3:uid="{45264E04-8F8F-4A7B-8F04-A5164F98AA26}" uniqueName="10" name="I" queryTableFieldId="10"/>
    <tableColumn id="11" xr3:uid="{FDFDFAF5-5062-4383-BC18-59CD1DA071A2}" uniqueName="11" name="J" queryTableFieldId="11"/>
    <tableColumn id="12" xr3:uid="{649F4BA6-AA5F-4743-A96F-97D3BEAD0B53}" uniqueName="12" name="K" queryTableFieldId="12"/>
    <tableColumn id="13" xr3:uid="{56236AB9-8D05-4F17-97BD-0D6BE721BC70}" uniqueName="13" name="L" queryTableFieldId="13"/>
    <tableColumn id="14" xr3:uid="{F8067227-245D-40F6-8164-E9CEABD869D7}" uniqueName="14" name="M" queryTableFieldId="14"/>
    <tableColumn id="15" xr3:uid="{2E4C107B-1E40-48F4-A91E-57DC30F24986}" uniqueName="15" name="N" queryTableFieldId="15"/>
    <tableColumn id="16" xr3:uid="{AD6B366B-DFB3-4FEE-92A1-EB7C81159ED8}" uniqueName="16" name="O" queryTableFieldId="16"/>
    <tableColumn id="17" xr3:uid="{784ED603-FCCB-41FE-AFBC-C11F292C46AB}" uniqueName="17" name="P" queryTableFieldId="17"/>
    <tableColumn id="18" xr3:uid="{A97DBEEA-5FF6-48AE-9649-83BAF865B171}" uniqueName="18" name="Q" queryTableFieldId="18"/>
    <tableColumn id="19" xr3:uid="{84DAF5D1-4AFC-4914-B4F2-BC1CBB1C40F0}" uniqueName="19" name="R" queryTableFieldId="19"/>
    <tableColumn id="20" xr3:uid="{387BC409-478D-4885-A20A-D7D80FAF28BD}" uniqueName="20" name="S" queryTableFieldId="20"/>
    <tableColumn id="21" xr3:uid="{F5534EB8-B7BF-41C0-9D48-786461A5321F}" uniqueName="21" name="T" queryTableFieldId="21"/>
    <tableColumn id="22" xr3:uid="{3DA67352-94CE-42D2-8015-AE3BC7CADD10}" uniqueName="22" name="U" queryTableFieldId="22"/>
    <tableColumn id="23" xr3:uid="{F9987B5D-4136-43A3-855C-6F5E26E985B1}" uniqueName="23" name="V" queryTableFieldId="23"/>
    <tableColumn id="24" xr3:uid="{9F180B07-DA48-4CA2-84C0-9CB2F47D7BF0}" uniqueName="24" name="W" queryTableFieldId="24"/>
    <tableColumn id="25" xr3:uid="{4ED7231A-EC1E-422E-84FD-87B880DD93FC}" uniqueName="25" name="X" queryTableFieldId="25"/>
    <tableColumn id="26" xr3:uid="{A95831AC-DE9A-493F-A5B4-50312EAC5FA8}" uniqueName="26" name="Y" queryTableFieldId="26"/>
    <tableColumn id="27" xr3:uid="{8109B1EA-F3AE-4CE6-9395-697E8CBCEF30}" uniqueName="27" name="Z" queryTableFieldId="2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FDFB049-8190-4C8A-B154-C30EACBC3C60}" name="camoes_all_d9_n50_k5" displayName="camoes_all_d9_n50_k5" ref="A1:AA55" tableType="queryTable" totalsRowShown="0">
  <autoFilter ref="A1:AA55" xr:uid="{7FDFB049-8190-4C8A-B154-C30EACBC3C60}"/>
  <tableColumns count="27">
    <tableColumn id="1" xr3:uid="{AFA1A71A-9E01-4A62-AD5D-FB86AC5874B5}" uniqueName="1" name="method" queryTableFieldId="1" dataDxfId="3"/>
    <tableColumn id="2" xr3:uid="{7B652682-7461-4B08-8D2C-EE2DE932006C}" uniqueName="2" name="A" queryTableFieldId="2"/>
    <tableColumn id="3" xr3:uid="{A44727ED-B920-4966-81F8-C9EFEB2B5295}" uniqueName="3" name="B" queryTableFieldId="3"/>
    <tableColumn id="4" xr3:uid="{4336AA0B-1661-4CF4-8743-43E21211F189}" uniqueName="4" name="C" queryTableFieldId="4"/>
    <tableColumn id="5" xr3:uid="{9250F301-2DB0-4DA1-9B90-021B1F37413F}" uniqueName="5" name="D" queryTableFieldId="5"/>
    <tableColumn id="6" xr3:uid="{4E58C6A2-7276-474D-A164-2599A1B37175}" uniqueName="6" name="E" queryTableFieldId="6"/>
    <tableColumn id="7" xr3:uid="{F3DC6624-1637-46EE-A9E3-AB88EC251370}" uniqueName="7" name="F" queryTableFieldId="7"/>
    <tableColumn id="8" xr3:uid="{417AFF61-BFD5-49CA-8ECC-D8DA3493AD26}" uniqueName="8" name="G" queryTableFieldId="8"/>
    <tableColumn id="9" xr3:uid="{E8510311-94C0-4A24-ACB4-FECB4E908EEC}" uniqueName="9" name="H" queryTableFieldId="9"/>
    <tableColumn id="10" xr3:uid="{636F085F-ADF5-4C87-AD04-F6FE1A863086}" uniqueName="10" name="I" queryTableFieldId="10"/>
    <tableColumn id="11" xr3:uid="{5B7FEA74-7B55-44BC-A255-832C14DCEEBF}" uniqueName="11" name="J" queryTableFieldId="11"/>
    <tableColumn id="12" xr3:uid="{B9CCBDF5-935E-4872-88C5-4FD4D67AF3AB}" uniqueName="12" name="K" queryTableFieldId="12"/>
    <tableColumn id="13" xr3:uid="{818B9B98-ABE0-4F4A-9271-0C87EE7893CA}" uniqueName="13" name="L" queryTableFieldId="13"/>
    <tableColumn id="14" xr3:uid="{48C6018C-31D9-4C9C-9E99-41AAB7674F64}" uniqueName="14" name="M" queryTableFieldId="14"/>
    <tableColumn id="15" xr3:uid="{15D64AF4-4904-4B89-BEFC-59FB4B8112AA}" uniqueName="15" name="N" queryTableFieldId="15"/>
    <tableColumn id="16" xr3:uid="{DA6CA542-9192-4BFF-9148-529582770EA2}" uniqueName="16" name="O" queryTableFieldId="16"/>
    <tableColumn id="17" xr3:uid="{E37BE831-3E6B-41FA-AD67-26445A13F827}" uniqueName="17" name="P" queryTableFieldId="17"/>
    <tableColumn id="18" xr3:uid="{4EC0667B-280E-4DBE-BAB3-058D06ABAF96}" uniqueName="18" name="Q" queryTableFieldId="18"/>
    <tableColumn id="19" xr3:uid="{82043D70-984A-49A2-A3C2-DB68CF9148D5}" uniqueName="19" name="R" queryTableFieldId="19"/>
    <tableColumn id="20" xr3:uid="{60128371-38E6-4A15-986C-E045BD494E33}" uniqueName="20" name="S" queryTableFieldId="20"/>
    <tableColumn id="21" xr3:uid="{B2CDB552-3259-42F6-A1B0-C1AD8AA56076}" uniqueName="21" name="T" queryTableFieldId="21"/>
    <tableColumn id="22" xr3:uid="{18DD5B06-F172-4EB9-ACBD-BD987FE1D1C8}" uniqueName="22" name="U" queryTableFieldId="22"/>
    <tableColumn id="23" xr3:uid="{D3E40ACF-6A9D-465C-A189-52CB370C7650}" uniqueName="23" name="V" queryTableFieldId="23"/>
    <tableColumn id="24" xr3:uid="{F5F3C395-7F1B-4001-9DA1-124D212B3546}" uniqueName="24" name="W" queryTableFieldId="24"/>
    <tableColumn id="25" xr3:uid="{4B6704F2-1651-4D26-ADFC-7D59B7FB4F5F}" uniqueName="25" name="X" queryTableFieldId="25"/>
    <tableColumn id="26" xr3:uid="{1B516763-3412-4100-82A6-AB7877A7EFF1}" uniqueName="26" name="Y" queryTableFieldId="26"/>
    <tableColumn id="27" xr3:uid="{B81E634D-82FB-4881-B245-3881445AB5C5}" uniqueName="27" name="Z" queryTableFieldId="2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3717118-BE92-45C3-9FDD-EA3BF84EA075}" name="camoes_all_d10_n50_k5" displayName="camoes_all_d10_n50_k5" ref="A1:AA55" tableType="queryTable" totalsRowShown="0">
  <autoFilter ref="A1:AA55" xr:uid="{43717118-BE92-45C3-9FDD-EA3BF84EA075}"/>
  <tableColumns count="27">
    <tableColumn id="1" xr3:uid="{56F2D04F-55BD-4672-923A-7B40145A4FCD}" uniqueName="1" name="method" queryTableFieldId="1" dataDxfId="2"/>
    <tableColumn id="2" xr3:uid="{E2D2CD5D-5BFF-49B7-A62D-049E9AE4C62A}" uniqueName="2" name="A" queryTableFieldId="2"/>
    <tableColumn id="3" xr3:uid="{BF563C01-429D-4379-B197-71D456382754}" uniqueName="3" name="B" queryTableFieldId="3"/>
    <tableColumn id="4" xr3:uid="{0C56A59F-D37F-4477-B6D3-A675B2000331}" uniqueName="4" name="C" queryTableFieldId="4"/>
    <tableColumn id="5" xr3:uid="{0778BD6D-C8D7-46B4-9A50-5FD20CC4CB31}" uniqueName="5" name="D" queryTableFieldId="5"/>
    <tableColumn id="6" xr3:uid="{BABF1D7E-8D63-44FF-9D1D-71596D092B59}" uniqueName="6" name="E" queryTableFieldId="6"/>
    <tableColumn id="7" xr3:uid="{9A30F928-EF9E-4B01-8CED-EEE7C1860E7F}" uniqueName="7" name="F" queryTableFieldId="7"/>
    <tableColumn id="8" xr3:uid="{0BFAC014-47BE-4399-B25C-6DE0FCD7F298}" uniqueName="8" name="G" queryTableFieldId="8"/>
    <tableColumn id="9" xr3:uid="{E28D1741-8941-49F3-BBA9-539B531F052A}" uniqueName="9" name="H" queryTableFieldId="9"/>
    <tableColumn id="10" xr3:uid="{584BEDF3-1A84-4232-B74F-B42FFD5B0649}" uniqueName="10" name="I" queryTableFieldId="10"/>
    <tableColumn id="11" xr3:uid="{E349BFB3-B600-46CF-BC68-0D1F64E869C4}" uniqueName="11" name="J" queryTableFieldId="11"/>
    <tableColumn id="12" xr3:uid="{85EB8D46-E04F-447D-9E78-78CD01FE38E4}" uniqueName="12" name="K" queryTableFieldId="12"/>
    <tableColumn id="13" xr3:uid="{3E1A443B-4AE0-497A-82A4-AFB3D29D2CB3}" uniqueName="13" name="L" queryTableFieldId="13"/>
    <tableColumn id="14" xr3:uid="{33285EAA-FD57-49A5-BEC7-9A80333F6CC8}" uniqueName="14" name="M" queryTableFieldId="14"/>
    <tableColumn id="15" xr3:uid="{5D5D10F6-727C-4938-8851-15B928D9BF4A}" uniqueName="15" name="N" queryTableFieldId="15"/>
    <tableColumn id="16" xr3:uid="{197AE512-6C2F-4C41-B0A4-888C7446F4F6}" uniqueName="16" name="O" queryTableFieldId="16"/>
    <tableColumn id="17" xr3:uid="{A6CC4510-92DD-44F4-A863-F66B5F20EEA3}" uniqueName="17" name="P" queryTableFieldId="17"/>
    <tableColumn id="18" xr3:uid="{6176AE33-78B5-4A13-9ADA-53FBD94B246E}" uniqueName="18" name="Q" queryTableFieldId="18"/>
    <tableColumn id="19" xr3:uid="{3E069DC1-2E03-40F3-818E-75677A2FB8B9}" uniqueName="19" name="R" queryTableFieldId="19"/>
    <tableColumn id="20" xr3:uid="{9EFB40A0-A7ED-4928-BAEE-E403D621FA0B}" uniqueName="20" name="S" queryTableFieldId="20"/>
    <tableColumn id="21" xr3:uid="{F10067F1-9D26-474F-B0FB-84E1C1A93F3F}" uniqueName="21" name="T" queryTableFieldId="21"/>
    <tableColumn id="22" xr3:uid="{80ACBE50-808B-4BDB-945D-804CAA1BCA4D}" uniqueName="22" name="U" queryTableFieldId="22"/>
    <tableColumn id="23" xr3:uid="{79BEB8F5-DB1D-48D5-B2FB-995AC3538190}" uniqueName="23" name="V" queryTableFieldId="23"/>
    <tableColumn id="24" xr3:uid="{9D4BFD91-750A-4D7B-B9E9-C1BBBCC54FD2}" uniqueName="24" name="W" queryTableFieldId="24"/>
    <tableColumn id="25" xr3:uid="{AAD0A5EE-C8CD-4BA5-B366-FA5E5FE92873}" uniqueName="25" name="X" queryTableFieldId="25"/>
    <tableColumn id="26" xr3:uid="{2B348C23-1F2D-4801-B41A-8EE384CF3436}" uniqueName="26" name="Y" queryTableFieldId="26"/>
    <tableColumn id="27" xr3:uid="{D20559DD-0E2C-49FF-B6E6-A831269E64A6}" uniqueName="27" name="Z" queryTableFieldId="2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450521F-4300-4427-99F2-E2D1E7B1CDE9}" name="camoes_all_d11_n50_k5" displayName="camoes_all_d11_n50_k5" ref="A1:AA55" tableType="queryTable" totalsRowShown="0">
  <autoFilter ref="A1:AA55" xr:uid="{D450521F-4300-4427-99F2-E2D1E7B1CDE9}"/>
  <tableColumns count="27">
    <tableColumn id="1" xr3:uid="{5C06E063-9BFD-4BFD-89D4-E7F64C267B69}" uniqueName="1" name="method" queryTableFieldId="1" dataDxfId="1"/>
    <tableColumn id="2" xr3:uid="{93280EB5-5CD3-409F-BA98-5921F5D036A7}" uniqueName="2" name="A" queryTableFieldId="2"/>
    <tableColumn id="3" xr3:uid="{2B55AF49-2A88-4DAA-AF22-5382E2D48836}" uniqueName="3" name="B" queryTableFieldId="3"/>
    <tableColumn id="4" xr3:uid="{AA5081DD-A3EE-4DFF-A0C8-DE9ACEBC39FA}" uniqueName="4" name="C" queryTableFieldId="4"/>
    <tableColumn id="5" xr3:uid="{92D037C7-56C4-4729-87B2-49134227C3F8}" uniqueName="5" name="D" queryTableFieldId="5"/>
    <tableColumn id="6" xr3:uid="{88C70288-F842-4BFC-89C9-064474660861}" uniqueName="6" name="E" queryTableFieldId="6"/>
    <tableColumn id="7" xr3:uid="{FBC3FE52-676A-4701-A8B5-38ECDACB6C5F}" uniqueName="7" name="F" queryTableFieldId="7"/>
    <tableColumn id="8" xr3:uid="{CDBCD131-A36E-421F-A48B-BD3CD88260D4}" uniqueName="8" name="G" queryTableFieldId="8"/>
    <tableColumn id="9" xr3:uid="{72442E45-4B94-439A-BB35-9A0567ACD82E}" uniqueName="9" name="H" queryTableFieldId="9"/>
    <tableColumn id="10" xr3:uid="{D1E887E3-6D9B-4B06-827D-3E9FF2821040}" uniqueName="10" name="I" queryTableFieldId="10"/>
    <tableColumn id="11" xr3:uid="{6D7699FA-B4F5-478A-8679-AB54E46DF4DB}" uniqueName="11" name="J" queryTableFieldId="11"/>
    <tableColumn id="12" xr3:uid="{09BBB86F-EC8B-40E2-856A-CF6C5B7A5E20}" uniqueName="12" name="K" queryTableFieldId="12"/>
    <tableColumn id="13" xr3:uid="{F4BE0D2A-0EE1-47B6-BCC2-5DEF728AE2EB}" uniqueName="13" name="L" queryTableFieldId="13"/>
    <tableColumn id="14" xr3:uid="{5113C784-89CE-4ADA-BE97-1A527BD31F29}" uniqueName="14" name="M" queryTableFieldId="14"/>
    <tableColumn id="15" xr3:uid="{4B6C30F8-DB42-4AE8-8875-2ED1A3786F6F}" uniqueName="15" name="N" queryTableFieldId="15"/>
    <tableColumn id="16" xr3:uid="{CF35DA01-7488-495A-8EC4-157D6E8AE934}" uniqueName="16" name="O" queryTableFieldId="16"/>
    <tableColumn id="17" xr3:uid="{F18B0F18-7FF6-4DD6-B211-AA0290F3DFA0}" uniqueName="17" name="P" queryTableFieldId="17"/>
    <tableColumn id="18" xr3:uid="{2645CCCE-5386-4C42-B72B-4CF5D0CB04E5}" uniqueName="18" name="Q" queryTableFieldId="18"/>
    <tableColumn id="19" xr3:uid="{F11A0A2C-E49F-4B10-B334-347C64EC4FE7}" uniqueName="19" name="R" queryTableFieldId="19"/>
    <tableColumn id="20" xr3:uid="{6D1FDFB2-EE62-487B-863F-7C0A5A793361}" uniqueName="20" name="S" queryTableFieldId="20"/>
    <tableColumn id="21" xr3:uid="{CB56D3F1-8D3A-4FA0-BD29-9654E0142668}" uniqueName="21" name="T" queryTableFieldId="21"/>
    <tableColumn id="22" xr3:uid="{0367A493-A31E-4235-80BE-36956090927A}" uniqueName="22" name="U" queryTableFieldId="22"/>
    <tableColumn id="23" xr3:uid="{05DBBFCE-CCCF-4DDE-A552-7C7532183874}" uniqueName="23" name="V" queryTableFieldId="23"/>
    <tableColumn id="24" xr3:uid="{61F955E4-79A1-420B-8D87-CB7335A0D088}" uniqueName="24" name="W" queryTableFieldId="24"/>
    <tableColumn id="25" xr3:uid="{AA457124-9D06-402D-9AD9-377044518B31}" uniqueName="25" name="X" queryTableFieldId="25"/>
    <tableColumn id="26" xr3:uid="{623C4021-8CE4-4C5C-830D-8581259DAC8E}" uniqueName="26" name="Y" queryTableFieldId="26"/>
    <tableColumn id="27" xr3:uid="{8C634E7C-7B10-47B9-914C-D351A9907946}" uniqueName="27" name="Z" queryTableFieldId="2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C6A7221-CC23-4C62-9228-4CCEE0C2338C}" name="camoes_all_d12_n50_k5" displayName="camoes_all_d12_n50_k5" ref="A1:AA55" tableType="queryTable" totalsRowShown="0">
  <autoFilter ref="A1:AA55" xr:uid="{EC6A7221-CC23-4C62-9228-4CCEE0C2338C}"/>
  <tableColumns count="27">
    <tableColumn id="1" xr3:uid="{1DC7F795-6B4F-4DF3-917F-BF0E4AD19489}" uniqueName="1" name="method" queryTableFieldId="1" dataDxfId="0"/>
    <tableColumn id="2" xr3:uid="{08736DC7-8117-41EC-80ED-E318441C4136}" uniqueName="2" name="A" queryTableFieldId="2"/>
    <tableColumn id="3" xr3:uid="{5B11C8BB-396A-437F-AD6B-4C1280B3303E}" uniqueName="3" name="B" queryTableFieldId="3"/>
    <tableColumn id="4" xr3:uid="{908E16DA-C804-41BB-A004-903D626D0965}" uniqueName="4" name="C" queryTableFieldId="4"/>
    <tableColumn id="5" xr3:uid="{A1E3DB2B-D9D7-47ED-9FA1-20E560991728}" uniqueName="5" name="D" queryTableFieldId="5"/>
    <tableColumn id="6" xr3:uid="{5B373BCC-6007-4E6A-840A-6DFEAC5FB29F}" uniqueName="6" name="E" queryTableFieldId="6"/>
    <tableColumn id="7" xr3:uid="{ECAF1BC0-159F-4EFF-A72B-67644FF44958}" uniqueName="7" name="F" queryTableFieldId="7"/>
    <tableColumn id="8" xr3:uid="{D1469630-E072-48A4-9921-D4B6BCEAA28F}" uniqueName="8" name="G" queryTableFieldId="8"/>
    <tableColumn id="9" xr3:uid="{67078C09-E58A-49F4-9E6D-9BC4400757DF}" uniqueName="9" name="H" queryTableFieldId="9"/>
    <tableColumn id="10" xr3:uid="{43DE1A67-CB8E-4EAD-9007-AE4414E8B16A}" uniqueName="10" name="I" queryTableFieldId="10"/>
    <tableColumn id="11" xr3:uid="{7F2D1E3A-5D2E-457A-85D5-4E015425AB16}" uniqueName="11" name="J" queryTableFieldId="11"/>
    <tableColumn id="12" xr3:uid="{F0BB1CFD-4FA5-4E75-99D0-BAA033844425}" uniqueName="12" name="K" queryTableFieldId="12"/>
    <tableColumn id="13" xr3:uid="{AD48F580-8A3C-4BFA-A9C2-355ECA6839BB}" uniqueName="13" name="L" queryTableFieldId="13"/>
    <tableColumn id="14" xr3:uid="{D6E3121E-CA9B-4D61-B14C-4C4BD1CB4AB9}" uniqueName="14" name="M" queryTableFieldId="14"/>
    <tableColumn id="15" xr3:uid="{ACC74A85-3232-4132-BD19-9BF51478CDDD}" uniqueName="15" name="N" queryTableFieldId="15"/>
    <tableColumn id="16" xr3:uid="{3F13D16E-DC89-40CD-BA6F-D94FC02D85D8}" uniqueName="16" name="O" queryTableFieldId="16"/>
    <tableColumn id="17" xr3:uid="{2A7A5721-45A6-4DEF-B545-2859C1849657}" uniqueName="17" name="P" queryTableFieldId="17"/>
    <tableColumn id="18" xr3:uid="{B61DCB5E-84C8-432D-B3DB-9A217762838E}" uniqueName="18" name="Q" queryTableFieldId="18"/>
    <tableColumn id="19" xr3:uid="{BF3E9B2A-2F40-488C-A073-8044F618EF6A}" uniqueName="19" name="R" queryTableFieldId="19"/>
    <tableColumn id="20" xr3:uid="{43A408E7-8EBD-4639-91EC-75BDDF1E612D}" uniqueName="20" name="S" queryTableFieldId="20"/>
    <tableColumn id="21" xr3:uid="{83D5251D-06CE-43F0-8822-71638EAEAE33}" uniqueName="21" name="T" queryTableFieldId="21"/>
    <tableColumn id="22" xr3:uid="{B6A39DFF-C009-45B8-AEB7-7B7BAC611B02}" uniqueName="22" name="U" queryTableFieldId="22"/>
    <tableColumn id="23" xr3:uid="{77AD09B3-86E4-4848-8153-8DAD24B69186}" uniqueName="23" name="V" queryTableFieldId="23"/>
    <tableColumn id="24" xr3:uid="{9110F7E1-67AB-4331-B938-47169F4F6CAB}" uniqueName="24" name="W" queryTableFieldId="24"/>
    <tableColumn id="25" xr3:uid="{08509C59-FD5D-43BB-A88B-DEE3E37DD1C0}" uniqueName="25" name="X" queryTableFieldId="25"/>
    <tableColumn id="26" xr3:uid="{61AAA6D4-D346-4E98-81EA-81D0C3D4BC66}" uniqueName="26" name="Y" queryTableFieldId="26"/>
    <tableColumn id="27" xr3:uid="{96AA3BC5-072F-475E-A3EA-3749B3C821E0}" uniqueName="27" name="Z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4"/>
  <sheetViews>
    <sheetView tabSelected="1" topLeftCell="A31" zoomScale="90" zoomScaleNormal="90" workbookViewId="0">
      <selection activeCell="U43" sqref="U43"/>
    </sheetView>
  </sheetViews>
  <sheetFormatPr defaultRowHeight="14.4" x14ac:dyDescent="0.3"/>
  <cols>
    <col min="1" max="1" width="28.77734375" bestFit="1" customWidth="1"/>
    <col min="2" max="2" width="13.109375" bestFit="1" customWidth="1"/>
  </cols>
  <sheetData>
    <row r="1" spans="1:27" x14ac:dyDescent="0.3">
      <c r="A1" s="1" t="s">
        <v>92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 spans="1:27" x14ac:dyDescent="0.3">
      <c r="A2" s="1" t="s">
        <v>93</v>
      </c>
      <c r="B2">
        <f>'camoes_all_d0_n50_k5'!B57</f>
        <v>115731.48</v>
      </c>
      <c r="C2">
        <f>'camoes_all_d0_n50_k5'!C57</f>
        <v>6977.56</v>
      </c>
      <c r="D2">
        <f>'camoes_all_d0_n50_k5'!D57</f>
        <v>22776.28</v>
      </c>
      <c r="E2">
        <f>'camoes_all_d0_n50_k5'!E57</f>
        <v>39351.32</v>
      </c>
      <c r="F2">
        <f>'camoes_all_d0_n50_k5'!F57</f>
        <v>110539.8</v>
      </c>
      <c r="G2">
        <f>'camoes_all_d0_n50_k5'!G57</f>
        <v>10390.040000000001</v>
      </c>
      <c r="H2">
        <f>'camoes_all_d0_n50_k5'!H57</f>
        <v>10571.8</v>
      </c>
      <c r="I2">
        <f>'camoes_all_d0_n50_k5'!I57</f>
        <v>10730.52</v>
      </c>
      <c r="J2">
        <f>'camoes_all_d0_n50_k5'!J57</f>
        <v>40959</v>
      </c>
      <c r="K2">
        <f>'camoes_all_d0_n50_k5'!K57</f>
        <v>3343.64</v>
      </c>
      <c r="L2">
        <f>'camoes_all_d0_n50_k5'!L57</f>
        <v>2.06</v>
      </c>
      <c r="M2">
        <f>'camoes_all_d0_n50_k5'!M57</f>
        <v>22301.72</v>
      </c>
      <c r="N2">
        <f>'camoes_all_d0_n50_k5'!N57</f>
        <v>48004.12</v>
      </c>
      <c r="O2">
        <f>'camoes_all_d0_n50_k5'!O57</f>
        <v>40866.839999999997</v>
      </c>
      <c r="P2">
        <f>'camoes_all_d0_n50_k5'!P57</f>
        <v>107995.16</v>
      </c>
      <c r="Q2">
        <f>'camoes_all_d0_n50_k5'!Q57</f>
        <v>16244.76</v>
      </c>
      <c r="R2">
        <f>'camoes_all_d0_n50_k5'!R57</f>
        <v>14928.92</v>
      </c>
      <c r="S2">
        <f>'camoes_all_d0_n50_k5'!S57</f>
        <v>54844.44</v>
      </c>
      <c r="T2">
        <f>'camoes_all_d0_n50_k5'!T57</f>
        <v>63654.68</v>
      </c>
      <c r="U2">
        <f>'camoes_all_d0_n50_k5'!U57</f>
        <v>38736.92</v>
      </c>
      <c r="V2">
        <f>'camoes_all_d0_n50_k5'!V57</f>
        <v>34262.04</v>
      </c>
      <c r="W2">
        <f>'camoes_all_d0_n50_k5'!W57</f>
        <v>15922.2</v>
      </c>
      <c r="X2">
        <f>'camoes_all_d0_n50_k5'!X57</f>
        <v>8.36</v>
      </c>
      <c r="Y2">
        <f>'camoes_all_d0_n50_k5'!Y57</f>
        <v>1669.4</v>
      </c>
      <c r="Z2">
        <f>'camoes_all_d0_n50_k5'!Z57</f>
        <v>976.28</v>
      </c>
      <c r="AA2">
        <f>'camoes_all_d0_n50_k5'!AA57</f>
        <v>3283.48</v>
      </c>
    </row>
    <row r="3" spans="1:27" x14ac:dyDescent="0.3">
      <c r="A3" s="1" t="s">
        <v>94</v>
      </c>
      <c r="B3">
        <f>'camoes_all_d1_n50_k5'!B57</f>
        <v>124680.24</v>
      </c>
      <c r="C3">
        <f>'camoes_all_d1_n50_k5'!C57</f>
        <v>7225.2</v>
      </c>
      <c r="D3">
        <f>'camoes_all_d1_n50_k5'!D57</f>
        <v>23078.959999999999</v>
      </c>
      <c r="E3">
        <f>'camoes_all_d1_n50_k5'!E57</f>
        <v>45937.2</v>
      </c>
      <c r="F3">
        <f>'camoes_all_d1_n50_k5'!F57</f>
        <v>108296.24</v>
      </c>
      <c r="G3">
        <f>'camoes_all_d1_n50_k5'!G57</f>
        <v>10340.4</v>
      </c>
      <c r="H3">
        <f>'camoes_all_d1_n50_k5'!H57</f>
        <v>12081.2</v>
      </c>
      <c r="I3">
        <f>'camoes_all_d1_n50_k5'!I57</f>
        <v>13883.94</v>
      </c>
      <c r="J3">
        <f>'camoes_all_d1_n50_k5'!J57</f>
        <v>43722.8</v>
      </c>
      <c r="K3">
        <f>'camoes_all_d1_n50_k5'!K57</f>
        <v>3894.48</v>
      </c>
      <c r="L3">
        <f>'camoes_all_d1_n50_k5'!L57</f>
        <v>2.58</v>
      </c>
      <c r="M3">
        <f>'camoes_all_d1_n50_k5'!M57</f>
        <v>22454.32</v>
      </c>
      <c r="N3">
        <f>'camoes_all_d1_n50_k5'!N57</f>
        <v>39432.239999999998</v>
      </c>
      <c r="O3">
        <f>'camoes_all_d1_n50_k5'!O57</f>
        <v>43738.16</v>
      </c>
      <c r="P3">
        <f>'camoes_all_d1_n50_k5'!P57</f>
        <v>96397.36</v>
      </c>
      <c r="Q3">
        <f>'camoes_all_d1_n50_k5'!Q57</f>
        <v>19435.439999999999</v>
      </c>
      <c r="R3">
        <f>'camoes_all_d1_n50_k5'!R57</f>
        <v>15235.12</v>
      </c>
      <c r="S3">
        <f>'camoes_all_d1_n50_k5'!S57</f>
        <v>54913.84</v>
      </c>
      <c r="T3">
        <f>'camoes_all_d1_n50_k5'!T57</f>
        <v>69281.84</v>
      </c>
      <c r="U3">
        <f>'camoes_all_d1_n50_k5'!U57</f>
        <v>37312.559999999998</v>
      </c>
      <c r="V3">
        <f>'camoes_all_d1_n50_k5'!V57</f>
        <v>35733.040000000001</v>
      </c>
      <c r="W3">
        <f>'camoes_all_d1_n50_k5'!W57</f>
        <v>13292.08</v>
      </c>
      <c r="X3">
        <f>'camoes_all_d1_n50_k5'!X57</f>
        <v>8.4</v>
      </c>
      <c r="Y3">
        <f>'camoes_all_d1_n50_k5'!Y57</f>
        <v>1701.68</v>
      </c>
      <c r="Z3">
        <f>'camoes_all_d1_n50_k5'!Z57</f>
        <v>1003.44</v>
      </c>
      <c r="AA3">
        <f>'camoes_all_d1_n50_k5'!AA57</f>
        <v>3544.4</v>
      </c>
    </row>
    <row r="4" spans="1:27" x14ac:dyDescent="0.3">
      <c r="A4" s="1" t="s">
        <v>95</v>
      </c>
      <c r="B4">
        <f>'camoes_all_d2_n50_k5'!B57</f>
        <v>122783.84</v>
      </c>
      <c r="C4">
        <f>'camoes_all_d2_n50_k5'!C57</f>
        <v>6506.8</v>
      </c>
      <c r="D4">
        <f>'camoes_all_d2_n50_k5'!D57</f>
        <v>25168.48</v>
      </c>
      <c r="E4">
        <f>'camoes_all_d2_n50_k5'!E57</f>
        <v>37607.519999999997</v>
      </c>
      <c r="F4">
        <f>'camoes_all_d2_n50_k5'!F57</f>
        <v>116906.08</v>
      </c>
      <c r="G4">
        <f>'camoes_all_d2_n50_k5'!G57</f>
        <v>9295.84</v>
      </c>
      <c r="H4">
        <f>'camoes_all_d2_n50_k5'!H57</f>
        <v>10588</v>
      </c>
      <c r="I4">
        <f>'camoes_all_d2_n50_k5'!I57</f>
        <v>11912.8</v>
      </c>
      <c r="J4">
        <f>'camoes_all_d2_n50_k5'!J57</f>
        <v>46547.040000000001</v>
      </c>
      <c r="K4">
        <f>'camoes_all_d2_n50_k5'!K57</f>
        <v>3108.96</v>
      </c>
      <c r="L4">
        <f>'camoes_all_d2_n50_k5'!L57</f>
        <v>3</v>
      </c>
      <c r="M4">
        <f>'camoes_all_d2_n50_k5'!M57</f>
        <v>22553.439999999999</v>
      </c>
      <c r="N4">
        <f>'camoes_all_d2_n50_k5'!N57</f>
        <v>37822.559999999998</v>
      </c>
      <c r="O4">
        <f>'camoes_all_d2_n50_k5'!O57</f>
        <v>44150.879999999997</v>
      </c>
      <c r="P4">
        <f>'camoes_all_d2_n50_k5'!P57</f>
        <v>101372</v>
      </c>
      <c r="Q4">
        <f>'camoes_all_d2_n50_k5'!Q57</f>
        <v>19656.8</v>
      </c>
      <c r="R4">
        <f>'camoes_all_d2_n50_k5'!R57</f>
        <v>14657.12</v>
      </c>
      <c r="S4">
        <f>'camoes_all_d2_n50_k5'!S57</f>
        <v>57749.599999999999</v>
      </c>
      <c r="T4">
        <f>'camoes_all_d2_n50_k5'!T57</f>
        <v>66166.880000000005</v>
      </c>
      <c r="U4">
        <f>'camoes_all_d2_n50_k5'!U57</f>
        <v>39215.199999999997</v>
      </c>
      <c r="V4">
        <f>'camoes_all_d2_n50_k5'!V57</f>
        <v>36860</v>
      </c>
      <c r="W4">
        <f>'camoes_all_d2_n50_k5'!W57</f>
        <v>15167.52</v>
      </c>
      <c r="X4">
        <f>'camoes_all_d2_n50_k5'!X57</f>
        <v>8.86</v>
      </c>
      <c r="Y4">
        <f>'camoes_all_d2_n50_k5'!Y57</f>
        <v>1684.64</v>
      </c>
      <c r="Z4">
        <f>'camoes_all_d2_n50_k5'!Z57</f>
        <v>854.24</v>
      </c>
      <c r="AA4">
        <f>'camoes_all_d2_n50_k5'!AA57</f>
        <v>3579.2</v>
      </c>
    </row>
    <row r="5" spans="1:27" x14ac:dyDescent="0.3">
      <c r="A5" s="1" t="s">
        <v>96</v>
      </c>
      <c r="B5">
        <f>'camoes_all_d3_n50_k5'!B57</f>
        <v>105894.08</v>
      </c>
      <c r="C5">
        <f>'camoes_all_d3_n50_k5'!C57</f>
        <v>6787.52</v>
      </c>
      <c r="D5">
        <f>'camoes_all_d3_n50_k5'!D57</f>
        <v>24544</v>
      </c>
      <c r="E5">
        <f>'camoes_all_d3_n50_k5'!E57</f>
        <v>40194.239999999998</v>
      </c>
      <c r="F5">
        <f>'camoes_all_d3_n50_k5'!F57</f>
        <v>104683.2</v>
      </c>
      <c r="G5">
        <f>'camoes_all_d3_n50_k5'!G57</f>
        <v>8247.7800000000007</v>
      </c>
      <c r="H5">
        <f>'camoes_all_d3_n50_k5'!H57</f>
        <v>10003.52</v>
      </c>
      <c r="I5">
        <f>'camoes_all_d3_n50_k5'!I57</f>
        <v>11535.84</v>
      </c>
      <c r="J5">
        <f>'camoes_all_d3_n50_k5'!J57</f>
        <v>41995.199999999997</v>
      </c>
      <c r="K5">
        <f>'camoes_all_d3_n50_k5'!K57</f>
        <v>3551</v>
      </c>
      <c r="L5">
        <f>'camoes_all_d3_n50_k5'!L57</f>
        <v>3</v>
      </c>
      <c r="M5">
        <f>'camoes_all_d3_n50_k5'!M57</f>
        <v>22710.080000000002</v>
      </c>
      <c r="N5">
        <f>'camoes_all_d3_n50_k5'!N57</f>
        <v>37675.199999999997</v>
      </c>
      <c r="O5">
        <f>'camoes_all_d3_n50_k5'!O57</f>
        <v>37562.32</v>
      </c>
      <c r="P5">
        <f>'camoes_all_d3_n50_k5'!P57</f>
        <v>88283.839999999997</v>
      </c>
      <c r="Q5">
        <f>'camoes_all_d3_n50_k5'!Q57</f>
        <v>19917.12</v>
      </c>
      <c r="R5">
        <f>'camoes_all_d3_n50_k5'!R57</f>
        <v>14418.48</v>
      </c>
      <c r="S5">
        <f>'camoes_all_d3_n50_k5'!S57</f>
        <v>52922.559999999998</v>
      </c>
      <c r="T5">
        <f>'camoes_all_d3_n50_k5'!T57</f>
        <v>62150.080000000002</v>
      </c>
      <c r="U5">
        <f>'camoes_all_d3_n50_k5'!U57</f>
        <v>35001.279999999999</v>
      </c>
      <c r="V5">
        <f>'camoes_all_d3_n50_k5'!V57</f>
        <v>33667.1</v>
      </c>
      <c r="W5">
        <f>'camoes_all_d3_n50_k5'!W57</f>
        <v>15412.96</v>
      </c>
      <c r="X5">
        <f>'camoes_all_d3_n50_k5'!X57</f>
        <v>9.18</v>
      </c>
      <c r="Y5">
        <f>'camoes_all_d3_n50_k5'!Y57</f>
        <v>1702.46</v>
      </c>
      <c r="Z5">
        <f>'camoes_all_d3_n50_k5'!Z57</f>
        <v>1012.88</v>
      </c>
      <c r="AA5">
        <f>'camoes_all_d3_n50_k5'!AA57</f>
        <v>3600.96</v>
      </c>
    </row>
    <row r="6" spans="1:27" x14ac:dyDescent="0.3">
      <c r="A6" s="1" t="s">
        <v>97</v>
      </c>
      <c r="B6">
        <f>'camoes_all_d4_n50_k5'!B57</f>
        <v>113688.96000000001</v>
      </c>
      <c r="C6">
        <f>'camoes_all_d4_n50_k5'!C57</f>
        <v>7255.76</v>
      </c>
      <c r="D6">
        <f>'camoes_all_d4_n50_k5'!D57</f>
        <v>25848.959999999999</v>
      </c>
      <c r="E6">
        <f>'camoes_all_d4_n50_k5'!E57</f>
        <v>38691.199999999997</v>
      </c>
      <c r="F6">
        <f>'camoes_all_d4_n50_k5'!F57</f>
        <v>114290.56</v>
      </c>
      <c r="G6">
        <f>'camoes_all_d4_n50_k5'!G57</f>
        <v>8652.32</v>
      </c>
      <c r="H6">
        <f>'camoes_all_d4_n50_k5'!H57</f>
        <v>9916.7999999999993</v>
      </c>
      <c r="I6">
        <f>'camoes_all_d4_n50_k5'!I57</f>
        <v>11041.92</v>
      </c>
      <c r="J6">
        <f>'camoes_all_d4_n50_k5'!J57</f>
        <v>41039.279999999999</v>
      </c>
      <c r="K6">
        <f>'camoes_all_d4_n50_k5'!K57</f>
        <v>3664.64</v>
      </c>
      <c r="L6">
        <f>'camoes_all_d4_n50_k5'!L57</f>
        <v>3</v>
      </c>
      <c r="M6">
        <f>'camoes_all_d4_n50_k5'!M57</f>
        <v>20032.599999999999</v>
      </c>
      <c r="N6">
        <f>'camoes_all_d4_n50_k5'!N57</f>
        <v>37964.480000000003</v>
      </c>
      <c r="O6">
        <f>'camoes_all_d4_n50_k5'!O57</f>
        <v>39821.120000000003</v>
      </c>
      <c r="P6">
        <f>'camoes_all_d4_n50_k5'!P57</f>
        <v>88230.56</v>
      </c>
      <c r="Q6">
        <f>'camoes_all_d4_n50_k5'!Q57</f>
        <v>19271.04</v>
      </c>
      <c r="R6">
        <f>'camoes_all_d4_n50_k5'!R57</f>
        <v>14248.84</v>
      </c>
      <c r="S6">
        <f>'camoes_all_d4_n50_k5'!S57</f>
        <v>55492.480000000003</v>
      </c>
      <c r="T6">
        <f>'camoes_all_d4_n50_k5'!T57</f>
        <v>66833.279999999999</v>
      </c>
      <c r="U6">
        <f>'camoes_all_d4_n50_k5'!U57</f>
        <v>32846.080000000002</v>
      </c>
      <c r="V6">
        <f>'camoes_all_d4_n50_k5'!V57</f>
        <v>36764.800000000003</v>
      </c>
      <c r="W6">
        <f>'camoes_all_d4_n50_k5'!W57</f>
        <v>15226.88</v>
      </c>
      <c r="X6">
        <f>'camoes_all_d4_n50_k5'!X57</f>
        <v>10</v>
      </c>
      <c r="Y6">
        <f>'camoes_all_d4_n50_k5'!Y57</f>
        <v>1679.86</v>
      </c>
      <c r="Z6">
        <f>'camoes_all_d4_n50_k5'!Z57</f>
        <v>932.46</v>
      </c>
      <c r="AA6">
        <f>'camoes_all_d4_n50_k5'!AA57</f>
        <v>3689.6</v>
      </c>
    </row>
    <row r="7" spans="1:27" x14ac:dyDescent="0.3">
      <c r="A7" s="1" t="s">
        <v>98</v>
      </c>
      <c r="B7">
        <f>'camoes_all_d5_n50_k5'!B57</f>
        <v>106635.52</v>
      </c>
      <c r="C7">
        <f>'camoes_all_d5_n50_k5'!C57</f>
        <v>7008.14</v>
      </c>
      <c r="D7">
        <f>'camoes_all_d5_n50_k5'!D57</f>
        <v>25524.16</v>
      </c>
      <c r="E7">
        <f>'camoes_all_d5_n50_k5'!E57</f>
        <v>40584.959999999999</v>
      </c>
      <c r="F7">
        <f>'camoes_all_d5_n50_k5'!F57</f>
        <v>116509.44</v>
      </c>
      <c r="G7">
        <f>'camoes_all_d5_n50_k5'!G57</f>
        <v>8637.52</v>
      </c>
      <c r="H7">
        <f>'camoes_all_d5_n50_k5'!H57</f>
        <v>10769.92</v>
      </c>
      <c r="I7">
        <f>'camoes_all_d5_n50_k5'!I57</f>
        <v>11379.2</v>
      </c>
      <c r="J7">
        <f>'camoes_all_d5_n50_k5'!J57</f>
        <v>41745.919999999998</v>
      </c>
      <c r="K7">
        <f>'camoes_all_d5_n50_k5'!K57</f>
        <v>3374.24</v>
      </c>
      <c r="L7">
        <f>'camoes_all_d5_n50_k5'!L57</f>
        <v>3</v>
      </c>
      <c r="M7">
        <f>'camoes_all_d5_n50_k5'!M57</f>
        <v>20824.96</v>
      </c>
      <c r="N7">
        <f>'camoes_all_d5_n50_k5'!N57</f>
        <v>38268.68</v>
      </c>
      <c r="O7">
        <f>'camoes_all_d5_n50_k5'!O57</f>
        <v>39682.559999999998</v>
      </c>
      <c r="P7">
        <f>'camoes_all_d5_n50_k5'!P57</f>
        <v>89587.839999999997</v>
      </c>
      <c r="Q7">
        <f>'camoes_all_d5_n50_k5'!Q57</f>
        <v>20520.96</v>
      </c>
      <c r="R7">
        <f>'camoes_all_d5_n50_k5'!R57</f>
        <v>14773.92</v>
      </c>
      <c r="S7">
        <f>'camoes_all_d5_n50_k5'!S57</f>
        <v>53518.080000000002</v>
      </c>
      <c r="T7">
        <f>'camoes_all_d5_n50_k5'!T57</f>
        <v>70544</v>
      </c>
      <c r="U7">
        <f>'camoes_all_d5_n50_k5'!U57</f>
        <v>35000.32</v>
      </c>
      <c r="V7">
        <f>'camoes_all_d5_n50_k5'!V57</f>
        <v>36075.519999999997</v>
      </c>
      <c r="W7">
        <f>'camoes_all_d5_n50_k5'!W57</f>
        <v>14615.2</v>
      </c>
      <c r="X7">
        <f>'camoes_all_d5_n50_k5'!X57</f>
        <v>10</v>
      </c>
      <c r="Y7">
        <f>'camoes_all_d5_n50_k5'!Y57</f>
        <v>1547.34</v>
      </c>
      <c r="Z7">
        <f>'camoes_all_d5_n50_k5'!Z57</f>
        <v>906.34</v>
      </c>
      <c r="AA7">
        <f>'camoes_all_d5_n50_k5'!AA57</f>
        <v>3494</v>
      </c>
    </row>
    <row r="8" spans="1:27" x14ac:dyDescent="0.3">
      <c r="A8" s="1" t="s">
        <v>99</v>
      </c>
      <c r="B8">
        <f>'camoes_all_d6_n50_k5'!B57</f>
        <v>105495.03999999999</v>
      </c>
      <c r="C8">
        <f>'camoes_all_d6_n50_k5'!C57</f>
        <v>6859.44</v>
      </c>
      <c r="D8">
        <f>'camoes_all_d6_n50_k5'!D57</f>
        <v>24028.639999999999</v>
      </c>
      <c r="E8">
        <f>'camoes_all_d6_n50_k5'!E57</f>
        <v>38704</v>
      </c>
      <c r="F8">
        <f>'camoes_all_d6_n50_k5'!F57</f>
        <v>114570.24000000001</v>
      </c>
      <c r="G8">
        <f>'camoes_all_d6_n50_k5'!G57</f>
        <v>8800.24</v>
      </c>
      <c r="H8">
        <f>'camoes_all_d6_n50_k5'!H57</f>
        <v>9707.36</v>
      </c>
      <c r="I8">
        <f>'camoes_all_d6_n50_k5'!I57</f>
        <v>10793.36</v>
      </c>
      <c r="J8">
        <f>'camoes_all_d6_n50_k5'!J57</f>
        <v>40607.68</v>
      </c>
      <c r="K8">
        <f>'camoes_all_d6_n50_k5'!K57</f>
        <v>3339.7</v>
      </c>
      <c r="L8">
        <f>'camoes_all_d6_n50_k5'!L57</f>
        <v>3</v>
      </c>
      <c r="M8">
        <f>'camoes_all_d6_n50_k5'!M57</f>
        <v>21688.48</v>
      </c>
      <c r="N8">
        <f>'camoes_all_d6_n50_k5'!N57</f>
        <v>38731.199999999997</v>
      </c>
      <c r="O8">
        <f>'camoes_all_d6_n50_k5'!O57</f>
        <v>40084.160000000003</v>
      </c>
      <c r="P8">
        <f>'camoes_all_d6_n50_k5'!P57</f>
        <v>92774.24</v>
      </c>
      <c r="Q8">
        <f>'camoes_all_d6_n50_k5'!Q57</f>
        <v>17572.96</v>
      </c>
      <c r="R8">
        <f>'camoes_all_d6_n50_k5'!R57</f>
        <v>14567.2</v>
      </c>
      <c r="S8">
        <f>'camoes_all_d6_n50_k5'!S57</f>
        <v>53164.959999999999</v>
      </c>
      <c r="T8">
        <f>'camoes_all_d6_n50_k5'!T57</f>
        <v>70536.960000000006</v>
      </c>
      <c r="U8">
        <f>'camoes_all_d6_n50_k5'!U57</f>
        <v>37384.32</v>
      </c>
      <c r="V8">
        <f>'camoes_all_d6_n50_k5'!V57</f>
        <v>35453.760000000002</v>
      </c>
      <c r="W8">
        <f>'camoes_all_d6_n50_k5'!W57</f>
        <v>15015.36</v>
      </c>
      <c r="X8">
        <f>'camoes_all_d6_n50_k5'!X57</f>
        <v>10</v>
      </c>
      <c r="Y8">
        <f>'camoes_all_d6_n50_k5'!Y57</f>
        <v>1572.4</v>
      </c>
      <c r="Z8">
        <f>'camoes_all_d6_n50_k5'!Z57</f>
        <v>990.96</v>
      </c>
      <c r="AA8">
        <f>'camoes_all_d6_n50_k5'!AA57</f>
        <v>3624.94</v>
      </c>
    </row>
    <row r="9" spans="1:27" x14ac:dyDescent="0.3">
      <c r="A9" s="1" t="s">
        <v>100</v>
      </c>
      <c r="B9">
        <f>'camoes_all_d7_n50_k5'!B57</f>
        <v>111985.84</v>
      </c>
      <c r="C9">
        <f>'camoes_all_d7_n50_k5'!C57</f>
        <v>7013.78</v>
      </c>
      <c r="D9">
        <f>'camoes_all_d7_n50_k5'!D57</f>
        <v>24475.84</v>
      </c>
      <c r="E9">
        <f>'camoes_all_d7_n50_k5'!E57</f>
        <v>37146.879999999997</v>
      </c>
      <c r="F9">
        <f>'camoes_all_d7_n50_k5'!F57</f>
        <v>101800.64</v>
      </c>
      <c r="G9">
        <f>'camoes_all_d7_n50_k5'!G57</f>
        <v>8975.1200000000008</v>
      </c>
      <c r="H9">
        <f>'camoes_all_d7_n50_k5'!H57</f>
        <v>9942.1</v>
      </c>
      <c r="I9">
        <f>'camoes_all_d7_n50_k5'!I57</f>
        <v>11166.56</v>
      </c>
      <c r="J9">
        <f>'camoes_all_d7_n50_k5'!J57</f>
        <v>42858.559999999998</v>
      </c>
      <c r="K9">
        <f>'camoes_all_d7_n50_k5'!K57</f>
        <v>3514.44</v>
      </c>
      <c r="L9">
        <f>'camoes_all_d7_n50_k5'!L57</f>
        <v>3</v>
      </c>
      <c r="M9">
        <f>'camoes_all_d7_n50_k5'!M57</f>
        <v>20549.88</v>
      </c>
      <c r="N9">
        <f>'camoes_all_d7_n50_k5'!N57</f>
        <v>37802.68</v>
      </c>
      <c r="O9">
        <f>'camoes_all_d7_n50_k5'!O57</f>
        <v>44283.360000000001</v>
      </c>
      <c r="P9">
        <f>'camoes_all_d7_n50_k5'!P57</f>
        <v>83196.800000000003</v>
      </c>
      <c r="Q9">
        <f>'camoes_all_d7_n50_k5'!Q57</f>
        <v>18618.88</v>
      </c>
      <c r="R9">
        <f>'camoes_all_d7_n50_k5'!R57</f>
        <v>14518.4</v>
      </c>
      <c r="S9">
        <f>'camoes_all_d7_n50_k5'!S57</f>
        <v>53264.480000000003</v>
      </c>
      <c r="T9">
        <f>'camoes_all_d7_n50_k5'!T57</f>
        <v>63763.839999999997</v>
      </c>
      <c r="U9">
        <f>'camoes_all_d7_n50_k5'!U57</f>
        <v>39123.919999999998</v>
      </c>
      <c r="V9">
        <f>'camoes_all_d7_n50_k5'!V57</f>
        <v>35497.279999999999</v>
      </c>
      <c r="W9">
        <f>'camoes_all_d7_n50_k5'!W57</f>
        <v>14988.24</v>
      </c>
      <c r="X9">
        <f>'camoes_all_d7_n50_k5'!X57</f>
        <v>10</v>
      </c>
      <c r="Y9">
        <f>'camoes_all_d7_n50_k5'!Y57</f>
        <v>1484.96</v>
      </c>
      <c r="Z9">
        <f>'camoes_all_d7_n50_k5'!Z57</f>
        <v>968.38</v>
      </c>
      <c r="AA9">
        <f>'camoes_all_d7_n50_k5'!AA57</f>
        <v>3652.92</v>
      </c>
    </row>
    <row r="10" spans="1:27" x14ac:dyDescent="0.3">
      <c r="A10" s="1" t="s">
        <v>101</v>
      </c>
      <c r="B10">
        <f>'camoes_all_d8_n50_k5'!B57</f>
        <v>98230.24</v>
      </c>
      <c r="C10">
        <f>'camoes_all_d8_n50_k5'!C57</f>
        <v>7239.86</v>
      </c>
      <c r="D10">
        <f>'camoes_all_d8_n50_k5'!D57</f>
        <v>24284.54</v>
      </c>
      <c r="E10">
        <f>'camoes_all_d8_n50_k5'!E57</f>
        <v>38525.440000000002</v>
      </c>
      <c r="F10">
        <f>'camoes_all_d8_n50_k5'!F57</f>
        <v>109824</v>
      </c>
      <c r="G10">
        <f>'camoes_all_d8_n50_k5'!G57</f>
        <v>8870.4</v>
      </c>
      <c r="H10">
        <f>'camoes_all_d8_n50_k5'!H57</f>
        <v>9069.5</v>
      </c>
      <c r="I10">
        <f>'camoes_all_d8_n50_k5'!I57</f>
        <v>11161.48</v>
      </c>
      <c r="J10">
        <f>'camoes_all_d8_n50_k5'!J57</f>
        <v>38949.72</v>
      </c>
      <c r="K10">
        <f>'camoes_all_d8_n50_k5'!K57</f>
        <v>3358.56</v>
      </c>
      <c r="L10">
        <f>'camoes_all_d8_n50_k5'!L57</f>
        <v>3</v>
      </c>
      <c r="M10">
        <f>'camoes_all_d8_n50_k5'!M57</f>
        <v>22400.44</v>
      </c>
      <c r="N10">
        <f>'camoes_all_d8_n50_k5'!N57</f>
        <v>36981.68</v>
      </c>
      <c r="O10">
        <f>'camoes_all_d8_n50_k5'!O57</f>
        <v>43403.68</v>
      </c>
      <c r="P10">
        <f>'camoes_all_d8_n50_k5'!P57</f>
        <v>85031.039999999994</v>
      </c>
      <c r="Q10">
        <f>'camoes_all_d8_n50_k5'!Q57</f>
        <v>18733.419999999998</v>
      </c>
      <c r="R10">
        <f>'camoes_all_d8_n50_k5'!R57</f>
        <v>16145.42</v>
      </c>
      <c r="S10">
        <f>'camoes_all_d8_n50_k5'!S57</f>
        <v>53136.56</v>
      </c>
      <c r="T10">
        <f>'camoes_all_d8_n50_k5'!T57</f>
        <v>70641.919999999998</v>
      </c>
      <c r="U10">
        <f>'camoes_all_d8_n50_k5'!U57</f>
        <v>35906.080000000002</v>
      </c>
      <c r="V10">
        <f>'camoes_all_d8_n50_k5'!V57</f>
        <v>35419.26</v>
      </c>
      <c r="W10">
        <f>'camoes_all_d8_n50_k5'!W57</f>
        <v>15756.32</v>
      </c>
      <c r="X10">
        <f>'camoes_all_d8_n50_k5'!X57</f>
        <v>10</v>
      </c>
      <c r="Y10">
        <f>'camoes_all_d8_n50_k5'!Y57</f>
        <v>1634.88</v>
      </c>
      <c r="Z10">
        <f>'camoes_all_d8_n50_k5'!Z57</f>
        <v>951.26</v>
      </c>
      <c r="AA10">
        <f>'camoes_all_d8_n50_k5'!AA57</f>
        <v>3841.44</v>
      </c>
    </row>
    <row r="11" spans="1:27" x14ac:dyDescent="0.3">
      <c r="A11" s="1" t="s">
        <v>102</v>
      </c>
      <c r="B11">
        <f>'camoes_all_d9_n50_k5'!B57</f>
        <v>106797.75999999999</v>
      </c>
      <c r="C11">
        <f>'camoes_all_d9_n50_k5'!C57</f>
        <v>7091.24</v>
      </c>
      <c r="D11">
        <f>'camoes_all_d9_n50_k5'!D57</f>
        <v>24995.200000000001</v>
      </c>
      <c r="E11">
        <f>'camoes_all_d9_n50_k5'!E57</f>
        <v>36707.760000000002</v>
      </c>
      <c r="F11">
        <f>'camoes_all_d9_n50_k5'!F57</f>
        <v>114183.36</v>
      </c>
      <c r="G11">
        <f>'camoes_all_d9_n50_k5'!G57</f>
        <v>8922.32</v>
      </c>
      <c r="H11">
        <f>'camoes_all_d9_n50_k5'!H57</f>
        <v>10455.66</v>
      </c>
      <c r="I11">
        <f>'camoes_all_d9_n50_k5'!I57</f>
        <v>11224.86</v>
      </c>
      <c r="J11">
        <f>'camoes_all_d9_n50_k5'!J57</f>
        <v>43520.68</v>
      </c>
      <c r="K11">
        <f>'camoes_all_d9_n50_k5'!K57</f>
        <v>3453.38</v>
      </c>
      <c r="L11">
        <f>'camoes_all_d9_n50_k5'!L57</f>
        <v>3</v>
      </c>
      <c r="M11">
        <f>'camoes_all_d9_n50_k5'!M57</f>
        <v>19475.080000000002</v>
      </c>
      <c r="N11">
        <f>'camoes_all_d9_n50_k5'!N57</f>
        <v>35117.599999999999</v>
      </c>
      <c r="O11">
        <f>'camoes_all_d9_n50_k5'!O57</f>
        <v>36814.42</v>
      </c>
      <c r="P11">
        <f>'camoes_all_d9_n50_k5'!P57</f>
        <v>86843.46</v>
      </c>
      <c r="Q11">
        <f>'camoes_all_d9_n50_k5'!Q57</f>
        <v>18202.080000000002</v>
      </c>
      <c r="R11">
        <f>'camoes_all_d9_n50_k5'!R57</f>
        <v>15148.04</v>
      </c>
      <c r="S11">
        <f>'camoes_all_d9_n50_k5'!S57</f>
        <v>48464.639999999999</v>
      </c>
      <c r="T11">
        <f>'camoes_all_d9_n50_k5'!T57</f>
        <v>70047.179999999993</v>
      </c>
      <c r="U11">
        <f>'camoes_all_d9_n50_k5'!U57</f>
        <v>38002.400000000001</v>
      </c>
      <c r="V11">
        <f>'camoes_all_d9_n50_k5'!V57</f>
        <v>33336.92</v>
      </c>
      <c r="W11">
        <f>'camoes_all_d9_n50_k5'!W57</f>
        <v>15915.32</v>
      </c>
      <c r="X11">
        <f>'camoes_all_d9_n50_k5'!X57</f>
        <v>10</v>
      </c>
      <c r="Y11">
        <f>'camoes_all_d9_n50_k5'!Y57</f>
        <v>1721.26</v>
      </c>
      <c r="Z11">
        <f>'camoes_all_d9_n50_k5'!Z57</f>
        <v>938.76</v>
      </c>
      <c r="AA11">
        <f>'camoes_all_d9_n50_k5'!AA57</f>
        <v>3605.82</v>
      </c>
    </row>
    <row r="12" spans="1:27" x14ac:dyDescent="0.3">
      <c r="A12" s="1" t="s">
        <v>103</v>
      </c>
      <c r="B12">
        <f>'camoes_all_d10_n50_k5'!B57</f>
        <v>105139.84</v>
      </c>
      <c r="C12">
        <f>'camoes_all_d10_n50_k5'!C57</f>
        <v>7388.66</v>
      </c>
      <c r="D12">
        <f>'camoes_all_d10_n50_k5'!D57</f>
        <v>23183.32</v>
      </c>
      <c r="E12">
        <f>'camoes_all_d10_n50_k5'!E57</f>
        <v>39155.4</v>
      </c>
      <c r="F12">
        <f>'camoes_all_d10_n50_k5'!F57</f>
        <v>108603.96</v>
      </c>
      <c r="G12">
        <f>'camoes_all_d10_n50_k5'!G57</f>
        <v>8376.7199999999993</v>
      </c>
      <c r="H12">
        <f>'camoes_all_d10_n50_k5'!H57</f>
        <v>9825.2199999999993</v>
      </c>
      <c r="I12">
        <f>'camoes_all_d10_n50_k5'!I57</f>
        <v>10475.540000000001</v>
      </c>
      <c r="J12">
        <f>'camoes_all_d10_n50_k5'!J57</f>
        <v>40450.199999999997</v>
      </c>
      <c r="K12">
        <f>'camoes_all_d10_n50_k5'!K57</f>
        <v>3369.88</v>
      </c>
      <c r="L12">
        <f>'camoes_all_d10_n50_k5'!L57</f>
        <v>3</v>
      </c>
      <c r="M12">
        <f>'camoes_all_d10_n50_k5'!M57</f>
        <v>20929.34</v>
      </c>
      <c r="N12">
        <f>'camoes_all_d10_n50_k5'!N57</f>
        <v>37358.94</v>
      </c>
      <c r="O12">
        <f>'camoes_all_d10_n50_k5'!O57</f>
        <v>40422.28</v>
      </c>
      <c r="P12">
        <f>'camoes_all_d10_n50_k5'!P57</f>
        <v>85225.96</v>
      </c>
      <c r="Q12">
        <f>'camoes_all_d10_n50_k5'!Q57</f>
        <v>19270.54</v>
      </c>
      <c r="R12">
        <f>'camoes_all_d10_n50_k5'!R57</f>
        <v>16974.52</v>
      </c>
      <c r="S12">
        <f>'camoes_all_d10_n50_k5'!S57</f>
        <v>54387.18</v>
      </c>
      <c r="T12">
        <f>'camoes_all_d10_n50_k5'!T57</f>
        <v>67165.36</v>
      </c>
      <c r="U12">
        <f>'camoes_all_d10_n50_k5'!U57</f>
        <v>36283.72</v>
      </c>
      <c r="V12">
        <f>'camoes_all_d10_n50_k5'!V57</f>
        <v>35573.599999999999</v>
      </c>
      <c r="W12">
        <f>'camoes_all_d10_n50_k5'!W57</f>
        <v>15478.04</v>
      </c>
      <c r="X12">
        <f>'camoes_all_d10_n50_k5'!X57</f>
        <v>10</v>
      </c>
      <c r="Y12">
        <f>'camoes_all_d10_n50_k5'!Y57</f>
        <v>1744.58</v>
      </c>
      <c r="Z12">
        <f>'camoes_all_d10_n50_k5'!Z57</f>
        <v>1099.54</v>
      </c>
      <c r="AA12">
        <f>'camoes_all_d10_n50_k5'!AA57</f>
        <v>3703.6</v>
      </c>
    </row>
    <row r="13" spans="1:27" x14ac:dyDescent="0.3">
      <c r="A13" s="1" t="s">
        <v>104</v>
      </c>
      <c r="B13">
        <f>'camoes_all_d11_n50_k5'!B57</f>
        <v>95411.5</v>
      </c>
      <c r="C13">
        <f>'camoes_all_d11_n50_k5'!C57</f>
        <v>7070.02</v>
      </c>
      <c r="D13">
        <f>'camoes_all_d11_n50_k5'!D57</f>
        <v>25666.98</v>
      </c>
      <c r="E13">
        <f>'camoes_all_d11_n50_k5'!E57</f>
        <v>35998.959999999999</v>
      </c>
      <c r="F13">
        <f>'camoes_all_d11_n50_k5'!F57</f>
        <v>122547.24</v>
      </c>
      <c r="G13">
        <f>'camoes_all_d11_n50_k5'!G57</f>
        <v>9001.2000000000007</v>
      </c>
      <c r="H13">
        <f>'camoes_all_d11_n50_k5'!H57</f>
        <v>9774.86</v>
      </c>
      <c r="I13">
        <f>'camoes_all_d11_n50_k5'!I57</f>
        <v>10287.74</v>
      </c>
      <c r="J13">
        <f>'camoes_all_d11_n50_k5'!J57</f>
        <v>41549.699999999997</v>
      </c>
      <c r="K13">
        <f>'camoes_all_d11_n50_k5'!K57</f>
        <v>3465.32</v>
      </c>
      <c r="L13">
        <f>'camoes_all_d11_n50_k5'!L57</f>
        <v>3</v>
      </c>
      <c r="M13">
        <f>'camoes_all_d11_n50_k5'!M57</f>
        <v>21419</v>
      </c>
      <c r="N13">
        <f>'camoes_all_d11_n50_k5'!N57</f>
        <v>34611.660000000003</v>
      </c>
      <c r="O13">
        <f>'camoes_all_d11_n50_k5'!O57</f>
        <v>38497.64</v>
      </c>
      <c r="P13">
        <f>'camoes_all_d11_n50_k5'!P57</f>
        <v>89487.92</v>
      </c>
      <c r="Q13">
        <f>'camoes_all_d11_n50_k5'!Q57</f>
        <v>17169.3</v>
      </c>
      <c r="R13">
        <f>'camoes_all_d11_n50_k5'!R57</f>
        <v>15058.32</v>
      </c>
      <c r="S13">
        <f>'camoes_all_d11_n50_k5'!S57</f>
        <v>52318.879999999997</v>
      </c>
      <c r="T13">
        <f>'camoes_all_d11_n50_k5'!T57</f>
        <v>66560.92</v>
      </c>
      <c r="U13">
        <f>'camoes_all_d11_n50_k5'!U57</f>
        <v>37312.18</v>
      </c>
      <c r="V13">
        <f>'camoes_all_d11_n50_k5'!V57</f>
        <v>35250.54</v>
      </c>
      <c r="W13">
        <f>'camoes_all_d11_n50_k5'!W57</f>
        <v>14865.56</v>
      </c>
      <c r="X13">
        <f>'camoes_all_d11_n50_k5'!X57</f>
        <v>10</v>
      </c>
      <c r="Y13">
        <f>'camoes_all_d11_n50_k5'!Y57</f>
        <v>1901</v>
      </c>
      <c r="Z13">
        <f>'camoes_all_d11_n50_k5'!Z57</f>
        <v>1129</v>
      </c>
      <c r="AA13">
        <f>'camoes_all_d11_n50_k5'!AA57</f>
        <v>3897.02</v>
      </c>
    </row>
    <row r="14" spans="1:27" x14ac:dyDescent="0.3">
      <c r="A14" s="1" t="s">
        <v>105</v>
      </c>
      <c r="B14">
        <f>'camoes_all_d12_n50_k5'!B57</f>
        <v>113709.54</v>
      </c>
      <c r="C14">
        <f>'camoes_all_d12_n50_k5'!C57</f>
        <v>7020.58</v>
      </c>
      <c r="D14">
        <f>'camoes_all_d12_n50_k5'!D57</f>
        <v>27125.34</v>
      </c>
      <c r="E14">
        <f>'camoes_all_d12_n50_k5'!E57</f>
        <v>37839.480000000003</v>
      </c>
      <c r="F14">
        <f>'camoes_all_d12_n50_k5'!F57</f>
        <v>109044.54</v>
      </c>
      <c r="G14">
        <f>'camoes_all_d12_n50_k5'!G57</f>
        <v>9379.76</v>
      </c>
      <c r="H14">
        <f>'camoes_all_d12_n50_k5'!H57</f>
        <v>9911.42</v>
      </c>
      <c r="I14">
        <f>'camoes_all_d12_n50_k5'!I57</f>
        <v>12319.8</v>
      </c>
      <c r="J14">
        <f>'camoes_all_d12_n50_k5'!J57</f>
        <v>41145.620000000003</v>
      </c>
      <c r="K14">
        <f>'camoes_all_d12_n50_k5'!K57</f>
        <v>3997</v>
      </c>
      <c r="L14">
        <f>'camoes_all_d12_n50_k5'!L57</f>
        <v>3</v>
      </c>
      <c r="M14">
        <f>'camoes_all_d12_n50_k5'!M57</f>
        <v>20052.7</v>
      </c>
      <c r="N14">
        <f>'camoes_all_d12_n50_k5'!N57</f>
        <v>35738.94</v>
      </c>
      <c r="O14">
        <f>'camoes_all_d12_n50_k5'!O57</f>
        <v>41623.26</v>
      </c>
      <c r="P14">
        <f>'camoes_all_d12_n50_k5'!P57</f>
        <v>94997.84</v>
      </c>
      <c r="Q14">
        <f>'camoes_all_d12_n50_k5'!Q57</f>
        <v>18781.32</v>
      </c>
      <c r="R14">
        <f>'camoes_all_d12_n50_k5'!R57</f>
        <v>16520.8</v>
      </c>
      <c r="S14">
        <f>'camoes_all_d12_n50_k5'!S57</f>
        <v>56259.24</v>
      </c>
      <c r="T14">
        <f>'camoes_all_d12_n50_k5'!T57</f>
        <v>64151.74</v>
      </c>
      <c r="U14">
        <f>'camoes_all_d12_n50_k5'!U57</f>
        <v>35389.72</v>
      </c>
      <c r="V14">
        <f>'camoes_all_d12_n50_k5'!V57</f>
        <v>36875.54</v>
      </c>
      <c r="W14">
        <f>'camoes_all_d12_n50_k5'!W57</f>
        <v>15184.8</v>
      </c>
      <c r="X14">
        <f>'camoes_all_d12_n50_k5'!X57</f>
        <v>10</v>
      </c>
      <c r="Y14">
        <f>'camoes_all_d12_n50_k5'!Y57</f>
        <v>1901</v>
      </c>
      <c r="Z14">
        <f>'camoes_all_d12_n50_k5'!Z57</f>
        <v>1129</v>
      </c>
      <c r="AA14">
        <f>'camoes_all_d12_n50_k5'!AA57</f>
        <v>4336.68</v>
      </c>
    </row>
    <row r="15" spans="1:27" x14ac:dyDescent="0.3">
      <c r="A15" s="1" t="s">
        <v>106</v>
      </c>
      <c r="B15">
        <f>AVERAGE(B2:B14)</f>
        <v>109706.45230769232</v>
      </c>
      <c r="C15">
        <f t="shared" ref="C15:AA15" si="0">AVERAGE(C2:C14)</f>
        <v>7034.1969230769237</v>
      </c>
      <c r="D15">
        <f t="shared" si="0"/>
        <v>24669.284615384615</v>
      </c>
      <c r="E15">
        <f t="shared" si="0"/>
        <v>38957.258461538462</v>
      </c>
      <c r="F15">
        <f t="shared" si="0"/>
        <v>111676.86923076924</v>
      </c>
      <c r="G15">
        <f t="shared" si="0"/>
        <v>9068.4353846153845</v>
      </c>
      <c r="H15">
        <f t="shared" si="0"/>
        <v>10201.335384615386</v>
      </c>
      <c r="I15">
        <f t="shared" si="0"/>
        <v>11377.966153846151</v>
      </c>
      <c r="J15">
        <f t="shared" si="0"/>
        <v>41930.107692307691</v>
      </c>
      <c r="K15">
        <f t="shared" si="0"/>
        <v>3495.0184615384615</v>
      </c>
      <c r="L15">
        <f t="shared" si="0"/>
        <v>2.8953846153846152</v>
      </c>
      <c r="M15">
        <f t="shared" si="0"/>
        <v>21337.849230769229</v>
      </c>
      <c r="N15">
        <f t="shared" si="0"/>
        <v>38116.152307692304</v>
      </c>
      <c r="O15">
        <f t="shared" si="0"/>
        <v>40842.36</v>
      </c>
      <c r="P15">
        <f t="shared" si="0"/>
        <v>91494.155384615384</v>
      </c>
      <c r="Q15">
        <f t="shared" si="0"/>
        <v>18722.66307692308</v>
      </c>
      <c r="R15">
        <f t="shared" si="0"/>
        <v>15168.853846153845</v>
      </c>
      <c r="S15">
        <f t="shared" si="0"/>
        <v>53879.764615384622</v>
      </c>
      <c r="T15">
        <f t="shared" si="0"/>
        <v>67038.360000000015</v>
      </c>
      <c r="U15">
        <f t="shared" si="0"/>
        <v>36731.900000000009</v>
      </c>
      <c r="V15">
        <f t="shared" si="0"/>
        <v>35443.799999999996</v>
      </c>
      <c r="W15">
        <f t="shared" si="0"/>
        <v>15141.575384615386</v>
      </c>
      <c r="X15">
        <f t="shared" si="0"/>
        <v>9.6</v>
      </c>
      <c r="Y15">
        <f t="shared" si="0"/>
        <v>1688.1123076923077</v>
      </c>
      <c r="Z15">
        <f t="shared" si="0"/>
        <v>991.73384615384623</v>
      </c>
      <c r="AA15">
        <f t="shared" si="0"/>
        <v>3681.0815384615385</v>
      </c>
    </row>
    <row r="16" spans="1:27" x14ac:dyDescent="0.3">
      <c r="A16" s="1" t="s">
        <v>107</v>
      </c>
      <c r="B16">
        <f>'camoes_all_d0_n50_k5'!B2</f>
        <v>128116</v>
      </c>
      <c r="C16">
        <f>'camoes_all_d0_n50_k5'!C2</f>
        <v>8157</v>
      </c>
      <c r="D16">
        <f>'camoes_all_d0_n50_k5'!D2</f>
        <v>30365</v>
      </c>
      <c r="E16">
        <f>'camoes_all_d0_n50_k5'!E2</f>
        <v>46310</v>
      </c>
      <c r="F16">
        <f>'camoes_all_d0_n50_k5'!F2</f>
        <v>129771</v>
      </c>
      <c r="G16">
        <f>'camoes_all_d0_n50_k5'!G2</f>
        <v>10856</v>
      </c>
      <c r="H16">
        <f>'camoes_all_d0_n50_k5'!H2</f>
        <v>12058</v>
      </c>
      <c r="I16">
        <f>'camoes_all_d0_n50_k5'!I2</f>
        <v>13903</v>
      </c>
      <c r="J16">
        <f>'camoes_all_d0_n50_k5'!J2</f>
        <v>49840</v>
      </c>
      <c r="K16">
        <f>'camoes_all_d0_n50_k5'!K2</f>
        <v>3997</v>
      </c>
      <c r="L16">
        <f>'camoes_all_d0_n50_k5'!L2</f>
        <v>3</v>
      </c>
      <c r="M16">
        <f>'camoes_all_d0_n50_k5'!M2</f>
        <v>26208</v>
      </c>
      <c r="N16">
        <f>'camoes_all_d0_n50_k5'!N2</f>
        <v>45736</v>
      </c>
      <c r="O16">
        <f>'camoes_all_d0_n50_k5'!O2</f>
        <v>49974</v>
      </c>
      <c r="P16">
        <f>'camoes_all_d0_n50_k5'!P2</f>
        <v>109185</v>
      </c>
      <c r="Q16">
        <f>'camoes_all_d0_n50_k5'!Q2</f>
        <v>23016</v>
      </c>
      <c r="R16">
        <f>'camoes_all_d0_n50_k5'!R2</f>
        <v>17952</v>
      </c>
      <c r="S16">
        <f>'camoes_all_d0_n50_k5'!S2</f>
        <v>63692</v>
      </c>
      <c r="T16">
        <f>'camoes_all_d0_n50_k5'!T2</f>
        <v>79239</v>
      </c>
      <c r="U16">
        <f>'camoes_all_d0_n50_k5'!U2</f>
        <v>44072</v>
      </c>
      <c r="V16">
        <f>'camoes_all_d0_n50_k5'!V2</f>
        <v>43859</v>
      </c>
      <c r="W16">
        <f>'camoes_all_d0_n50_k5'!W2</f>
        <v>17872</v>
      </c>
      <c r="X16">
        <f>'camoes_all_d0_n50_k5'!X2</f>
        <v>10</v>
      </c>
      <c r="Y16">
        <f>'camoes_all_d0_n50_k5'!Y2</f>
        <v>1901</v>
      </c>
      <c r="Z16">
        <f>'camoes_all_d0_n50_k5'!Z2</f>
        <v>1129</v>
      </c>
      <c r="AA16">
        <f>'camoes_all_d0_n50_k5'!AA2</f>
        <v>4394</v>
      </c>
    </row>
    <row r="18" spans="1:17" x14ac:dyDescent="0.3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t="s">
        <v>98</v>
      </c>
      <c r="H18" t="s">
        <v>99</v>
      </c>
      <c r="I18" t="s">
        <v>100</v>
      </c>
      <c r="J18" t="s">
        <v>101</v>
      </c>
      <c r="K18" t="s">
        <v>102</v>
      </c>
      <c r="L18" t="s">
        <v>103</v>
      </c>
      <c r="M18" t="s">
        <v>104</v>
      </c>
      <c r="N18" t="s">
        <v>105</v>
      </c>
      <c r="O18" t="s">
        <v>106</v>
      </c>
      <c r="P18" t="s">
        <v>107</v>
      </c>
      <c r="Q18" t="s">
        <v>108</v>
      </c>
    </row>
    <row r="19" spans="1:17" x14ac:dyDescent="0.3">
      <c r="A19" t="s">
        <v>5</v>
      </c>
      <c r="B19">
        <v>110539.8</v>
      </c>
      <c r="C19">
        <v>108296.24</v>
      </c>
      <c r="D19">
        <v>116906.08</v>
      </c>
      <c r="E19">
        <v>104683.2</v>
      </c>
      <c r="F19">
        <v>114290.56</v>
      </c>
      <c r="G19">
        <v>116509.44</v>
      </c>
      <c r="H19">
        <v>114570.24000000001</v>
      </c>
      <c r="I19">
        <v>101800.64</v>
      </c>
      <c r="J19">
        <v>109824</v>
      </c>
      <c r="K19">
        <v>114183.36</v>
      </c>
      <c r="L19">
        <v>108603.96</v>
      </c>
      <c r="M19">
        <v>122547.24</v>
      </c>
      <c r="N19">
        <v>109044.54</v>
      </c>
      <c r="O19">
        <v>111676.86923076924</v>
      </c>
      <c r="P19">
        <v>129771</v>
      </c>
    </row>
    <row r="20" spans="1:17" x14ac:dyDescent="0.3">
      <c r="A20" t="s">
        <v>1</v>
      </c>
      <c r="B20">
        <v>115731.48</v>
      </c>
      <c r="C20">
        <v>124680.24</v>
      </c>
      <c r="D20">
        <v>122783.84</v>
      </c>
      <c r="E20">
        <v>105894.08</v>
      </c>
      <c r="F20">
        <v>113688.96000000001</v>
      </c>
      <c r="G20">
        <v>106635.52</v>
      </c>
      <c r="H20">
        <v>105495.03999999999</v>
      </c>
      <c r="I20">
        <v>111985.84</v>
      </c>
      <c r="J20">
        <v>98230.24</v>
      </c>
      <c r="K20">
        <v>106797.75999999999</v>
      </c>
      <c r="L20">
        <v>105139.84</v>
      </c>
      <c r="M20">
        <v>95411.5</v>
      </c>
      <c r="N20">
        <v>113709.54</v>
      </c>
      <c r="O20">
        <v>109706.45230769232</v>
      </c>
      <c r="P20">
        <v>128116</v>
      </c>
    </row>
    <row r="21" spans="1:17" x14ac:dyDescent="0.3">
      <c r="A21" t="s">
        <v>15</v>
      </c>
      <c r="B21">
        <v>107995.16</v>
      </c>
      <c r="C21">
        <v>96397.36</v>
      </c>
      <c r="D21">
        <v>101372</v>
      </c>
      <c r="E21">
        <v>88283.839999999997</v>
      </c>
      <c r="F21">
        <v>88230.56</v>
      </c>
      <c r="G21">
        <v>89587.839999999997</v>
      </c>
      <c r="H21">
        <v>92774.24</v>
      </c>
      <c r="I21">
        <v>83196.800000000003</v>
      </c>
      <c r="J21">
        <v>85031.039999999994</v>
      </c>
      <c r="K21">
        <v>86843.46</v>
      </c>
      <c r="L21">
        <v>85225.96</v>
      </c>
      <c r="M21">
        <v>89487.92</v>
      </c>
      <c r="N21">
        <v>94997.84</v>
      </c>
      <c r="O21">
        <v>91494.155384615384</v>
      </c>
      <c r="P21">
        <v>109185</v>
      </c>
    </row>
    <row r="22" spans="1:17" x14ac:dyDescent="0.3">
      <c r="A22" t="s">
        <v>19</v>
      </c>
      <c r="B22">
        <v>63654.68</v>
      </c>
      <c r="C22">
        <v>69281.84</v>
      </c>
      <c r="D22">
        <v>66166.880000000005</v>
      </c>
      <c r="E22">
        <v>62150.080000000002</v>
      </c>
      <c r="F22">
        <v>66833.279999999999</v>
      </c>
      <c r="G22">
        <v>70544</v>
      </c>
      <c r="H22">
        <v>70536.960000000006</v>
      </c>
      <c r="I22">
        <v>63763.839999999997</v>
      </c>
      <c r="J22">
        <v>70641.919999999998</v>
      </c>
      <c r="K22">
        <v>70047.179999999993</v>
      </c>
      <c r="L22">
        <v>67165.36</v>
      </c>
      <c r="M22">
        <v>66560.92</v>
      </c>
      <c r="N22">
        <v>64151.74</v>
      </c>
      <c r="O22">
        <v>67038.360000000015</v>
      </c>
      <c r="P22">
        <v>79239</v>
      </c>
    </row>
    <row r="23" spans="1:17" x14ac:dyDescent="0.3">
      <c r="A23" t="s">
        <v>18</v>
      </c>
      <c r="B23">
        <v>54844.44</v>
      </c>
      <c r="C23">
        <v>54913.84</v>
      </c>
      <c r="D23">
        <v>57749.599999999999</v>
      </c>
      <c r="E23">
        <v>52922.559999999998</v>
      </c>
      <c r="F23">
        <v>55492.480000000003</v>
      </c>
      <c r="G23">
        <v>53518.080000000002</v>
      </c>
      <c r="H23">
        <v>53164.959999999999</v>
      </c>
      <c r="I23">
        <v>53264.480000000003</v>
      </c>
      <c r="J23">
        <v>53136.56</v>
      </c>
      <c r="K23">
        <v>48464.639999999999</v>
      </c>
      <c r="L23">
        <v>54387.18</v>
      </c>
      <c r="M23">
        <v>52318.879999999997</v>
      </c>
      <c r="N23">
        <v>56259.24</v>
      </c>
      <c r="O23">
        <v>53879.764615384622</v>
      </c>
      <c r="P23">
        <v>63692</v>
      </c>
    </row>
    <row r="24" spans="1:17" x14ac:dyDescent="0.3">
      <c r="A24" t="s">
        <v>9</v>
      </c>
      <c r="B24">
        <v>40959</v>
      </c>
      <c r="C24">
        <v>43722.8</v>
      </c>
      <c r="D24">
        <v>46547.040000000001</v>
      </c>
      <c r="E24">
        <v>41995.199999999997</v>
      </c>
      <c r="F24">
        <v>41039.279999999999</v>
      </c>
      <c r="G24">
        <v>41745.919999999998</v>
      </c>
      <c r="H24">
        <v>40607.68</v>
      </c>
      <c r="I24">
        <v>42858.559999999998</v>
      </c>
      <c r="J24">
        <v>38949.72</v>
      </c>
      <c r="K24">
        <v>43520.68</v>
      </c>
      <c r="L24">
        <v>40450.199999999997</v>
      </c>
      <c r="M24">
        <v>41549.699999999997</v>
      </c>
      <c r="N24">
        <v>41145.620000000003</v>
      </c>
      <c r="O24">
        <v>41930.107692307691</v>
      </c>
      <c r="P24">
        <v>49840</v>
      </c>
    </row>
    <row r="25" spans="1:17" x14ac:dyDescent="0.3">
      <c r="A25" t="s">
        <v>14</v>
      </c>
      <c r="B25">
        <v>40866.839999999997</v>
      </c>
      <c r="C25">
        <v>43738.16</v>
      </c>
      <c r="D25">
        <v>44150.879999999997</v>
      </c>
      <c r="E25">
        <v>37562.32</v>
      </c>
      <c r="F25">
        <v>39821.120000000003</v>
      </c>
      <c r="G25">
        <v>39682.559999999998</v>
      </c>
      <c r="H25">
        <v>40084.160000000003</v>
      </c>
      <c r="I25">
        <v>44283.360000000001</v>
      </c>
      <c r="J25">
        <v>43403.68</v>
      </c>
      <c r="K25">
        <v>36814.42</v>
      </c>
      <c r="L25">
        <v>40422.28</v>
      </c>
      <c r="M25">
        <v>38497.64</v>
      </c>
      <c r="N25">
        <v>41623.26</v>
      </c>
      <c r="O25">
        <v>40842.36</v>
      </c>
      <c r="P25">
        <v>49974</v>
      </c>
    </row>
    <row r="26" spans="1:17" x14ac:dyDescent="0.3">
      <c r="A26" t="s">
        <v>4</v>
      </c>
      <c r="B26">
        <v>39351.32</v>
      </c>
      <c r="C26">
        <v>45937.2</v>
      </c>
      <c r="D26">
        <v>37607.519999999997</v>
      </c>
      <c r="E26">
        <v>40194.239999999998</v>
      </c>
      <c r="F26">
        <v>38691.199999999997</v>
      </c>
      <c r="G26">
        <v>40584.959999999999</v>
      </c>
      <c r="H26">
        <v>38704</v>
      </c>
      <c r="I26">
        <v>37146.879999999997</v>
      </c>
      <c r="J26">
        <v>38525.440000000002</v>
      </c>
      <c r="K26">
        <v>36707.760000000002</v>
      </c>
      <c r="L26">
        <v>39155.4</v>
      </c>
      <c r="M26">
        <v>35998.959999999999</v>
      </c>
      <c r="N26">
        <v>37839.480000000003</v>
      </c>
      <c r="O26">
        <v>38957.258461538462</v>
      </c>
      <c r="P26">
        <v>46310</v>
      </c>
    </row>
    <row r="27" spans="1:17" x14ac:dyDescent="0.3">
      <c r="A27" t="s">
        <v>13</v>
      </c>
      <c r="B27">
        <v>48004.12</v>
      </c>
      <c r="C27">
        <v>39432.239999999998</v>
      </c>
      <c r="D27">
        <v>37822.559999999998</v>
      </c>
      <c r="E27">
        <v>37675.199999999997</v>
      </c>
      <c r="F27">
        <v>37964.480000000003</v>
      </c>
      <c r="G27">
        <v>38268.68</v>
      </c>
      <c r="H27">
        <v>38731.199999999997</v>
      </c>
      <c r="I27">
        <v>37802.68</v>
      </c>
      <c r="J27">
        <v>36981.68</v>
      </c>
      <c r="K27">
        <v>35117.599999999999</v>
      </c>
      <c r="L27">
        <v>37358.94</v>
      </c>
      <c r="M27">
        <v>34611.660000000003</v>
      </c>
      <c r="N27">
        <v>35738.94</v>
      </c>
      <c r="O27">
        <v>38116.152307692304</v>
      </c>
      <c r="P27">
        <v>45736</v>
      </c>
    </row>
    <row r="28" spans="1:17" x14ac:dyDescent="0.3">
      <c r="A28" t="s">
        <v>20</v>
      </c>
      <c r="B28">
        <v>38736.92</v>
      </c>
      <c r="C28">
        <v>37312.559999999998</v>
      </c>
      <c r="D28">
        <v>39215.199999999997</v>
      </c>
      <c r="E28">
        <v>35001.279999999999</v>
      </c>
      <c r="F28">
        <v>32846.080000000002</v>
      </c>
      <c r="G28">
        <v>35000.32</v>
      </c>
      <c r="H28">
        <v>37384.32</v>
      </c>
      <c r="I28">
        <v>39123.919999999998</v>
      </c>
      <c r="J28">
        <v>35906.080000000002</v>
      </c>
      <c r="K28">
        <v>38002.400000000001</v>
      </c>
      <c r="L28">
        <v>36283.72</v>
      </c>
      <c r="M28">
        <v>37312.18</v>
      </c>
      <c r="N28">
        <v>35389.72</v>
      </c>
      <c r="O28">
        <v>36731.900000000009</v>
      </c>
      <c r="P28">
        <v>44072</v>
      </c>
    </row>
    <row r="29" spans="1:17" x14ac:dyDescent="0.3">
      <c r="A29" t="s">
        <v>21</v>
      </c>
      <c r="B29">
        <v>34262.04</v>
      </c>
      <c r="C29">
        <v>35733.040000000001</v>
      </c>
      <c r="D29">
        <v>36860</v>
      </c>
      <c r="E29">
        <v>33667.1</v>
      </c>
      <c r="F29">
        <v>36764.800000000003</v>
      </c>
      <c r="G29">
        <v>36075.519999999997</v>
      </c>
      <c r="H29">
        <v>35453.760000000002</v>
      </c>
      <c r="I29">
        <v>35497.279999999999</v>
      </c>
      <c r="J29">
        <v>35419.26</v>
      </c>
      <c r="K29">
        <v>33336.92</v>
      </c>
      <c r="L29">
        <v>35573.599999999999</v>
      </c>
      <c r="M29">
        <v>35250.54</v>
      </c>
      <c r="N29">
        <v>36875.54</v>
      </c>
      <c r="O29">
        <v>35443.799999999996</v>
      </c>
      <c r="P29">
        <v>43859</v>
      </c>
    </row>
    <row r="30" spans="1:17" x14ac:dyDescent="0.3">
      <c r="A30" t="s">
        <v>3</v>
      </c>
      <c r="B30">
        <v>22776.28</v>
      </c>
      <c r="C30">
        <v>23078.959999999999</v>
      </c>
      <c r="D30">
        <v>25168.48</v>
      </c>
      <c r="E30">
        <v>24544</v>
      </c>
      <c r="F30">
        <v>25848.959999999999</v>
      </c>
      <c r="G30">
        <v>25524.16</v>
      </c>
      <c r="H30">
        <v>24028.639999999999</v>
      </c>
      <c r="I30">
        <v>24475.84</v>
      </c>
      <c r="J30">
        <v>24284.54</v>
      </c>
      <c r="K30">
        <v>24995.200000000001</v>
      </c>
      <c r="L30">
        <v>23183.32</v>
      </c>
      <c r="M30">
        <v>25666.98</v>
      </c>
      <c r="N30">
        <v>27125.34</v>
      </c>
      <c r="O30">
        <v>24669.284615384615</v>
      </c>
      <c r="P30">
        <v>30365</v>
      </c>
    </row>
    <row r="31" spans="1:17" x14ac:dyDescent="0.3">
      <c r="A31" t="s">
        <v>12</v>
      </c>
      <c r="B31">
        <v>22301.72</v>
      </c>
      <c r="C31">
        <v>22454.32</v>
      </c>
      <c r="D31">
        <v>22553.439999999999</v>
      </c>
      <c r="E31">
        <v>22710.080000000002</v>
      </c>
      <c r="F31">
        <v>20032.599999999999</v>
      </c>
      <c r="G31">
        <v>20824.96</v>
      </c>
      <c r="H31">
        <v>21688.48</v>
      </c>
      <c r="I31">
        <v>20549.88</v>
      </c>
      <c r="J31">
        <v>22400.44</v>
      </c>
      <c r="K31">
        <v>19475.080000000002</v>
      </c>
      <c r="L31">
        <v>20929.34</v>
      </c>
      <c r="M31">
        <v>21419</v>
      </c>
      <c r="N31">
        <v>20052.7</v>
      </c>
      <c r="O31">
        <v>21337.849230769229</v>
      </c>
      <c r="P31">
        <v>26208</v>
      </c>
    </row>
    <row r="32" spans="1:17" x14ac:dyDescent="0.3">
      <c r="A32" t="s">
        <v>16</v>
      </c>
      <c r="B32">
        <v>16244.76</v>
      </c>
      <c r="C32">
        <v>19435.439999999999</v>
      </c>
      <c r="D32">
        <v>19656.8</v>
      </c>
      <c r="E32">
        <v>19917.12</v>
      </c>
      <c r="F32">
        <v>19271.04</v>
      </c>
      <c r="G32">
        <v>20520.96</v>
      </c>
      <c r="H32">
        <v>17572.96</v>
      </c>
      <c r="I32">
        <v>18618.88</v>
      </c>
      <c r="J32">
        <v>18733.419999999998</v>
      </c>
      <c r="K32">
        <v>18202.080000000002</v>
      </c>
      <c r="L32">
        <v>19270.54</v>
      </c>
      <c r="M32">
        <v>17169.3</v>
      </c>
      <c r="N32">
        <v>18781.32</v>
      </c>
      <c r="O32">
        <v>18722.66307692308</v>
      </c>
      <c r="P32">
        <v>23016</v>
      </c>
    </row>
    <row r="33" spans="1:27" x14ac:dyDescent="0.3">
      <c r="A33" t="s">
        <v>17</v>
      </c>
      <c r="B33">
        <v>14928.92</v>
      </c>
      <c r="C33">
        <v>15235.12</v>
      </c>
      <c r="D33">
        <v>14657.12</v>
      </c>
      <c r="E33">
        <v>14418.48</v>
      </c>
      <c r="F33">
        <v>14248.84</v>
      </c>
      <c r="G33">
        <v>14773.92</v>
      </c>
      <c r="H33">
        <v>14567.2</v>
      </c>
      <c r="I33">
        <v>14518.4</v>
      </c>
      <c r="J33">
        <v>16145.42</v>
      </c>
      <c r="K33">
        <v>15148.04</v>
      </c>
      <c r="L33">
        <v>16974.52</v>
      </c>
      <c r="M33">
        <v>15058.32</v>
      </c>
      <c r="N33">
        <v>16520.8</v>
      </c>
      <c r="O33">
        <v>15168.853846153845</v>
      </c>
      <c r="P33">
        <v>17952</v>
      </c>
    </row>
    <row r="34" spans="1:27" x14ac:dyDescent="0.3">
      <c r="A34" t="s">
        <v>22</v>
      </c>
      <c r="B34">
        <v>15922.2</v>
      </c>
      <c r="C34">
        <v>13292.08</v>
      </c>
      <c r="D34">
        <v>15167.52</v>
      </c>
      <c r="E34">
        <v>15412.96</v>
      </c>
      <c r="F34">
        <v>15226.88</v>
      </c>
      <c r="G34">
        <v>14615.2</v>
      </c>
      <c r="H34">
        <v>15015.36</v>
      </c>
      <c r="I34">
        <v>14988.24</v>
      </c>
      <c r="J34">
        <v>15756.32</v>
      </c>
      <c r="K34">
        <v>15915.32</v>
      </c>
      <c r="L34">
        <v>15478.04</v>
      </c>
      <c r="M34">
        <v>14865.56</v>
      </c>
      <c r="N34">
        <v>15184.8</v>
      </c>
      <c r="O34">
        <v>15141.575384615386</v>
      </c>
      <c r="P34">
        <v>17872</v>
      </c>
    </row>
    <row r="35" spans="1:27" x14ac:dyDescent="0.3">
      <c r="A35" t="s">
        <v>8</v>
      </c>
      <c r="B35">
        <v>10730.52</v>
      </c>
      <c r="C35">
        <v>13883.94</v>
      </c>
      <c r="D35">
        <v>11912.8</v>
      </c>
      <c r="E35">
        <v>11535.84</v>
      </c>
      <c r="F35">
        <v>11041.92</v>
      </c>
      <c r="G35">
        <v>11379.2</v>
      </c>
      <c r="H35">
        <v>10793.36</v>
      </c>
      <c r="I35">
        <v>11166.56</v>
      </c>
      <c r="J35">
        <v>11161.48</v>
      </c>
      <c r="K35">
        <v>11224.86</v>
      </c>
      <c r="L35">
        <v>10475.540000000001</v>
      </c>
      <c r="M35">
        <v>10287.74</v>
      </c>
      <c r="N35">
        <v>12319.8</v>
      </c>
      <c r="O35">
        <v>11377.966153846151</v>
      </c>
      <c r="P35">
        <v>13903</v>
      </c>
    </row>
    <row r="36" spans="1:27" x14ac:dyDescent="0.3">
      <c r="A36" t="s">
        <v>7</v>
      </c>
      <c r="B36">
        <v>10571.8</v>
      </c>
      <c r="C36">
        <v>12081.2</v>
      </c>
      <c r="D36">
        <v>10588</v>
      </c>
      <c r="E36">
        <v>10003.52</v>
      </c>
      <c r="F36">
        <v>9916.7999999999993</v>
      </c>
      <c r="G36">
        <v>10769.92</v>
      </c>
      <c r="H36">
        <v>9707.36</v>
      </c>
      <c r="I36">
        <v>9942.1</v>
      </c>
      <c r="J36">
        <v>9069.5</v>
      </c>
      <c r="K36">
        <v>10455.66</v>
      </c>
      <c r="L36">
        <v>9825.2199999999993</v>
      </c>
      <c r="M36">
        <v>9774.86</v>
      </c>
      <c r="N36">
        <v>9911.42</v>
      </c>
      <c r="O36">
        <v>10201.335384615386</v>
      </c>
      <c r="P36">
        <v>12058</v>
      </c>
    </row>
    <row r="37" spans="1:27" x14ac:dyDescent="0.3">
      <c r="A37" t="s">
        <v>6</v>
      </c>
      <c r="B37">
        <v>10390.040000000001</v>
      </c>
      <c r="C37">
        <v>10340.4</v>
      </c>
      <c r="D37">
        <v>9295.84</v>
      </c>
      <c r="E37">
        <v>8247.7800000000007</v>
      </c>
      <c r="F37">
        <v>8652.32</v>
      </c>
      <c r="G37">
        <v>8637.52</v>
      </c>
      <c r="H37">
        <v>8800.24</v>
      </c>
      <c r="I37">
        <v>8975.1200000000008</v>
      </c>
      <c r="J37">
        <v>8870.4</v>
      </c>
      <c r="K37">
        <v>8922.32</v>
      </c>
      <c r="L37">
        <v>8376.7199999999993</v>
      </c>
      <c r="M37">
        <v>9001.2000000000007</v>
      </c>
      <c r="N37">
        <v>9379.76</v>
      </c>
      <c r="O37">
        <v>9068.4353846153845</v>
      </c>
      <c r="P37">
        <v>10856</v>
      </c>
    </row>
    <row r="38" spans="1:27" x14ac:dyDescent="0.3">
      <c r="A38" t="s">
        <v>2</v>
      </c>
      <c r="B38">
        <v>6977.56</v>
      </c>
      <c r="C38">
        <v>7225.2</v>
      </c>
      <c r="D38">
        <v>6506.8</v>
      </c>
      <c r="E38">
        <v>6787.52</v>
      </c>
      <c r="F38">
        <v>7255.76</v>
      </c>
      <c r="G38">
        <v>7008.14</v>
      </c>
      <c r="H38">
        <v>6859.44</v>
      </c>
      <c r="I38">
        <v>7013.78</v>
      </c>
      <c r="J38">
        <v>7239.86</v>
      </c>
      <c r="K38">
        <v>7091.24</v>
      </c>
      <c r="L38">
        <v>7388.66</v>
      </c>
      <c r="M38">
        <v>7070.02</v>
      </c>
      <c r="N38">
        <v>7020.58</v>
      </c>
      <c r="O38">
        <v>7034.1969230769237</v>
      </c>
      <c r="P38">
        <v>8157</v>
      </c>
    </row>
    <row r="39" spans="1:27" x14ac:dyDescent="0.3">
      <c r="A39" t="s">
        <v>26</v>
      </c>
      <c r="B39">
        <v>3283.48</v>
      </c>
      <c r="C39">
        <v>3544.4</v>
      </c>
      <c r="D39">
        <v>3579.2</v>
      </c>
      <c r="E39">
        <v>3600.96</v>
      </c>
      <c r="F39">
        <v>3689.6</v>
      </c>
      <c r="G39">
        <v>3494</v>
      </c>
      <c r="H39">
        <v>3624.94</v>
      </c>
      <c r="I39">
        <v>3652.92</v>
      </c>
      <c r="J39">
        <v>3841.44</v>
      </c>
      <c r="K39">
        <v>3605.82</v>
      </c>
      <c r="L39">
        <v>3703.6</v>
      </c>
      <c r="M39">
        <v>3897.02</v>
      </c>
      <c r="N39">
        <v>4336.68</v>
      </c>
      <c r="O39">
        <v>3681.0815384615385</v>
      </c>
      <c r="P39">
        <v>4394</v>
      </c>
    </row>
    <row r="40" spans="1:27" x14ac:dyDescent="0.3">
      <c r="A40" t="s">
        <v>10</v>
      </c>
      <c r="B40">
        <v>3343.64</v>
      </c>
      <c r="C40">
        <v>3894.48</v>
      </c>
      <c r="D40">
        <v>3108.96</v>
      </c>
      <c r="E40">
        <v>3551</v>
      </c>
      <c r="F40">
        <v>3664.64</v>
      </c>
      <c r="G40">
        <v>3374.24</v>
      </c>
      <c r="H40">
        <v>3339.7</v>
      </c>
      <c r="I40">
        <v>3514.44</v>
      </c>
      <c r="J40">
        <v>3358.56</v>
      </c>
      <c r="K40">
        <v>3453.38</v>
      </c>
      <c r="L40">
        <v>3369.88</v>
      </c>
      <c r="M40">
        <v>3465.32</v>
      </c>
      <c r="N40">
        <v>3997</v>
      </c>
      <c r="O40">
        <v>3495.0184615384615</v>
      </c>
      <c r="P40">
        <v>3997</v>
      </c>
    </row>
    <row r="41" spans="1:27" x14ac:dyDescent="0.3">
      <c r="A41" t="s">
        <v>24</v>
      </c>
      <c r="B41">
        <v>1669.4</v>
      </c>
      <c r="C41">
        <v>1701.68</v>
      </c>
      <c r="D41">
        <v>1684.64</v>
      </c>
      <c r="E41">
        <v>1702.46</v>
      </c>
      <c r="F41">
        <v>1679.86</v>
      </c>
      <c r="G41">
        <v>1547.34</v>
      </c>
      <c r="H41">
        <v>1572.4</v>
      </c>
      <c r="I41">
        <v>1484.96</v>
      </c>
      <c r="J41">
        <v>1634.88</v>
      </c>
      <c r="K41">
        <v>1721.26</v>
      </c>
      <c r="L41">
        <v>1744.58</v>
      </c>
      <c r="M41">
        <v>1901</v>
      </c>
      <c r="N41">
        <v>1901</v>
      </c>
      <c r="O41">
        <v>1688.1123076923077</v>
      </c>
      <c r="P41">
        <v>1901</v>
      </c>
    </row>
    <row r="42" spans="1:27" x14ac:dyDescent="0.3">
      <c r="A42" t="s">
        <v>25</v>
      </c>
      <c r="B42">
        <v>976.28</v>
      </c>
      <c r="C42">
        <v>1003.44</v>
      </c>
      <c r="D42">
        <v>854.24</v>
      </c>
      <c r="E42">
        <v>1012.88</v>
      </c>
      <c r="F42">
        <v>932.46</v>
      </c>
      <c r="G42">
        <v>906.34</v>
      </c>
      <c r="H42">
        <v>990.96</v>
      </c>
      <c r="I42">
        <v>968.38</v>
      </c>
      <c r="J42">
        <v>951.26</v>
      </c>
      <c r="K42">
        <v>938.76</v>
      </c>
      <c r="L42">
        <v>1099.54</v>
      </c>
      <c r="M42">
        <v>1129</v>
      </c>
      <c r="N42">
        <v>1129</v>
      </c>
      <c r="O42">
        <v>991.73384615384623</v>
      </c>
      <c r="P42">
        <v>1129</v>
      </c>
    </row>
    <row r="43" spans="1:27" x14ac:dyDescent="0.3">
      <c r="A43" t="s">
        <v>23</v>
      </c>
      <c r="B43">
        <v>8.36</v>
      </c>
      <c r="C43">
        <v>8.4</v>
      </c>
      <c r="D43">
        <v>8.86</v>
      </c>
      <c r="E43">
        <v>9.18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9.6</v>
      </c>
      <c r="P43">
        <v>10</v>
      </c>
    </row>
    <row r="44" spans="1:27" x14ac:dyDescent="0.3">
      <c r="A44" t="s">
        <v>11</v>
      </c>
      <c r="B44">
        <v>2.06</v>
      </c>
      <c r="C44">
        <v>2.58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2.8953846153846152</v>
      </c>
      <c r="P44">
        <v>3</v>
      </c>
    </row>
    <row r="46" spans="1:27" x14ac:dyDescent="0.3">
      <c r="A46" s="1" t="s">
        <v>89</v>
      </c>
      <c r="B46" s="2" t="s">
        <v>1</v>
      </c>
      <c r="C46" s="2" t="s">
        <v>2</v>
      </c>
      <c r="D46" s="2" t="s">
        <v>3</v>
      </c>
      <c r="E46" s="2" t="s">
        <v>4</v>
      </c>
      <c r="F46" s="2" t="s">
        <v>5</v>
      </c>
      <c r="G46" s="2" t="s">
        <v>6</v>
      </c>
      <c r="H46" s="2" t="s">
        <v>7</v>
      </c>
      <c r="I46" s="2" t="s">
        <v>8</v>
      </c>
      <c r="J46" s="2" t="s">
        <v>9</v>
      </c>
      <c r="K46" s="2" t="s">
        <v>10</v>
      </c>
      <c r="L46" s="2" t="s">
        <v>11</v>
      </c>
      <c r="M46" s="2" t="s">
        <v>12</v>
      </c>
      <c r="N46" s="2" t="s">
        <v>13</v>
      </c>
      <c r="O46" s="2" t="s">
        <v>14</v>
      </c>
      <c r="P46" s="2" t="s">
        <v>15</v>
      </c>
      <c r="Q46" s="2" t="s">
        <v>16</v>
      </c>
      <c r="R46" s="2" t="s">
        <v>17</v>
      </c>
      <c r="S46" s="2" t="s">
        <v>18</v>
      </c>
      <c r="T46" s="2" t="s">
        <v>19</v>
      </c>
      <c r="U46" s="2" t="s">
        <v>20</v>
      </c>
      <c r="V46" s="2" t="s">
        <v>21</v>
      </c>
      <c r="W46" s="2" t="s">
        <v>22</v>
      </c>
      <c r="X46" s="2" t="s">
        <v>23</v>
      </c>
      <c r="Y46" s="2" t="s">
        <v>24</v>
      </c>
      <c r="Z46" s="2" t="s">
        <v>25</v>
      </c>
      <c r="AA46" s="3" t="s">
        <v>26</v>
      </c>
    </row>
    <row r="47" spans="1:27" x14ac:dyDescent="0.3">
      <c r="A47" s="1" t="s">
        <v>93</v>
      </c>
      <c r="B47">
        <f>'camoes_all_d0_n50_k5'!B68</f>
        <v>0.56711573886165667</v>
      </c>
      <c r="C47">
        <f>'camoes_all_d0_n50_k5'!C68</f>
        <v>0.52989089125904121</v>
      </c>
      <c r="D47">
        <f>'camoes_all_d0_n50_k5'!D68</f>
        <v>0.44586069487897229</v>
      </c>
      <c r="E47">
        <f>'camoes_all_d0_n50_k5'!E68</f>
        <v>0.54086115309868299</v>
      </c>
      <c r="F47">
        <f>'camoes_all_d0_n50_k5'!F68</f>
        <v>0.50121891639888727</v>
      </c>
      <c r="G47">
        <f>'camoes_all_d0_n50_k5'!G68</f>
        <v>0.56495578481945419</v>
      </c>
      <c r="H47">
        <f>'camoes_all_d0_n50_k5'!H68</f>
        <v>0.47813899485818534</v>
      </c>
      <c r="I47">
        <f>'camoes_all_d0_n50_k5'!I68</f>
        <v>0.47662806588506096</v>
      </c>
      <c r="J47">
        <f>'camoes_all_d0_n50_k5'!J68</f>
        <v>0.52492616372391654</v>
      </c>
      <c r="K47">
        <f>'camoes_all_d0_n50_k5'!K68</f>
        <v>0.48320240180135121</v>
      </c>
      <c r="L47">
        <f>'camoes_all_d0_n50_k5'!L68</f>
        <v>0.3133333333333333</v>
      </c>
      <c r="M47">
        <f>'camoes_all_d0_n50_k5'!M68</f>
        <v>0.43927655677655669</v>
      </c>
      <c r="N47">
        <f>'camoes_all_d0_n50_k5'!N68</f>
        <v>0.49495277243309416</v>
      </c>
      <c r="O47">
        <f>'camoes_all_d0_n50_k5'!O68</f>
        <v>0.5939816704686437</v>
      </c>
      <c r="P47">
        <f>'camoes_all_d0_n50_k5'!P68</f>
        <v>0.59540339790264263</v>
      </c>
      <c r="Q47">
        <f>'camoes_all_d0_n50_k5'!Q68</f>
        <v>0.42366006256517219</v>
      </c>
      <c r="R47">
        <f>'camoes_all_d0_n50_k5'!R68</f>
        <v>0.41985739750445605</v>
      </c>
      <c r="S47">
        <f>'camoes_all_d0_n50_k5'!S68</f>
        <v>0.45248194435721906</v>
      </c>
      <c r="T47">
        <f>'camoes_all_d0_n50_k5'!T68</f>
        <v>0.4610295435328563</v>
      </c>
      <c r="U47">
        <f>'camoes_all_d0_n50_k5'!U68</f>
        <v>0.48299419132328936</v>
      </c>
      <c r="V47">
        <f>'camoes_all_d0_n50_k5'!V68</f>
        <v>0.62086960487015186</v>
      </c>
      <c r="W47">
        <f>'camoes_all_d0_n50_k5'!W68</f>
        <v>0.50914279319606104</v>
      </c>
      <c r="X47">
        <f>'camoes_all_d0_n50_k5'!X68</f>
        <v>0.49600000000000016</v>
      </c>
      <c r="Y47">
        <f>'camoes_all_d0_n50_k5'!Y68</f>
        <v>0.40795370857443453</v>
      </c>
      <c r="Z47">
        <f>'camoes_all_d0_n50_k5'!Z68</f>
        <v>0.47489813994685554</v>
      </c>
      <c r="AA47">
        <f>'camoes_all_d0_n50_k5'!AA68</f>
        <v>0.42556213017751482</v>
      </c>
    </row>
    <row r="48" spans="1:27" x14ac:dyDescent="0.3">
      <c r="A48" s="1" t="s">
        <v>94</v>
      </c>
      <c r="B48">
        <f>'camoes_all_d1_n50_k5'!B68</f>
        <v>0.37725810983795927</v>
      </c>
      <c r="C48">
        <f>'camoes_all_d1_n50_k5'!C68</f>
        <v>0.3392227534632829</v>
      </c>
      <c r="D48">
        <f>'camoes_all_d1_n50_k5'!D68</f>
        <v>0.3845137493825127</v>
      </c>
      <c r="E48">
        <f>'camoes_all_d1_n50_k5'!E68</f>
        <v>0.43269445044266885</v>
      </c>
      <c r="F48">
        <f>'camoes_all_d1_n50_k5'!F68</f>
        <v>0.34479382912977463</v>
      </c>
      <c r="G48">
        <f>'camoes_all_d1_n50_k5'!G68</f>
        <v>0.42908621960206345</v>
      </c>
      <c r="H48">
        <f>'camoes_all_d1_n50_k5'!H68</f>
        <v>0.4449958533753523</v>
      </c>
      <c r="I48">
        <f>'camoes_all_d1_n50_k5'!I68</f>
        <v>0.45134575271524108</v>
      </c>
      <c r="J48">
        <f>'camoes_all_d1_n50_k5'!J68</f>
        <v>0.40537560192616373</v>
      </c>
      <c r="K48">
        <f>'camoes_all_d1_n50_k5'!K68</f>
        <v>0.45788341255941967</v>
      </c>
      <c r="L48">
        <f>'camoes_all_d1_n50_k5'!L68</f>
        <v>0.13999999999999996</v>
      </c>
      <c r="M48">
        <f>'camoes_all_d1_n50_k5'!M68</f>
        <v>0.32585164835164832</v>
      </c>
      <c r="N48">
        <f>'camoes_all_d1_n50_k5'!N68</f>
        <v>0.35038831555011379</v>
      </c>
      <c r="O48">
        <f>'camoes_all_d1_n50_k5'!O68</f>
        <v>0.36603353743946854</v>
      </c>
      <c r="P48">
        <f>'camoes_all_d1_n50_k5'!P68</f>
        <v>0.41543618628932566</v>
      </c>
      <c r="Q48">
        <f>'camoes_all_d1_n50_k5'!Q68</f>
        <v>0.35209245742092443</v>
      </c>
      <c r="R48">
        <f>'camoes_all_d1_n50_k5'!R68</f>
        <v>0.34802139037433155</v>
      </c>
      <c r="S48">
        <f>'camoes_all_d1_n50_k5'!S68</f>
        <v>0.40906361866482455</v>
      </c>
      <c r="T48">
        <f>'camoes_all_d1_n50_k5'!T68</f>
        <v>0.38579487373641763</v>
      </c>
      <c r="U48">
        <f>'camoes_all_d1_n50_k5'!U68</f>
        <v>0.41016518424396442</v>
      </c>
      <c r="V48">
        <f>'camoes_all_d1_n50_k5'!V68</f>
        <v>0.43696573109282</v>
      </c>
      <c r="W48">
        <f>'camoes_all_d1_n50_k5'!W68</f>
        <v>0.37626230975828129</v>
      </c>
      <c r="X48">
        <f>'camoes_all_d1_n50_k5'!X68</f>
        <v>0.32000000000000006</v>
      </c>
      <c r="Y48">
        <f>'camoes_all_d1_n50_k5'!Y68</f>
        <v>0.40898474487112069</v>
      </c>
      <c r="Z48">
        <f>'camoes_all_d1_n50_k5'!Z68</f>
        <v>0.39224092116917625</v>
      </c>
      <c r="AA48">
        <f>'camoes_all_d1_n50_k5'!AA68</f>
        <v>0.42705507510241242</v>
      </c>
    </row>
    <row r="49" spans="1:27" x14ac:dyDescent="0.3">
      <c r="A49" s="1" t="s">
        <v>95</v>
      </c>
      <c r="B49">
        <f>'camoes_all_d2_n50_k5'!B68</f>
        <v>0.33393237378625612</v>
      </c>
      <c r="C49">
        <f>'camoes_all_d2_n50_k5'!C68</f>
        <v>0.26499448326590647</v>
      </c>
      <c r="D49">
        <f>'camoes_all_d2_n50_k5'!D68</f>
        <v>0.33369734892145558</v>
      </c>
      <c r="E49">
        <f>'camoes_all_d2_n50_k5'!E68</f>
        <v>0.28809155689915789</v>
      </c>
      <c r="F49">
        <f>'camoes_all_d2_n50_k5'!F68</f>
        <v>0.30608502670088061</v>
      </c>
      <c r="G49">
        <f>'camoes_all_d2_n50_k5'!G68</f>
        <v>0.28826823876197488</v>
      </c>
      <c r="H49">
        <f>'camoes_all_d2_n50_k5'!H68</f>
        <v>0.30225244650854199</v>
      </c>
      <c r="I49">
        <f>'camoes_all_d2_n50_k5'!I68</f>
        <v>0.29252679277853716</v>
      </c>
      <c r="J49">
        <f>'camoes_all_d2_n50_k5'!J68</f>
        <v>0.41221508828250397</v>
      </c>
      <c r="K49">
        <f>'camoes_all_d2_n50_k5'!K68</f>
        <v>0.29697272954716053</v>
      </c>
      <c r="L49">
        <f>'camoes_all_d2_n50_k5'!L68</f>
        <v>0</v>
      </c>
      <c r="M49">
        <f>'camoes_all_d2_n50_k5'!M68</f>
        <v>0.3107875457875458</v>
      </c>
      <c r="N49">
        <f>'camoes_all_d2_n50_k5'!N68</f>
        <v>0.31570404058072421</v>
      </c>
      <c r="O49">
        <f>'camoes_all_d2_n50_k5'!O68</f>
        <v>0.32036979229199181</v>
      </c>
      <c r="P49">
        <f>'camoes_all_d2_n50_k5'!P68</f>
        <v>0.29594651279937728</v>
      </c>
      <c r="Q49">
        <f>'camoes_all_d2_n50_k5'!Q68</f>
        <v>0.35194994786235645</v>
      </c>
      <c r="R49">
        <f>'camoes_all_d2_n50_k5'!R68</f>
        <v>0.32053475935828879</v>
      </c>
      <c r="S49">
        <f>'camoes_all_d2_n50_k5'!S68</f>
        <v>0.27537524335866365</v>
      </c>
      <c r="T49">
        <f>'camoes_all_d2_n50_k5'!T68</f>
        <v>0.27900251138959359</v>
      </c>
      <c r="U49">
        <f>'camoes_all_d2_n50_k5'!U68</f>
        <v>0.31491740787801781</v>
      </c>
      <c r="V49">
        <f>'camoes_all_d2_n50_k5'!V68</f>
        <v>0.24470051756765993</v>
      </c>
      <c r="W49">
        <f>'camoes_all_d2_n50_k5'!W68</f>
        <v>0.32125335720680376</v>
      </c>
      <c r="X49">
        <f>'camoes_all_d2_n50_k5'!X68</f>
        <v>0.20199999999999996</v>
      </c>
      <c r="Y49">
        <f>'camoes_all_d2_n50_k5'!Y68</f>
        <v>0.32244082062072588</v>
      </c>
      <c r="Z49">
        <f>'camoes_all_d2_n50_k5'!Z68</f>
        <v>0.31358724534986721</v>
      </c>
      <c r="AA49">
        <f>'camoes_all_d2_n50_k5'!AA68</f>
        <v>0.28294947655894392</v>
      </c>
    </row>
    <row r="50" spans="1:27" x14ac:dyDescent="0.3">
      <c r="A50" s="1" t="s">
        <v>96</v>
      </c>
      <c r="B50">
        <f>'camoes_all_d3_n50_k5'!B68</f>
        <v>0.2632714102844298</v>
      </c>
      <c r="C50">
        <f>'camoes_all_d3_n50_k5'!C68</f>
        <v>0.27532671325242136</v>
      </c>
      <c r="D50">
        <f>'camoes_all_d3_n50_k5'!D68</f>
        <v>0.2993367363741149</v>
      </c>
      <c r="E50">
        <f>'camoes_all_d3_n50_k5'!E68</f>
        <v>0.19395551716691867</v>
      </c>
      <c r="F50">
        <f>'camoes_all_d3_n50_k5'!F68</f>
        <v>0.2846216797281364</v>
      </c>
      <c r="G50">
        <f>'camoes_all_d3_n50_k5'!G68</f>
        <v>0.31200257921886521</v>
      </c>
      <c r="H50">
        <f>'camoes_all_d3_n50_k5'!H68</f>
        <v>0.22071985403881225</v>
      </c>
      <c r="I50">
        <f>'camoes_all_d3_n50_k5'!I68</f>
        <v>0.32757246637416387</v>
      </c>
      <c r="J50">
        <f>'camoes_all_d3_n50_k5'!J68</f>
        <v>0.27555056179775284</v>
      </c>
      <c r="K50">
        <f>'camoes_all_d3_n50_k5'!K68</f>
        <v>0.27434575931948968</v>
      </c>
      <c r="L50">
        <f>'camoes_all_d3_n50_k5'!L68</f>
        <v>0</v>
      </c>
      <c r="M50">
        <f>'camoes_all_d3_n50_k5'!M68</f>
        <v>0.21720390720390728</v>
      </c>
      <c r="N50">
        <f>'camoes_all_d3_n50_k5'!N68</f>
        <v>0.27531922336889975</v>
      </c>
      <c r="O50">
        <f>'camoes_all_d3_n50_k5'!O68</f>
        <v>0.30697882899107531</v>
      </c>
      <c r="P50">
        <f>'camoes_all_d3_n50_k5'!P68</f>
        <v>0.31766194990154317</v>
      </c>
      <c r="Q50">
        <f>'camoes_all_d3_n50_k5'!Q68</f>
        <v>0.25879735835940204</v>
      </c>
      <c r="R50">
        <f>'camoes_all_d3_n50_k5'!R68</f>
        <v>0.29159090909090912</v>
      </c>
      <c r="S50">
        <f>'camoes_all_d3_n50_k5'!S68</f>
        <v>0.31278276706650748</v>
      </c>
      <c r="T50">
        <f>'camoes_all_d3_n50_k5'!T68</f>
        <v>0.26637438635015576</v>
      </c>
      <c r="U50">
        <f>'camoes_all_d3_n50_k5'!U68</f>
        <v>0.29079687783626801</v>
      </c>
      <c r="V50">
        <f>'camoes_all_d3_n50_k5'!V68</f>
        <v>0.30094302195672495</v>
      </c>
      <c r="W50">
        <f>'camoes_all_d3_n50_k5'!W68</f>
        <v>0.24568487018800356</v>
      </c>
      <c r="X50">
        <f>'camoes_all_d3_n50_k5'!X68</f>
        <v>8.2000000000000031E-2</v>
      </c>
      <c r="Y50">
        <f>'camoes_all_d3_n50_k5'!Y68</f>
        <v>0.26713308784850076</v>
      </c>
      <c r="Z50">
        <f>'camoes_all_d3_n50_k5'!Z68</f>
        <v>0.21098317094774136</v>
      </c>
      <c r="AA50">
        <f>'camoes_all_d3_n50_k5'!AA68</f>
        <v>0.28227583067819767</v>
      </c>
    </row>
    <row r="51" spans="1:27" x14ac:dyDescent="0.3">
      <c r="A51" s="1" t="s">
        <v>97</v>
      </c>
      <c r="B51">
        <f>'camoes_all_d4_n50_k5'!B68</f>
        <v>0.18431796184707608</v>
      </c>
      <c r="C51">
        <f>'camoes_all_d4_n50_k5'!C68</f>
        <v>0.21324506558783873</v>
      </c>
      <c r="D51">
        <f>'camoes_all_d4_n50_k5'!D68</f>
        <v>0.25658356660629011</v>
      </c>
      <c r="E51">
        <f>'camoes_all_d4_n50_k5'!E68</f>
        <v>0.26286676743683879</v>
      </c>
      <c r="F51">
        <f>'camoes_all_d4_n50_k5'!F68</f>
        <v>0.18986830647833497</v>
      </c>
      <c r="G51">
        <f>'camoes_all_d4_n50_k5'!G68</f>
        <v>0.23951363301400141</v>
      </c>
      <c r="H51">
        <f>'camoes_all_d4_n50_k5'!H68</f>
        <v>0.26959694808425938</v>
      </c>
      <c r="I51">
        <f>'camoes_all_d4_n50_k5'!I68</f>
        <v>0.25543264043731573</v>
      </c>
      <c r="J51">
        <f>'camoes_all_d4_n50_k5'!J68</f>
        <v>0.27607223113964674</v>
      </c>
      <c r="K51">
        <f>'camoes_all_d4_n50_k5'!K68</f>
        <v>0.19531648736552412</v>
      </c>
      <c r="L51">
        <f>'camoes_all_d4_n50_k5'!L68</f>
        <v>0</v>
      </c>
      <c r="M51">
        <f>'camoes_all_d4_n50_k5'!M68</f>
        <v>0.28766941391941375</v>
      </c>
      <c r="N51">
        <f>'camoes_all_d4_n50_k5'!N68</f>
        <v>0.23243659261850624</v>
      </c>
      <c r="O51">
        <f>'camoes_all_d4_n50_k5'!O68</f>
        <v>0.2653043582662985</v>
      </c>
      <c r="P51">
        <f>'camoes_all_d4_n50_k5'!P68</f>
        <v>0.25208078032696796</v>
      </c>
      <c r="Q51">
        <f>'camoes_all_d4_n50_k5'!Q68</f>
        <v>0.20734098018769562</v>
      </c>
      <c r="R51">
        <f>'camoes_all_d4_n50_k5'!R68</f>
        <v>0.25312611408199642</v>
      </c>
      <c r="S51">
        <f>'camoes_all_d4_n50_k5'!S68</f>
        <v>0.21986560321547452</v>
      </c>
      <c r="T51">
        <f>'camoes_all_d4_n50_k5'!T68</f>
        <v>0.23949267406201488</v>
      </c>
      <c r="U51">
        <f>'camoes_all_d4_n50_k5'!U68</f>
        <v>0.28849518968959886</v>
      </c>
      <c r="V51">
        <f>'camoes_all_d4_n50_k5'!V68</f>
        <v>0.22323810392393803</v>
      </c>
      <c r="W51">
        <f>'camoes_all_d4_n50_k5'!W68</f>
        <v>0.20537153088630267</v>
      </c>
      <c r="X51">
        <f>'camoes_all_d4_n50_k5'!X68</f>
        <v>0</v>
      </c>
      <c r="Y51">
        <f>'camoes_all_d4_n50_k5'!Y68</f>
        <v>0.19422409258285112</v>
      </c>
      <c r="Z51">
        <f>'camoes_all_d4_n50_k5'!Z68</f>
        <v>0.22102745792736936</v>
      </c>
      <c r="AA51">
        <f>'camoes_all_d4_n50_k5'!AA68</f>
        <v>0.22230314064633597</v>
      </c>
    </row>
    <row r="52" spans="1:27" x14ac:dyDescent="0.3">
      <c r="A52" s="1" t="s">
        <v>98</v>
      </c>
      <c r="B52">
        <f>'camoes_all_d5_n50_k5'!B68</f>
        <v>0.21707327734240839</v>
      </c>
      <c r="C52">
        <f>'camoes_all_d5_n50_k5'!C68</f>
        <v>0.19638837808017651</v>
      </c>
      <c r="D52">
        <f>'camoes_all_d5_n50_k5'!D68</f>
        <v>0.23949678906635935</v>
      </c>
      <c r="E52">
        <f>'camoes_all_d5_n50_k5'!E68</f>
        <v>0.20535521485640251</v>
      </c>
      <c r="F52">
        <f>'camoes_all_d5_n50_k5'!F68</f>
        <v>0.1652372255742808</v>
      </c>
      <c r="G52">
        <f>'camoes_all_d5_n50_k5'!G68</f>
        <v>0.22814296241709642</v>
      </c>
      <c r="H52">
        <f>'camoes_all_d5_n50_k5'!H68</f>
        <v>0.1614927848731133</v>
      </c>
      <c r="I52">
        <f>'camoes_all_d5_n50_k5'!I68</f>
        <v>0.21179889232539734</v>
      </c>
      <c r="J52">
        <f>'camoes_all_d5_n50_k5'!J68</f>
        <v>0.20115569823434989</v>
      </c>
      <c r="K52">
        <f>'camoes_all_d5_n50_k5'!K68</f>
        <v>0.22438829121841386</v>
      </c>
      <c r="L52">
        <f>'camoes_all_d5_n50_k5'!L68</f>
        <v>0</v>
      </c>
      <c r="M52">
        <f>'camoes_all_d5_n50_k5'!M68</f>
        <v>0.25013431013431009</v>
      </c>
      <c r="N52">
        <f>'camoes_all_d5_n50_k5'!N68</f>
        <v>0.20649553961868108</v>
      </c>
      <c r="O52">
        <f>'camoes_all_d5_n50_k5'!O68</f>
        <v>0.22655941089366469</v>
      </c>
      <c r="P52">
        <f>'camoes_all_d5_n50_k5'!P68</f>
        <v>0.21478115125704084</v>
      </c>
      <c r="Q52">
        <f>'camoes_all_d5_n50_k5'!Q68</f>
        <v>0.16782759819256168</v>
      </c>
      <c r="R52">
        <f>'camoes_all_d5_n50_k5'!R68</f>
        <v>0.21696078431372545</v>
      </c>
      <c r="S52">
        <f>'camoes_all_d5_n50_k5'!S68</f>
        <v>0.22207121773535135</v>
      </c>
      <c r="T52">
        <f>'camoes_all_d5_n50_k5'!T68</f>
        <v>0.19178586302199674</v>
      </c>
      <c r="U52">
        <f>'camoes_all_d5_n50_k5'!U68</f>
        <v>0.26261027409693222</v>
      </c>
      <c r="V52">
        <f>'camoes_all_d5_n50_k5'!V68</f>
        <v>0.20931348183953127</v>
      </c>
      <c r="W52">
        <f>'camoes_all_d5_n50_k5'!W68</f>
        <v>0.21639212175470007</v>
      </c>
      <c r="X52">
        <f>'camoes_all_d5_n50_k5'!X68</f>
        <v>0</v>
      </c>
      <c r="Y52">
        <f>'camoes_all_d5_n50_k5'!Y68</f>
        <v>0.23283534981588633</v>
      </c>
      <c r="Z52">
        <f>'camoes_all_d5_n50_k5'!Z68</f>
        <v>0.23597874224977849</v>
      </c>
      <c r="AA52">
        <f>'camoes_all_d5_n50_k5'!AA68</f>
        <v>0.22829312699135185</v>
      </c>
    </row>
    <row r="53" spans="1:27" x14ac:dyDescent="0.3">
      <c r="A53" s="1" t="s">
        <v>99</v>
      </c>
      <c r="B53">
        <f>'camoes_all_d6_n50_k5'!B68</f>
        <v>0.20156358300290364</v>
      </c>
      <c r="C53">
        <f>'camoes_all_d6_n50_k5'!C68</f>
        <v>0.18806914306730416</v>
      </c>
      <c r="D53">
        <f>'camoes_all_d6_n50_k5'!D68</f>
        <v>0.2450189362753169</v>
      </c>
      <c r="E53">
        <f>'camoes_all_d6_n50_k5'!E68</f>
        <v>0.1927808248758367</v>
      </c>
      <c r="F53">
        <f>'camoes_all_d6_n50_k5'!F68</f>
        <v>0.1615057293231924</v>
      </c>
      <c r="G53">
        <f>'camoes_all_d6_n50_k5'!G68</f>
        <v>0.21701547531319088</v>
      </c>
      <c r="H53">
        <f>'camoes_all_d6_n50_k5'!H68</f>
        <v>0.21913418477359436</v>
      </c>
      <c r="I53">
        <f>'camoes_all_d6_n50_k5'!I68</f>
        <v>0.23649284327123643</v>
      </c>
      <c r="J53">
        <f>'camoes_all_d6_n50_k5'!J68</f>
        <v>0.21413162118780094</v>
      </c>
      <c r="K53">
        <f>'camoes_all_d6_n50_k5'!K68</f>
        <v>0.20478859144358272</v>
      </c>
      <c r="L53">
        <f>'camoes_all_d6_n50_k5'!L68</f>
        <v>0</v>
      </c>
      <c r="M53">
        <f>'camoes_all_d6_n50_k5'!M68</f>
        <v>0.18729548229548226</v>
      </c>
      <c r="N53">
        <f>'camoes_all_d6_n50_k5'!N68</f>
        <v>0.20425397935980402</v>
      </c>
      <c r="O53">
        <f>'camoes_all_d6_n50_k5'!O68</f>
        <v>0.22977228158642496</v>
      </c>
      <c r="P53">
        <f>'camoes_all_d6_n50_k5'!P68</f>
        <v>0.19580565095938079</v>
      </c>
      <c r="Q53">
        <f>'camoes_all_d6_n50_k5'!Q68</f>
        <v>0.26248870351060144</v>
      </c>
      <c r="R53">
        <f>'camoes_all_d6_n50_k5'!R68</f>
        <v>0.20851158645276288</v>
      </c>
      <c r="S53">
        <f>'camoes_all_d6_n50_k5'!S68</f>
        <v>0.21483137599698551</v>
      </c>
      <c r="T53">
        <f>'camoes_all_d6_n50_k5'!T68</f>
        <v>0.14870455205138883</v>
      </c>
      <c r="U53">
        <f>'camoes_all_d6_n50_k5'!U68</f>
        <v>0.17301143583227449</v>
      </c>
      <c r="V53">
        <f>'camoes_all_d6_n50_k5'!V68</f>
        <v>0.22729017989466249</v>
      </c>
      <c r="W53">
        <f>'camoes_all_d6_n50_k5'!W68</f>
        <v>0.19056401074306181</v>
      </c>
      <c r="X53">
        <f>'camoes_all_d6_n50_k5'!X68</f>
        <v>0</v>
      </c>
      <c r="Y53">
        <f>'camoes_all_d6_n50_k5'!Y68</f>
        <v>0.2166017885323514</v>
      </c>
      <c r="Z53">
        <f>'camoes_all_d6_n50_k5'!Z68</f>
        <v>0.16662533215234721</v>
      </c>
      <c r="AA53">
        <f>'camoes_all_d6_n50_k5'!AA68</f>
        <v>0.19685480200273098</v>
      </c>
    </row>
    <row r="54" spans="1:27" x14ac:dyDescent="0.3">
      <c r="A54" s="1" t="s">
        <v>100</v>
      </c>
      <c r="B54">
        <f>'camoes_all_d7_n50_k5'!B68</f>
        <v>0.16001935745730436</v>
      </c>
      <c r="C54">
        <f>'camoes_all_d7_n50_k5'!C68</f>
        <v>0.16873605492215268</v>
      </c>
      <c r="D54">
        <f>'camoes_all_d7_n50_k5'!D68</f>
        <v>0.21546122180141616</v>
      </c>
      <c r="E54">
        <f>'camoes_all_d7_n50_k5'!E68</f>
        <v>0.21573569423450656</v>
      </c>
      <c r="F54">
        <f>'camoes_all_d7_n50_k5'!F68</f>
        <v>0.23263810866834647</v>
      </c>
      <c r="G54">
        <f>'camoes_all_d7_n50_k5'!G68</f>
        <v>0.1945983787767134</v>
      </c>
      <c r="H54">
        <f>'camoes_all_d7_n50_k5'!H68</f>
        <v>0.19605075468568586</v>
      </c>
      <c r="I54">
        <f>'camoes_all_d7_n50_k5'!I68</f>
        <v>0.21877004962957636</v>
      </c>
      <c r="J54">
        <f>'camoes_all_d7_n50_k5'!J68</f>
        <v>0.16649117174959879</v>
      </c>
      <c r="K54">
        <f>'camoes_all_d7_n50_k5'!K68</f>
        <v>0.14064548411308483</v>
      </c>
      <c r="L54">
        <f>'camoes_all_d7_n50_k5'!L68</f>
        <v>0</v>
      </c>
      <c r="M54">
        <f>'camoes_all_d7_n50_k5'!M68</f>
        <v>0.23440323565323554</v>
      </c>
      <c r="N54">
        <f>'camoes_all_d7_n50_k5'!N68</f>
        <v>0.18826394962392862</v>
      </c>
      <c r="O54">
        <f>'camoes_all_d7_n50_k5'!O68</f>
        <v>0.14271901388722133</v>
      </c>
      <c r="P54">
        <f>'camoes_all_d7_n50_k5'!P68</f>
        <v>0.2573353482621239</v>
      </c>
      <c r="Q54">
        <f>'camoes_all_d7_n50_k5'!Q68</f>
        <v>0.20885644768856446</v>
      </c>
      <c r="R54">
        <f>'camoes_all_d7_n50_k5'!R68</f>
        <v>0.21030303030303032</v>
      </c>
      <c r="S54">
        <f>'camoes_all_d7_n50_k5'!S68</f>
        <v>0.19129812221315082</v>
      </c>
      <c r="T54">
        <f>'camoes_all_d7_n50_k5'!T68</f>
        <v>0.21826474337131962</v>
      </c>
      <c r="U54">
        <f>'camoes_all_d7_n50_k5'!U68</f>
        <v>0.13539117807224538</v>
      </c>
      <c r="V54">
        <f>'camoes_all_d7_n50_k5'!V68</f>
        <v>0.21453111106044365</v>
      </c>
      <c r="W54">
        <f>'camoes_all_d7_n50_k5'!W68</f>
        <v>0.17217099373321398</v>
      </c>
      <c r="X54">
        <f>'camoes_all_d7_n50_k5'!X68</f>
        <v>0</v>
      </c>
      <c r="Y54">
        <f>'camoes_all_d7_n50_k5'!Y68</f>
        <v>0.23943187795896892</v>
      </c>
      <c r="Z54">
        <f>'camoes_all_d7_n50_k5'!Z68</f>
        <v>0.17263064658990263</v>
      </c>
      <c r="AA54">
        <f>'camoes_all_d7_n50_k5'!AA68</f>
        <v>0.20019116977696863</v>
      </c>
    </row>
    <row r="55" spans="1:27" x14ac:dyDescent="0.3">
      <c r="A55" s="1" t="s">
        <v>101</v>
      </c>
      <c r="B55">
        <f>'camoes_all_d8_n50_k5'!B68</f>
        <v>0.24722345374504351</v>
      </c>
      <c r="C55">
        <f>'camoes_all_d8_n50_k5'!C68</f>
        <v>0.13135956846879976</v>
      </c>
      <c r="D55">
        <f>'camoes_all_d8_n50_k5'!D68</f>
        <v>0.21927811625226412</v>
      </c>
      <c r="E55">
        <f>'camoes_all_d8_n50_k5'!E68</f>
        <v>0.18870913409630752</v>
      </c>
      <c r="F55">
        <f>'camoes_all_d8_n50_k5'!F68</f>
        <v>0.16919989828235893</v>
      </c>
      <c r="G55">
        <f>'camoes_all_d8_n50_k5'!G68</f>
        <v>0.19734708916728075</v>
      </c>
      <c r="H55">
        <f>'camoes_all_d8_n50_k5'!H68</f>
        <v>0.25780892353624152</v>
      </c>
      <c r="I55">
        <f>'camoes_all_d8_n50_k5'!I68</f>
        <v>0.20909444004891026</v>
      </c>
      <c r="J55">
        <f>'camoes_all_d8_n50_k5'!J68</f>
        <v>0.22962520064205463</v>
      </c>
      <c r="K55">
        <f>'camoes_all_d8_n50_k5'!K68</f>
        <v>0.17982486865148861</v>
      </c>
      <c r="L55">
        <f>'camoes_all_d8_n50_k5'!L68</f>
        <v>0</v>
      </c>
      <c r="M55">
        <f>'camoes_all_d8_n50_k5'!M68</f>
        <v>0.16599053724053725</v>
      </c>
      <c r="N55">
        <f>'camoes_all_d8_n50_k5'!N68</f>
        <v>0.21020990029735878</v>
      </c>
      <c r="O55">
        <f>'camoes_all_d8_n50_k5'!O68</f>
        <v>0.14423180053627888</v>
      </c>
      <c r="P55">
        <f>'camoes_all_d8_n50_k5'!P68</f>
        <v>0.2349095571736044</v>
      </c>
      <c r="Q55">
        <f>'camoes_all_d8_n50_k5'!Q68</f>
        <v>0.1974565519638512</v>
      </c>
      <c r="R55">
        <f>'camoes_all_d8_n50_k5'!R68</f>
        <v>0.12009915329768273</v>
      </c>
      <c r="S55">
        <f>'camoes_all_d8_n50_k5'!S68</f>
        <v>0.18797085976260752</v>
      </c>
      <c r="T55">
        <f>'camoes_all_d8_n50_k5'!T68</f>
        <v>0.12564772397430554</v>
      </c>
      <c r="U55">
        <f>'camoes_all_d8_n50_k5'!U68</f>
        <v>0.19917589399165</v>
      </c>
      <c r="V55">
        <f>'camoes_all_d8_n50_k5'!V68</f>
        <v>0.20981372124307437</v>
      </c>
      <c r="W55">
        <f>'camoes_all_d8_n50_k5'!W68</f>
        <v>0.13546105640107434</v>
      </c>
      <c r="X55">
        <f>'camoes_all_d8_n50_k5'!X68</f>
        <v>0</v>
      </c>
      <c r="Y55">
        <f>'camoes_all_d8_n50_k5'!Y68</f>
        <v>0.14777485533929513</v>
      </c>
      <c r="Z55">
        <f>'camoes_all_d8_n50_k5'!Z68</f>
        <v>0.16480070859167398</v>
      </c>
      <c r="AA55">
        <f>'camoes_all_d8_n50_k5'!AA68</f>
        <v>0.14111970869367318</v>
      </c>
    </row>
    <row r="56" spans="1:27" x14ac:dyDescent="0.3">
      <c r="A56" s="1" t="s">
        <v>102</v>
      </c>
      <c r="B56">
        <f>'camoes_all_d9_n50_k5'!B68</f>
        <v>0.1812482437790752</v>
      </c>
      <c r="C56">
        <f>'camoes_all_d9_n50_k5'!C68</f>
        <v>0.14195414980997917</v>
      </c>
      <c r="D56">
        <f>'camoes_all_d9_n50_k5'!D68</f>
        <v>0.18565321916680388</v>
      </c>
      <c r="E56">
        <f>'camoes_all_d9_n50_k5'!E68</f>
        <v>0.21404966529907149</v>
      </c>
      <c r="F56">
        <f>'camoes_all_d9_n50_k5'!F68</f>
        <v>0.13163526519792559</v>
      </c>
      <c r="G56">
        <f>'camoes_all_d9_n50_k5'!G68</f>
        <v>0.18652173913043477</v>
      </c>
      <c r="H56">
        <f>'camoes_all_d9_n50_k5'!H68</f>
        <v>0.14133189583678887</v>
      </c>
      <c r="I56">
        <f>'camoes_all_d9_n50_k5'!I68</f>
        <v>0.20362080126591384</v>
      </c>
      <c r="J56">
        <f>'camoes_all_d9_n50_k5'!J68</f>
        <v>0.13702648475120383</v>
      </c>
      <c r="K56">
        <f>'camoes_all_d9_n50_k5'!K68</f>
        <v>0.14482361771328489</v>
      </c>
      <c r="L56">
        <f>'camoes_all_d9_n50_k5'!L68</f>
        <v>0</v>
      </c>
      <c r="M56">
        <f>'camoes_all_d9_n50_k5'!M68</f>
        <v>0.26530372405372399</v>
      </c>
      <c r="N56">
        <f>'camoes_all_d9_n50_k5'!N68</f>
        <v>0.24348084659786601</v>
      </c>
      <c r="O56">
        <f>'camoes_all_d9_n50_k5'!O68</f>
        <v>0.27084443910833639</v>
      </c>
      <c r="P56">
        <f>'camoes_all_d9_n50_k5'!P68</f>
        <v>0.21469890552731599</v>
      </c>
      <c r="Q56">
        <f>'camoes_all_d9_n50_k5'!Q68</f>
        <v>0.21887382690302398</v>
      </c>
      <c r="R56">
        <f>'camoes_all_d9_n50_k5'!R68</f>
        <v>0.16945409982174689</v>
      </c>
      <c r="S56">
        <f>'camoes_all_d9_n50_k5'!S68</f>
        <v>0.25141744646109404</v>
      </c>
      <c r="T56">
        <f>'camoes_all_d9_n50_k5'!T68</f>
        <v>0.12635116546145209</v>
      </c>
      <c r="U56">
        <f>'camoes_all_d9_n50_k5'!U68</f>
        <v>0.15351969504447271</v>
      </c>
      <c r="V56">
        <f>'camoes_all_d9_n50_k5'!V68</f>
        <v>0.24850634989397849</v>
      </c>
      <c r="W56">
        <f>'camoes_all_d9_n50_k5'!W68</f>
        <v>0.11950984780662491</v>
      </c>
      <c r="X56">
        <f>'camoes_all_d9_n50_k5'!X68</f>
        <v>0</v>
      </c>
      <c r="Y56">
        <f>'camoes_all_d9_n50_k5'!Y68</f>
        <v>0.10443976854287217</v>
      </c>
      <c r="Z56">
        <f>'camoes_all_d9_n50_k5'!Z68</f>
        <v>0.17562444641275465</v>
      </c>
      <c r="AA56">
        <f>'camoes_all_d9_n50_k5'!AA68</f>
        <v>0.18864360491579427</v>
      </c>
    </row>
    <row r="57" spans="1:27" x14ac:dyDescent="0.3">
      <c r="A57" s="1" t="s">
        <v>103</v>
      </c>
      <c r="B57">
        <f>'camoes_all_d10_n50_k5'!B68</f>
        <v>0.1896855974273314</v>
      </c>
      <c r="C57">
        <f>'camoes_all_d10_n50_k5'!C68</f>
        <v>9.9735196763516054E-2</v>
      </c>
      <c r="D57">
        <f>'camoes_all_d10_n50_k5'!D68</f>
        <v>0.24554190680059271</v>
      </c>
      <c r="E57">
        <f>'camoes_all_d10_n50_k5'!E68</f>
        <v>0.15876398186136903</v>
      </c>
      <c r="F57">
        <f>'camoes_all_d10_n50_k5'!F68</f>
        <v>0.16790284424100915</v>
      </c>
      <c r="G57">
        <f>'camoes_all_d10_n50_k5'!G68</f>
        <v>0.23456890198968311</v>
      </c>
      <c r="H57">
        <f>'camoes_all_d10_n50_k5'!H68</f>
        <v>0.19613036987891858</v>
      </c>
      <c r="I57">
        <f>'camoes_all_d10_n50_k5'!I68</f>
        <v>0.25057757318564328</v>
      </c>
      <c r="J57">
        <f>'camoes_all_d10_n50_k5'!J68</f>
        <v>0.19496067415730337</v>
      </c>
      <c r="K57">
        <f>'camoes_all_d10_n50_k5'!K68</f>
        <v>0.16142106579934951</v>
      </c>
      <c r="L57">
        <f>'camoes_all_d10_n50_k5'!L68</f>
        <v>0</v>
      </c>
      <c r="M57">
        <f>'camoes_all_d10_n50_k5'!M68</f>
        <v>0.20776327838827832</v>
      </c>
      <c r="N57">
        <f>'camoes_all_d10_n50_k5'!N68</f>
        <v>0.19193501836627597</v>
      </c>
      <c r="O57">
        <f>'camoes_all_d10_n50_k5'!O68</f>
        <v>0.1991619642213952</v>
      </c>
      <c r="P57">
        <f>'camoes_all_d10_n50_k5'!P68</f>
        <v>0.22545697669093731</v>
      </c>
      <c r="Q57">
        <f>'camoes_all_d10_n50_k5'!Q68</f>
        <v>0.17620524852276678</v>
      </c>
      <c r="R57">
        <f>'camoes_all_d10_n50_k5'!R68</f>
        <v>6.2934491978609633E-2</v>
      </c>
      <c r="S57">
        <f>'camoes_all_d10_n50_k5'!S68</f>
        <v>0.15587043898762801</v>
      </c>
      <c r="T57">
        <f>'camoes_all_d10_n50_k5'!T68</f>
        <v>0.16175065308749478</v>
      </c>
      <c r="U57">
        <f>'camoes_all_d10_n50_k5'!U68</f>
        <v>0.1841159920130695</v>
      </c>
      <c r="V57">
        <f>'camoes_all_d10_n50_k5'!V68</f>
        <v>0.19359310517795666</v>
      </c>
      <c r="W57">
        <f>'camoes_all_d10_n50_k5'!W68</f>
        <v>0.13717323187108327</v>
      </c>
      <c r="X57">
        <f>'camoes_all_d10_n50_k5'!X68</f>
        <v>0</v>
      </c>
      <c r="Y57">
        <f>'camoes_all_d10_n50_k5'!Y68</f>
        <v>9.1772751183587575E-2</v>
      </c>
      <c r="Z57">
        <f>'camoes_all_d10_n50_k5'!Z68</f>
        <v>2.9388839681133764E-2</v>
      </c>
      <c r="AA57">
        <f>'camoes_all_d10_n50_k5'!AA68</f>
        <v>0.16156577150659987</v>
      </c>
    </row>
    <row r="58" spans="1:27" x14ac:dyDescent="0.3">
      <c r="A58" s="1" t="s">
        <v>104</v>
      </c>
      <c r="B58">
        <f>'camoes_all_d11_n50_k5'!B68</f>
        <v>0.25844968622186149</v>
      </c>
      <c r="C58">
        <f>'camoes_all_d11_n50_k5'!C68</f>
        <v>0.13737648645335296</v>
      </c>
      <c r="D58">
        <f>'camoes_all_d11_n50_k5'!D68</f>
        <v>0.16462308578956034</v>
      </c>
      <c r="E58">
        <f>'camoes_all_d11_n50_k5'!E68</f>
        <v>0.22822370978190459</v>
      </c>
      <c r="F58">
        <f>'camoes_all_d11_n50_k5'!F68</f>
        <v>6.4769786778247837E-2</v>
      </c>
      <c r="G58">
        <f>'camoes_all_d11_n50_k5'!G68</f>
        <v>0.17384672070744286</v>
      </c>
      <c r="H58">
        <f>'camoes_all_d11_n50_k5'!H68</f>
        <v>0.19134350638580191</v>
      </c>
      <c r="I58">
        <f>'camoes_all_d11_n50_k5'!I68</f>
        <v>0.2625778608933324</v>
      </c>
      <c r="J58">
        <f>'camoes_all_d11_n50_k5'!J68</f>
        <v>0.1698053772070626</v>
      </c>
      <c r="K58">
        <f>'camoes_all_d11_n50_k5'!K68</f>
        <v>0.13521140855641728</v>
      </c>
      <c r="L58">
        <f>'camoes_all_d11_n50_k5'!L68</f>
        <v>0</v>
      </c>
      <c r="M58">
        <f>'camoes_all_d11_n50_k5'!M68</f>
        <v>0.18950702075702075</v>
      </c>
      <c r="N58">
        <f>'camoes_all_d11_n50_k5'!N68</f>
        <v>0.24707057897498683</v>
      </c>
      <c r="O58">
        <f>'camoes_all_d11_n50_k5'!O68</f>
        <v>0.23590587105294755</v>
      </c>
      <c r="P58">
        <f>'camoes_all_d11_n50_k5'!P68</f>
        <v>0.19046425791088509</v>
      </c>
      <c r="Q58">
        <f>'camoes_all_d11_n50_k5'!Q68</f>
        <v>0.25680830726451165</v>
      </c>
      <c r="R58">
        <f>'camoes_all_d11_n50_k5'!R68</f>
        <v>0.16389928698752229</v>
      </c>
      <c r="S58">
        <f>'camoes_all_d11_n50_k5'!S68</f>
        <v>0.1838522891414934</v>
      </c>
      <c r="T58">
        <f>'camoes_all_d11_n50_k5'!T68</f>
        <v>0.16295460568659384</v>
      </c>
      <c r="U58">
        <f>'camoes_all_d11_n50_k5'!U68</f>
        <v>0.15943683064076961</v>
      </c>
      <c r="V58">
        <f>'camoes_all_d11_n50_k5'!V68</f>
        <v>0.20245103627533687</v>
      </c>
      <c r="W58">
        <f>'camoes_all_d11_n50_k5'!W68</f>
        <v>0.17325201432408233</v>
      </c>
      <c r="X58">
        <f>'camoes_all_d11_n50_k5'!X68</f>
        <v>0</v>
      </c>
      <c r="Y58">
        <f>'camoes_all_d11_n50_k5'!Y68</f>
        <v>0</v>
      </c>
      <c r="Z58">
        <f>'camoes_all_d11_n50_k5'!Z68</f>
        <v>0</v>
      </c>
      <c r="AA58">
        <f>'camoes_all_d11_n50_k5'!AA68</f>
        <v>0.1189849795175239</v>
      </c>
    </row>
    <row r="59" spans="1:27" x14ac:dyDescent="0.3">
      <c r="A59" s="1" t="s">
        <v>105</v>
      </c>
      <c r="B59">
        <f>'camoes_all_d12_n50_k5'!B68</f>
        <v>0.11674217115738857</v>
      </c>
      <c r="C59">
        <f>'camoes_all_d12_n50_k5'!C68</f>
        <v>0.14181929630991782</v>
      </c>
      <c r="D59">
        <f>'camoes_all_d12_n50_k5'!D68</f>
        <v>0.1087732586859872</v>
      </c>
      <c r="E59">
        <f>'camoes_all_d12_n50_k5'!E68</f>
        <v>0.18504772187432522</v>
      </c>
      <c r="F59">
        <f>'camoes_all_d12_n50_k5'!F68</f>
        <v>0.16299250217691164</v>
      </c>
      <c r="G59">
        <f>'camoes_all_d12_n50_k5'!G68</f>
        <v>0.14042741341193815</v>
      </c>
      <c r="H59">
        <f>'camoes_all_d12_n50_k5'!H68</f>
        <v>0.18119920384806762</v>
      </c>
      <c r="I59">
        <f>'camoes_all_d12_n50_k5'!I68</f>
        <v>0.11729842480040277</v>
      </c>
      <c r="J59">
        <f>'camoes_all_d12_n50_k5'!J68</f>
        <v>0.17733507223113967</v>
      </c>
      <c r="K59">
        <f>'camoes_all_d12_n50_k5'!K68</f>
        <v>0</v>
      </c>
      <c r="L59">
        <f>'camoes_all_d12_n50_k5'!L68</f>
        <v>0</v>
      </c>
      <c r="M59">
        <f>'camoes_all_d12_n50_k5'!M68</f>
        <v>0.23740918803418809</v>
      </c>
      <c r="N59">
        <f>'camoes_all_d12_n50_k5'!N68</f>
        <v>0.22173036557635117</v>
      </c>
      <c r="O59">
        <f>'camoes_all_d12_n50_k5'!O68</f>
        <v>0.17026813943250488</v>
      </c>
      <c r="P59">
        <f>'camoes_all_d12_n50_k5'!P68</f>
        <v>0.1338817603150616</v>
      </c>
      <c r="Q59">
        <f>'camoes_all_d12_n50_k5'!Q68</f>
        <v>0.185844629822732</v>
      </c>
      <c r="R59">
        <f>'camoes_all_d12_n50_k5'!R68</f>
        <v>8.6274509803921567E-2</v>
      </c>
      <c r="S59">
        <f>'camoes_all_d12_n50_k5'!S68</f>
        <v>0.12152672235131573</v>
      </c>
      <c r="T59">
        <f>'camoes_all_d12_n50_k5'!T68</f>
        <v>0.19471850982470748</v>
      </c>
      <c r="U59">
        <f>'camoes_all_d12_n50_k5'!U68</f>
        <v>0.20093755672535857</v>
      </c>
      <c r="V59">
        <f>'camoes_all_d12_n50_k5'!V68</f>
        <v>0.16378531202261792</v>
      </c>
      <c r="W59">
        <f>'camoes_all_d12_n50_k5'!W68</f>
        <v>0.15452999104744858</v>
      </c>
      <c r="X59">
        <f>'camoes_all_d12_n50_k5'!X68</f>
        <v>0</v>
      </c>
      <c r="Y59">
        <f>'camoes_all_d12_n50_k5'!Y68</f>
        <v>0</v>
      </c>
      <c r="Z59">
        <f>'camoes_all_d12_n50_k5'!Z68</f>
        <v>0</v>
      </c>
      <c r="AA59">
        <f>'camoes_all_d12_n50_k5'!AA68</f>
        <v>1.4192080109239873E-2</v>
      </c>
    </row>
    <row r="61" spans="1:27" x14ac:dyDescent="0.3">
      <c r="A61" s="1" t="s">
        <v>109</v>
      </c>
      <c r="B61" s="1" t="str">
        <f>B46</f>
        <v>A</v>
      </c>
      <c r="C61" s="1" t="str">
        <f t="shared" ref="C61:AA61" si="1">C46</f>
        <v>B</v>
      </c>
      <c r="D61" s="1" t="str">
        <f t="shared" si="1"/>
        <v>C</v>
      </c>
      <c r="E61" s="1" t="str">
        <f t="shared" si="1"/>
        <v>D</v>
      </c>
      <c r="F61" s="1" t="str">
        <f t="shared" si="1"/>
        <v>E</v>
      </c>
      <c r="G61" s="1" t="str">
        <f t="shared" si="1"/>
        <v>F</v>
      </c>
      <c r="H61" s="1" t="str">
        <f t="shared" si="1"/>
        <v>G</v>
      </c>
      <c r="I61" s="1" t="str">
        <f t="shared" si="1"/>
        <v>H</v>
      </c>
      <c r="J61" s="1" t="str">
        <f t="shared" si="1"/>
        <v>I</v>
      </c>
      <c r="K61" s="1" t="str">
        <f t="shared" si="1"/>
        <v>J</v>
      </c>
      <c r="L61" s="1" t="str">
        <f t="shared" si="1"/>
        <v>K</v>
      </c>
      <c r="M61" s="1" t="str">
        <f t="shared" si="1"/>
        <v>L</v>
      </c>
      <c r="N61" s="1" t="str">
        <f t="shared" si="1"/>
        <v>M</v>
      </c>
      <c r="O61" s="1" t="str">
        <f t="shared" si="1"/>
        <v>N</v>
      </c>
      <c r="P61" s="1" t="str">
        <f t="shared" si="1"/>
        <v>O</v>
      </c>
      <c r="Q61" s="1" t="str">
        <f t="shared" si="1"/>
        <v>P</v>
      </c>
      <c r="R61" s="1" t="str">
        <f t="shared" si="1"/>
        <v>Q</v>
      </c>
      <c r="S61" s="1" t="str">
        <f t="shared" si="1"/>
        <v>R</v>
      </c>
      <c r="T61" s="1" t="str">
        <f t="shared" si="1"/>
        <v>S</v>
      </c>
      <c r="U61" s="1" t="str">
        <f t="shared" si="1"/>
        <v>T</v>
      </c>
      <c r="V61" s="1" t="str">
        <f t="shared" si="1"/>
        <v>U</v>
      </c>
      <c r="W61" s="1" t="str">
        <f t="shared" si="1"/>
        <v>V</v>
      </c>
      <c r="X61" s="1" t="str">
        <f t="shared" si="1"/>
        <v>W</v>
      </c>
      <c r="Y61" s="1" t="str">
        <f t="shared" si="1"/>
        <v>X</v>
      </c>
      <c r="Z61" s="1" t="str">
        <f t="shared" si="1"/>
        <v>Y</v>
      </c>
      <c r="AA61" s="1" t="str">
        <f t="shared" si="1"/>
        <v>Z</v>
      </c>
    </row>
    <row r="62" spans="1:27" x14ac:dyDescent="0.3">
      <c r="A62" s="1" t="s">
        <v>93</v>
      </c>
      <c r="B62">
        <f>'camoes_all_d1_n50_k5'!B60/analise_geral!B2*100</f>
        <v>61.940156397748844</v>
      </c>
      <c r="C62">
        <f>'camoes_all_d1_n50_k5'!C60/analise_geral!C2*100</f>
        <v>56.33206242499881</v>
      </c>
      <c r="D62">
        <f>'camoes_all_d1_n50_k5'!D60/analise_geral!D2*100</f>
        <v>54.537926814732572</v>
      </c>
      <c r="E62">
        <f>'camoes_all_d1_n50_k5'!E60/analise_geral!E2*100</f>
        <v>67.44513072272062</v>
      </c>
      <c r="F62">
        <f>'camoes_all_d1_n50_k5'!F60/analise_geral!F2*100</f>
        <v>45.42564621265943</v>
      </c>
      <c r="G62">
        <f>'camoes_all_d1_n50_k5'!G60/analise_geral!G2*100</f>
        <v>58.339909913212132</v>
      </c>
      <c r="H62">
        <f>'camoes_all_d1_n50_k5'!H60/analise_geral!H2*100</f>
        <v>68.534617906643419</v>
      </c>
      <c r="I62">
        <f>'camoes_all_d1_n50_k5'!I60/analise_geral!I2*100</f>
        <v>83.035709674506293</v>
      </c>
      <c r="J62">
        <f>'camoes_all_d1_n50_k5'!J60/analise_geral!J2*100</f>
        <v>62.567992198464239</v>
      </c>
      <c r="K62">
        <f>'camoes_all_d1_n50_k5'!K60/analise_geral!K2*100</f>
        <v>70.222840883987104</v>
      </c>
      <c r="L62">
        <f>'camoes_all_d1_n50_k5'!L60/analise_geral!L2*100</f>
        <v>23.959150833501088</v>
      </c>
      <c r="M62">
        <f>'camoes_all_d1_n50_k5'!M60/analise_geral!M2*100</f>
        <v>42.906067329074588</v>
      </c>
      <c r="N62">
        <f>'camoes_all_d1_n50_k5'!N60/analise_geral!N2*100</f>
        <v>36.22996647005062</v>
      </c>
      <c r="O62">
        <f>'camoes_all_d1_n50_k5'!O60/analise_geral!O2*100</f>
        <v>59.466420611698268</v>
      </c>
      <c r="P62">
        <f>'camoes_all_d1_n50_k5'!P60/analise_geral!P2*100</f>
        <v>52.398497321265225</v>
      </c>
      <c r="Q62">
        <f>'camoes_all_d1_n50_k5'!Q60/analise_geral!Q2*100</f>
        <v>63.145486005860405</v>
      </c>
      <c r="R62">
        <f>'camoes_all_d1_n50_k5'!R60/analise_geral!R2*100</f>
        <v>47.336026118502303</v>
      </c>
      <c r="S62">
        <f>'camoes_all_d1_n50_k5'!S60/analise_geral!S2*100</f>
        <v>61.559549322818121</v>
      </c>
      <c r="T62">
        <f>'camoes_all_d1_n50_k5'!T60/analise_geral!T2*100</f>
        <v>55.405521106166752</v>
      </c>
      <c r="U62">
        <f>'camoes_all_d1_n50_k5'!U60/analise_geral!U2*100</f>
        <v>54.360911375965856</v>
      </c>
      <c r="V62">
        <f>'camoes_all_d1_n50_k5'!V60/analise_geral!V2*100</f>
        <v>63.37569527181828</v>
      </c>
      <c r="W62">
        <f>'camoes_all_d1_n50_k5'!W60/analise_geral!W2*100</f>
        <v>41.789046059633051</v>
      </c>
      <c r="X62">
        <f>'camoes_all_d1_n50_k5'!X60/analise_geral!X2*100</f>
        <v>49.377434068302136</v>
      </c>
      <c r="Y62">
        <f>'camoes_all_d1_n50_k5'!Y60/analise_geral!Y2*100</f>
        <v>62.813028334833106</v>
      </c>
      <c r="Z62">
        <f>'camoes_all_d1_n50_k5'!Z60/analise_geral!Z2*100</f>
        <v>57.61416131086412</v>
      </c>
      <c r="AA62">
        <f>'camoes_all_d1_n50_k5'!AA60/analise_geral!AA2*100</f>
        <v>66.793931549475928</v>
      </c>
    </row>
    <row r="63" spans="1:27" x14ac:dyDescent="0.3">
      <c r="A63" s="1" t="s">
        <v>94</v>
      </c>
      <c r="B63">
        <f>'camoes_all_d1_n50_k5'!B60/analise_geral!B3*100</f>
        <v>57.494483258477381</v>
      </c>
      <c r="C63">
        <f>'camoes_all_d1_n50_k5'!C60/analise_geral!C3*100</f>
        <v>54.401310066735142</v>
      </c>
      <c r="D63">
        <f>'camoes_all_d1_n50_k5'!D60/analise_geral!D3*100</f>
        <v>53.822663228839474</v>
      </c>
      <c r="E63">
        <f>'camoes_all_d1_n50_k5'!E60/analise_geral!E3*100</f>
        <v>57.7757225410258</v>
      </c>
      <c r="F63">
        <f>'camoes_all_d1_n50_k5'!F60/analise_geral!F3*100</f>
        <v>46.366723786699623</v>
      </c>
      <c r="G63">
        <f>'camoes_all_d1_n50_k5'!G60/analise_geral!G3*100</f>
        <v>58.619975783786948</v>
      </c>
      <c r="H63">
        <f>'camoes_all_d1_n50_k5'!H60/analise_geral!H3*100</f>
        <v>59.972045292309787</v>
      </c>
      <c r="I63">
        <f>'camoes_all_d1_n50_k5'!I60/analise_geral!I3*100</f>
        <v>64.176043931080329</v>
      </c>
      <c r="J63">
        <f>'camoes_all_d1_n50_k5'!J60/analise_geral!J3*100</f>
        <v>58.612952337382254</v>
      </c>
      <c r="K63">
        <f>'camoes_all_d1_n50_k5'!K60/analise_geral!K3*100</f>
        <v>60.290436641948254</v>
      </c>
      <c r="L63">
        <f>'camoes_all_d1_n50_k5'!L60/analise_geral!L3*100</f>
        <v>19.130174696516374</v>
      </c>
      <c r="M63">
        <f>'camoes_all_d1_n50_k5'!M60/analise_geral!M3*100</f>
        <v>42.614476852301443</v>
      </c>
      <c r="N63">
        <f>'camoes_all_d1_n50_k5'!N60/analise_geral!N3*100</f>
        <v>44.105728156054198</v>
      </c>
      <c r="O63">
        <f>'camoes_all_d1_n50_k5'!O60/analise_geral!O3*100</f>
        <v>55.562572739936364</v>
      </c>
      <c r="P63">
        <f>'camoes_all_d1_n50_k5'!P60/analise_geral!P3*100</f>
        <v>58.702687521417694</v>
      </c>
      <c r="Q63">
        <f>'camoes_all_d1_n50_k5'!Q60/analise_geral!Q3*100</f>
        <v>52.779009132212131</v>
      </c>
      <c r="R63">
        <f>'camoes_all_d1_n50_k5'!R60/analise_geral!R3*100</f>
        <v>46.384652502968891</v>
      </c>
      <c r="S63">
        <f>'camoes_all_d1_n50_k5'!S60/analise_geral!S3*100</f>
        <v>61.481750488808274</v>
      </c>
      <c r="T63">
        <f>'camoes_all_d1_n50_k5'!T60/analise_geral!T3*100</f>
        <v>50.905413543380071</v>
      </c>
      <c r="U63">
        <f>'camoes_all_d1_n50_k5'!U60/analise_geral!U3*100</f>
        <v>56.436070725189566</v>
      </c>
      <c r="V63">
        <f>'camoes_all_d1_n50_k5'!V60/analise_geral!V3*100</f>
        <v>60.766747145802555</v>
      </c>
      <c r="W63">
        <f>'camoes_all_d1_n50_k5'!W60/analise_geral!W3*100</f>
        <v>50.057895315909128</v>
      </c>
      <c r="X63">
        <f>'camoes_all_d1_n50_k5'!X60/analise_geral!X3*100</f>
        <v>49.14230342988165</v>
      </c>
      <c r="Y63">
        <f>'camoes_all_d1_n50_k5'!Y60/analise_geral!Y3*100</f>
        <v>61.62149728631141</v>
      </c>
      <c r="Z63">
        <f>'camoes_all_d1_n50_k5'!Z60/analise_geral!Z3*100</f>
        <v>56.054725150054232</v>
      </c>
      <c r="AA63">
        <f>'camoes_all_d1_n50_k5'!AA60/analise_geral!AA3*100</f>
        <v>61.87691523644996</v>
      </c>
    </row>
    <row r="64" spans="1:27" x14ac:dyDescent="0.3">
      <c r="A64" s="1" t="s">
        <v>95</v>
      </c>
      <c r="B64">
        <f>'camoes_all_d2_n50_k5'!B60/analise_geral!B4*100</f>
        <v>45.776158943287911</v>
      </c>
      <c r="C64">
        <f>'camoes_all_d2_n50_k5'!C60/analise_geral!C4*100</f>
        <v>37.242463316079345</v>
      </c>
      <c r="D64">
        <f>'camoes_all_d2_n50_k5'!D60/analise_geral!D4*100</f>
        <v>45.974696598229734</v>
      </c>
      <c r="E64">
        <f>'camoes_all_d2_n50_k5'!E60/analise_geral!E4*100</f>
        <v>38.143571313497517</v>
      </c>
      <c r="F64">
        <f>'camoes_all_d2_n50_k5'!F60/analise_geral!F4*100</f>
        <v>41.323375600302917</v>
      </c>
      <c r="G64">
        <f>'camoes_all_d2_n50_k5'!G60/analise_geral!G4*100</f>
        <v>38.695938477291527</v>
      </c>
      <c r="H64">
        <f>'camoes_all_d2_n50_k5'!H60/analise_geral!H4*100</f>
        <v>40.332199879663314</v>
      </c>
      <c r="I64">
        <f>'camoes_all_d2_n50_k5'!I60/analise_geral!I4*100</f>
        <v>36.281139932740281</v>
      </c>
      <c r="J64">
        <f>'camoes_all_d2_n50_k5'!J60/analise_geral!J4*100</f>
        <v>53.450863603061229</v>
      </c>
      <c r="K64">
        <f>'camoes_all_d2_n50_k5'!K60/analise_geral!K4*100</f>
        <v>37.147304940044087</v>
      </c>
      <c r="L64">
        <f>'camoes_all_d2_n50_k5'!L60/analise_geral!L4*100</f>
        <v>0</v>
      </c>
      <c r="M64">
        <f>'camoes_all_d2_n50_k5'!M60/analise_geral!M4*100</f>
        <v>42.92287635261809</v>
      </c>
      <c r="N64">
        <f>'camoes_all_d2_n50_k5'!N60/analise_geral!N4*100</f>
        <v>39.990139753367139</v>
      </c>
      <c r="O64">
        <f>'camoes_all_d2_n50_k5'!O60/analise_geral!O4*100</f>
        <v>43.865538182274264</v>
      </c>
      <c r="P64">
        <f>'camoes_all_d2_n50_k5'!P60/analise_geral!P4*100</f>
        <v>39.003473568280903</v>
      </c>
      <c r="Q64">
        <f>'camoes_all_d2_n50_k5'!Q60/analise_geral!Q4*100</f>
        <v>49.693761146925453</v>
      </c>
      <c r="R64">
        <f>'camoes_all_d2_n50_k5'!R60/analise_geral!R4*100</f>
        <v>42.910452599526863</v>
      </c>
      <c r="S64">
        <f>'camoes_all_d2_n50_k5'!S60/analise_geral!S4*100</f>
        <v>37.806431941902616</v>
      </c>
      <c r="T64">
        <f>'camoes_all_d2_n50_k5'!T60/analise_geral!T4*100</f>
        <v>36.837987723612848</v>
      </c>
      <c r="U64">
        <f>'camoes_all_d2_n50_k5'!U60/analise_geral!U4*100</f>
        <v>43.316756349829959</v>
      </c>
      <c r="V64">
        <f>'camoes_all_d2_n50_k5'!V60/analise_geral!V4*100</f>
        <v>29.484308499827925</v>
      </c>
      <c r="W64">
        <f>'camoes_all_d2_n50_k5'!W60/analise_geral!W4*100</f>
        <v>41.163490821633346</v>
      </c>
      <c r="X64">
        <f>'camoes_all_d2_n50_k5'!X60/analise_geral!X4*100</f>
        <v>23.24179632610581</v>
      </c>
      <c r="Y64">
        <f>'camoes_all_d2_n50_k5'!Y60/analise_geral!Y4*100</f>
        <v>44.715424874213767</v>
      </c>
      <c r="Z64">
        <f>'camoes_all_d2_n50_k5'!Z60/analise_geral!Z4*100</f>
        <v>37.45225613497788</v>
      </c>
      <c r="AA64">
        <f>'camoes_all_d2_n50_k5'!AA60/analise_geral!AA4*100</f>
        <v>39.707805773373614</v>
      </c>
    </row>
    <row r="65" spans="1:27" x14ac:dyDescent="0.3">
      <c r="A65" s="1" t="s">
        <v>96</v>
      </c>
      <c r="B65">
        <f>'camoes_all_d3_n50_k5'!B60/analise_geral!B5*100</f>
        <v>34.671693804531003</v>
      </c>
      <c r="C65">
        <f>'camoes_all_d3_n50_k5'!C60/analise_geral!C5*100</f>
        <v>36.924743065220447</v>
      </c>
      <c r="D65">
        <f>'camoes_all_d3_n50_k5'!D60/analise_geral!D5*100</f>
        <v>42.635392334176572</v>
      </c>
      <c r="E65">
        <f>'camoes_all_d3_n50_k5'!E60/analise_geral!E5*100</f>
        <v>28.501851721971384</v>
      </c>
      <c r="F65">
        <f>'camoes_all_d3_n50_k5'!F60/analise_geral!F5*100</f>
        <v>40.009519154430848</v>
      </c>
      <c r="G65">
        <f>'camoes_all_d3_n50_k5'!G60/analise_geral!G5*100</f>
        <v>42.658866306176044</v>
      </c>
      <c r="H65">
        <f>'camoes_all_d3_n50_k5'!H60/analise_geral!H5*100</f>
        <v>30.056618027031686</v>
      </c>
      <c r="I65">
        <f>'camoes_all_d3_n50_k5'!I60/analise_geral!I5*100</f>
        <v>45.350356496684455</v>
      </c>
      <c r="J65">
        <f>'camoes_all_d3_n50_k5'!J60/analise_geral!J5*100</f>
        <v>36.949238432749446</v>
      </c>
      <c r="K65">
        <f>'camoes_all_d3_n50_k5'!K60/analise_geral!K5*100</f>
        <v>37.396162332960628</v>
      </c>
      <c r="L65">
        <f>'camoes_all_d3_n50_k5'!L60/analise_geral!L5*100</f>
        <v>0</v>
      </c>
      <c r="M65">
        <f>'camoes_all_d3_n50_k5'!M60/analise_geral!M5*100</f>
        <v>30.038462212096011</v>
      </c>
      <c r="N65">
        <f>'camoes_all_d3_n50_k5'!N60/analise_geral!N5*100</f>
        <v>39.447777939493456</v>
      </c>
      <c r="O65">
        <f>'camoes_all_d3_n50_k5'!O60/analise_geral!O5*100</f>
        <v>38.704369461115512</v>
      </c>
      <c r="P65">
        <f>'camoes_all_d3_n50_k5'!P60/analise_geral!P5*100</f>
        <v>44.923663345834058</v>
      </c>
      <c r="Q65">
        <f>'camoes_all_d3_n50_k5'!Q60/analise_geral!Q5*100</f>
        <v>36.090954777157933</v>
      </c>
      <c r="R65">
        <f>'camoes_all_d3_n50_k5'!R60/analise_geral!R5*100</f>
        <v>38.543018332559505</v>
      </c>
      <c r="S65">
        <f>'camoes_all_d3_n50_k5'!S60/analise_geral!S5*100</f>
        <v>41.335036241137288</v>
      </c>
      <c r="T65">
        <f>'camoes_all_d3_n50_k5'!T60/analise_geral!T5*100</f>
        <v>34.855665684623062</v>
      </c>
      <c r="U65">
        <f>'camoes_all_d3_n50_k5'!U60/analise_geral!U5*100</f>
        <v>38.975422661258833</v>
      </c>
      <c r="V65">
        <f>'camoes_all_d3_n50_k5'!V60/analise_geral!V5*100</f>
        <v>40.702506233283032</v>
      </c>
      <c r="W65">
        <f>'camoes_all_d3_n50_k5'!W60/analise_geral!W5*100</f>
        <v>36.024644503494287</v>
      </c>
      <c r="X65">
        <f>'camoes_all_d3_n50_k5'!X60/analise_geral!X5*100</f>
        <v>9.4187217085914092</v>
      </c>
      <c r="Y65">
        <f>'camoes_all_d3_n50_k5'!Y60/analise_geral!Y5*100</f>
        <v>39.94452520758464</v>
      </c>
      <c r="Z65">
        <f>'camoes_all_d3_n50_k5'!Z60/analise_geral!Z5*100</f>
        <v>29.399956069456252</v>
      </c>
      <c r="AA65">
        <f>'camoes_all_d3_n50_k5'!AA60/analise_geral!AA5*100</f>
        <v>39.864053283596093</v>
      </c>
    </row>
    <row r="66" spans="1:27" x14ac:dyDescent="0.3">
      <c r="A66" s="1" t="s">
        <v>97</v>
      </c>
      <c r="B66">
        <f>'camoes_all_d4_n50_k5'!B60/analise_geral!B6*100</f>
        <v>29.275045981317877</v>
      </c>
      <c r="C66">
        <f>'camoes_all_d4_n50_k5'!C60/analise_geral!C6*100</f>
        <v>29.868979549310104</v>
      </c>
      <c r="D66">
        <f>'camoes_all_d4_n50_k5'!D60/analise_geral!D6*100</f>
        <v>35.67238676759986</v>
      </c>
      <c r="E66">
        <f>'camoes_all_d4_n50_k5'!E60/analise_geral!E6*100</f>
        <v>35.361789709876852</v>
      </c>
      <c r="F66">
        <f>'camoes_all_d4_n50_k5'!F60/analise_geral!F6*100</f>
        <v>27.651375727950338</v>
      </c>
      <c r="G66">
        <f>'camoes_all_d4_n50_k5'!G60/analise_geral!G6*100</f>
        <v>33.619874214338928</v>
      </c>
      <c r="H66">
        <f>'camoes_all_d4_n50_k5'!H60/analise_geral!H6*100</f>
        <v>35.461569802352372</v>
      </c>
      <c r="I66">
        <f>'camoes_all_d4_n50_k5'!I60/analise_geral!I6*100</f>
        <v>30.277427362966531</v>
      </c>
      <c r="J66">
        <f>'camoes_all_d4_n50_k5'!J60/analise_geral!J6*100</f>
        <v>37.524181850181861</v>
      </c>
      <c r="K66">
        <f>'camoes_all_d4_n50_k5'!K60/analise_geral!K6*100</f>
        <v>28.488727561388117</v>
      </c>
      <c r="L66">
        <f>'camoes_all_d4_n50_k5'!L60/analise_geral!L6*100</f>
        <v>0</v>
      </c>
      <c r="M66">
        <f>'camoes_all_d4_n50_k5'!M60/analise_geral!M6*100</f>
        <v>40.66488593432878</v>
      </c>
      <c r="N66">
        <f>'camoes_all_d4_n50_k5'!N60/analise_geral!N6*100</f>
        <v>32.924534119402459</v>
      </c>
      <c r="O66">
        <f>'camoes_all_d4_n50_k5'!O60/analise_geral!O6*100</f>
        <v>36.23630968632466</v>
      </c>
      <c r="P66">
        <f>'camoes_all_d4_n50_k5'!P60/analise_geral!P6*100</f>
        <v>36.034860773514225</v>
      </c>
      <c r="Q66">
        <f>'camoes_all_d4_n50_k5'!Q60/analise_geral!Q6*100</f>
        <v>28.417498114110707</v>
      </c>
      <c r="R66">
        <f>'camoes_all_d4_n50_k5'!R60/analise_geral!R6*100</f>
        <v>36.114117668017279</v>
      </c>
      <c r="S66">
        <f>'camoes_all_d4_n50_k5'!S60/analise_geral!S6*100</f>
        <v>33.570455594017474</v>
      </c>
      <c r="T66">
        <f>'camoes_all_d4_n50_k5'!T60/analise_geral!T6*100</f>
        <v>34.446142324186965</v>
      </c>
      <c r="U66">
        <f>'camoes_all_d4_n50_k5'!U60/analise_geral!U6*100</f>
        <v>42.716942333007239</v>
      </c>
      <c r="V66">
        <f>'camoes_all_d4_n50_k5'!V60/analise_geral!V6*100</f>
        <v>31.683363625488759</v>
      </c>
      <c r="W66">
        <f>'camoes_all_d4_n50_k5'!W60/analise_geral!W6*100</f>
        <v>29.670672871276622</v>
      </c>
      <c r="X66">
        <f>'camoes_all_d4_n50_k5'!X60/analise_geral!X6*100</f>
        <v>0</v>
      </c>
      <c r="Y66">
        <f>'camoes_all_d4_n50_k5'!Y60/analise_geral!Y6*100</f>
        <v>28.185101908484285</v>
      </c>
      <c r="Z66">
        <f>'camoes_all_d4_n50_k5'!Z60/analise_geral!Z6*100</f>
        <v>31.824429716858244</v>
      </c>
      <c r="AA66">
        <f>'camoes_all_d4_n50_k5'!AA60/analise_geral!AA6*100</f>
        <v>29.664414603334148</v>
      </c>
    </row>
    <row r="67" spans="1:27" x14ac:dyDescent="0.3">
      <c r="A67" s="1" t="s">
        <v>98</v>
      </c>
      <c r="B67">
        <f>'camoes_all_d5_n50_k5'!B60/analise_geral!B6*100</f>
        <v>27.672239791468691</v>
      </c>
      <c r="C67">
        <f>'camoes_all_d5_n50_k5'!C60/analise_geral!C6*100</f>
        <v>28.562386046877659</v>
      </c>
      <c r="D67">
        <f>'camoes_all_d5_n50_k5'!D60/analise_geral!D6*100</f>
        <v>33.598710372911427</v>
      </c>
      <c r="E67">
        <f>'camoes_all_d5_n50_k5'!E60/analise_geral!E6*100</f>
        <v>29.567607831313236</v>
      </c>
      <c r="F67">
        <f>'camoes_all_d5_n50_k5'!F60/analise_geral!F6*100</f>
        <v>25.76555110828458</v>
      </c>
      <c r="G67">
        <f>'camoes_all_d5_n50_k5'!G60/analise_geral!G6*100</f>
        <v>33.07070286239037</v>
      </c>
      <c r="H67">
        <f>'camoes_all_d5_n50_k5'!H60/analise_geral!H6*100</f>
        <v>23.399975802926278</v>
      </c>
      <c r="I67">
        <f>'camoes_all_d5_n50_k5'!I60/analise_geral!I6*100</f>
        <v>28.808450247282547</v>
      </c>
      <c r="J67">
        <f>'camoes_all_d5_n50_k5'!J60/analise_geral!J6*100</f>
        <v>28.954953873817974</v>
      </c>
      <c r="K67">
        <f>'camoes_all_d5_n50_k5'!K60/analise_geral!K6*100</f>
        <v>32.351593209203216</v>
      </c>
      <c r="L67">
        <f>'camoes_all_d5_n50_k5'!L60/analise_geral!L6*100</f>
        <v>0</v>
      </c>
      <c r="M67">
        <f>'camoes_all_d5_n50_k5'!M60/analise_geral!M6*100</f>
        <v>36.490968049835303</v>
      </c>
      <c r="N67">
        <f>'camoes_all_d5_n50_k5'!N60/analise_geral!N6*100</f>
        <v>29.973151096190282</v>
      </c>
      <c r="O67">
        <f>'camoes_all_d5_n50_k5'!O60/analise_geral!O6*100</f>
        <v>30.704790867690889</v>
      </c>
      <c r="P67">
        <f>'camoes_all_d5_n50_k5'!P60/analise_geral!P6*100</f>
        <v>28.283850883788787</v>
      </c>
      <c r="Q67">
        <f>'camoes_all_d5_n50_k5'!Q60/analise_geral!Q6*100</f>
        <v>25.896745933931065</v>
      </c>
      <c r="R67">
        <f>'camoes_all_d5_n50_k5'!R60/analise_geral!R6*100</f>
        <v>30.985068806152739</v>
      </c>
      <c r="S67">
        <f>'camoes_all_d5_n50_k5'!S60/analise_geral!S6*100</f>
        <v>31.579659373400105</v>
      </c>
      <c r="T67">
        <f>'camoes_all_d5_n50_k5'!T60/analise_geral!T6*100</f>
        <v>31.167697854817135</v>
      </c>
      <c r="U67">
        <f>'camoes_all_d5_n50_k5'!U60/analise_geral!U6*100</f>
        <v>39.846505151922699</v>
      </c>
      <c r="V67">
        <f>'camoes_all_d5_n50_k5'!V60/analise_geral!V6*100</f>
        <v>25.975275672164212</v>
      </c>
      <c r="W67">
        <f>'camoes_all_d5_n50_k5'!W60/analise_geral!W6*100</f>
        <v>30.381843675199839</v>
      </c>
      <c r="X67">
        <f>'camoes_all_d5_n50_k5'!X60/analise_geral!X6*100</f>
        <v>0</v>
      </c>
      <c r="Y67">
        <f>'camoes_all_d5_n50_k5'!Y60/analise_geral!Y6*100</f>
        <v>30.470296604426846</v>
      </c>
      <c r="Z67">
        <f>'camoes_all_d5_n50_k5'!Z60/analise_geral!Z6*100</f>
        <v>31.473303845016542</v>
      </c>
      <c r="AA67">
        <f>'camoes_all_d5_n50_k5'!AA60/analise_geral!AA6*100</f>
        <v>28.510508550262376</v>
      </c>
    </row>
    <row r="68" spans="1:27" x14ac:dyDescent="0.3">
      <c r="A68" s="1" t="s">
        <v>99</v>
      </c>
      <c r="B68">
        <f>'camoes_all_d6_n50_k5'!B60/analise_geral!B8*100</f>
        <v>29.125892584599722</v>
      </c>
      <c r="C68">
        <f>'camoes_all_d6_n50_k5'!C60/analise_geral!C8*100</f>
        <v>29.569617852439134</v>
      </c>
      <c r="D68">
        <f>'camoes_all_d6_n50_k5'!D60/analise_geral!D8*100</f>
        <v>37.329516992824892</v>
      </c>
      <c r="E68">
        <f>'camoes_all_d6_n50_k5'!E60/analise_geral!E8*100</f>
        <v>27.595056285185382</v>
      </c>
      <c r="F68">
        <f>'camoes_all_d6_n50_k5'!F60/analise_geral!F8*100</f>
        <v>22.938628674021338</v>
      </c>
      <c r="G68">
        <f>'camoes_all_d6_n50_k5'!G60/analise_geral!G8*100</f>
        <v>33.19021232624084</v>
      </c>
      <c r="H68">
        <f>'camoes_all_d6_n50_k5'!H60/analise_geral!H8*100</f>
        <v>31.683609603766445</v>
      </c>
      <c r="I68">
        <f>'camoes_all_d6_n50_k5'!I60/analise_geral!I8*100</f>
        <v>33.149947242206359</v>
      </c>
      <c r="J68">
        <f>'camoes_all_d6_n50_k5'!J60/analise_geral!J8*100</f>
        <v>31.169018216451221</v>
      </c>
      <c r="K68">
        <f>'camoes_all_d6_n50_k5'!K60/analise_geral!K8*100</f>
        <v>33.413616587731973</v>
      </c>
      <c r="L68">
        <f>'camoes_all_d6_n50_k5'!L60/analise_geral!L8*100</f>
        <v>0</v>
      </c>
      <c r="M68">
        <f>'camoes_all_d6_n50_k5'!M60/analise_geral!M8*100</f>
        <v>25.032605845886017</v>
      </c>
      <c r="N68">
        <f>'camoes_all_d6_n50_k5'!N60/analise_geral!N8*100</f>
        <v>29.284176332485814</v>
      </c>
      <c r="O68">
        <f>'camoes_all_d6_n50_k5'!O60/analise_geral!O8*100</f>
        <v>34.227645961832607</v>
      </c>
      <c r="P68">
        <f>'camoes_all_d6_n50_k5'!P60/analise_geral!P8*100</f>
        <v>29.184442607617513</v>
      </c>
      <c r="Q68">
        <f>'camoes_all_d6_n50_k5'!Q60/analise_geral!Q8*100</f>
        <v>37.565638591546886</v>
      </c>
      <c r="R68">
        <f>'camoes_all_d6_n50_k5'!R60/analise_geral!R8*100</f>
        <v>35.750090719665806</v>
      </c>
      <c r="S68">
        <f>'camoes_all_d6_n50_k5'!S60/analise_geral!S8*100</f>
        <v>32.969003439059406</v>
      </c>
      <c r="T68">
        <f>'camoes_all_d6_n50_k5'!T60/analise_geral!T8*100</f>
        <v>23.368921117380079</v>
      </c>
      <c r="U68">
        <f>'camoes_all_d6_n50_k5'!U60/analise_geral!U8*100</f>
        <v>26.465276081090089</v>
      </c>
      <c r="V68">
        <f>'camoes_all_d6_n50_k5'!V60/analise_geral!V8*100</f>
        <v>34.536316414821542</v>
      </c>
      <c r="W68">
        <f>'camoes_all_d6_n50_k5'!W60/analise_geral!W8*100</f>
        <v>29.613777345224612</v>
      </c>
      <c r="X68">
        <f>'camoes_all_d6_n50_k5'!X60/analise_geral!X8*100</f>
        <v>0</v>
      </c>
      <c r="Y68">
        <f>'camoes_all_d6_n50_k5'!Y60/analise_geral!Y8*100</f>
        <v>33.987031810394001</v>
      </c>
      <c r="Z68">
        <f>'camoes_all_d6_n50_k5'!Z60/analise_geral!Z8*100</f>
        <v>26.379148132953915</v>
      </c>
      <c r="AA68">
        <f>'camoes_all_d6_n50_k5'!AA60/analise_geral!AA8*100</f>
        <v>34.002920102587048</v>
      </c>
    </row>
    <row r="69" spans="1:27" x14ac:dyDescent="0.3">
      <c r="A69" s="1" t="s">
        <v>100</v>
      </c>
      <c r="B69">
        <f>'camoes_all_d7_n50_k5'!B60/analise_geral!B9*100</f>
        <v>27.258121962385466</v>
      </c>
      <c r="C69">
        <f>'camoes_all_d7_n50_k5'!C60/analise_geral!C9*100</f>
        <v>27.347575493663079</v>
      </c>
      <c r="D69">
        <f>'camoes_all_d7_n50_k5'!D60/analise_geral!D9*100</f>
        <v>33.164893130186393</v>
      </c>
      <c r="E69">
        <f>'camoes_all_d7_n50_k5'!E60/analise_geral!E9*100</f>
        <v>33.024832970833458</v>
      </c>
      <c r="F69">
        <f>'camoes_all_d7_n50_k5'!F60/analise_geral!F9*100</f>
        <v>36.765397291080269</v>
      </c>
      <c r="G69">
        <f>'camoes_all_d7_n50_k5'!G60/analise_geral!G9*100</f>
        <v>30.725473029985643</v>
      </c>
      <c r="H69">
        <f>'camoes_all_d7_n50_k5'!H60/analise_geral!H9*100</f>
        <v>30.036260172056618</v>
      </c>
      <c r="I69">
        <f>'camoes_all_d7_n50_k5'!I60/analise_geral!I9*100</f>
        <v>34.996989004963936</v>
      </c>
      <c r="J69">
        <f>'camoes_all_d7_n50_k5'!J60/analise_geral!J9*100</f>
        <v>22.896196689680977</v>
      </c>
      <c r="K69">
        <f>'camoes_all_d7_n50_k5'!K60/analise_geral!K9*100</f>
        <v>26.886681689699326</v>
      </c>
      <c r="L69">
        <f>'camoes_all_d7_n50_k5'!L60/analise_geral!L9*100</f>
        <v>0</v>
      </c>
      <c r="M69">
        <f>'camoes_all_d7_n50_k5'!M60/analise_geral!M9*100</f>
        <v>37.478387245519031</v>
      </c>
      <c r="N69">
        <f>'camoes_all_d7_n50_k5'!N60/analise_geral!N9*100</f>
        <v>31.093468216818458</v>
      </c>
      <c r="O69">
        <f>'camoes_all_d7_n50_k5'!O60/analise_geral!O9*100</f>
        <v>22.888575211779401</v>
      </c>
      <c r="P69">
        <f>'camoes_all_d7_n50_k5'!P60/analise_geral!P9*100</f>
        <v>37.39581420271135</v>
      </c>
      <c r="Q69">
        <f>'camoes_all_d7_n50_k5'!Q60/analise_geral!Q9*100</f>
        <v>33.426523443753275</v>
      </c>
      <c r="R69">
        <f>'camoes_all_d7_n50_k5'!R60/analise_geral!R9*100</f>
        <v>34.994627862625833</v>
      </c>
      <c r="S69">
        <f>'camoes_all_d7_n50_k5'!S60/analise_geral!S9*100</f>
        <v>28.801896382380665</v>
      </c>
      <c r="T69">
        <f>'camoes_all_d7_n50_k5'!T60/analise_geral!T9*100</f>
        <v>35.451482214503422</v>
      </c>
      <c r="U69">
        <f>'camoes_all_d7_n50_k5'!U60/analise_geral!U9*100</f>
        <v>23.784394200977406</v>
      </c>
      <c r="V69">
        <f>'camoes_all_d7_n50_k5'!V60/analise_geral!V9*100</f>
        <v>31.070294875679284</v>
      </c>
      <c r="W69">
        <f>'camoes_all_d7_n50_k5'!W60/analise_geral!W9*100</f>
        <v>27.607988677991962</v>
      </c>
      <c r="X69">
        <f>'camoes_all_d7_n50_k5'!X60/analise_geral!X9*100</f>
        <v>0</v>
      </c>
      <c r="Y69">
        <f>'camoes_all_d7_n50_k5'!Y60/analise_geral!Y9*100</f>
        <v>37.411107916689154</v>
      </c>
      <c r="Z69">
        <f>'camoes_all_d7_n50_k5'!Z60/analise_geral!Z9*100</f>
        <v>27.297791711405999</v>
      </c>
      <c r="AA69">
        <f>'camoes_all_d7_n50_k5'!AA60/analise_geral!AA9*100</f>
        <v>32.283229325272892</v>
      </c>
    </row>
    <row r="70" spans="1:27" x14ac:dyDescent="0.3">
      <c r="A70" s="1" t="s">
        <v>101</v>
      </c>
      <c r="B70">
        <f>'camoes_all_d8_n50_k5'!B60/analise_geral!B10*100</f>
        <v>36.304630185841475</v>
      </c>
      <c r="C70">
        <f>'camoes_all_d8_n50_k5'!C60/analise_geral!C10*100</f>
        <v>27.546668330986517</v>
      </c>
      <c r="D70">
        <f>'camoes_all_d8_n50_k5'!D60/analise_geral!D10*100</f>
        <v>34.042341750819524</v>
      </c>
      <c r="E70">
        <f>'camoes_all_d8_n50_k5'!E60/analise_geral!E10*100</f>
        <v>25.979735244765816</v>
      </c>
      <c r="F70">
        <f>'camoes_all_d8_n50_k5'!F60/analise_geral!F10*100</f>
        <v>31.370313138725937</v>
      </c>
      <c r="G70">
        <f>'camoes_all_d8_n50_k5'!G60/analise_geral!G10*100</f>
        <v>28.714687743990215</v>
      </c>
      <c r="H70">
        <f>'camoes_all_d8_n50_k5'!H60/analise_geral!H10*100</f>
        <v>37.657088988497875</v>
      </c>
      <c r="I70">
        <f>'camoes_all_d8_n50_k5'!I60/analise_geral!I10*100</f>
        <v>29.037788499235802</v>
      </c>
      <c r="J70">
        <f>'camoes_all_d8_n50_k5'!J60/analise_geral!J10*100</f>
        <v>34.303793916391584</v>
      </c>
      <c r="K70">
        <f>'camoes_all_d8_n50_k5'!K60/analise_geral!K10*100</f>
        <v>30.432772194058117</v>
      </c>
      <c r="L70">
        <f>'camoes_all_d8_n50_k5'!L60/analise_geral!L10*100</f>
        <v>0</v>
      </c>
      <c r="M70">
        <f>'camoes_all_d8_n50_k5'!M60/analise_geral!M10*100</f>
        <v>24.526430725296898</v>
      </c>
      <c r="N70">
        <f>'camoes_all_d8_n50_k5'!N60/analise_geral!N10*100</f>
        <v>32.078887400890522</v>
      </c>
      <c r="O70">
        <f>'camoes_all_d8_n50_k5'!O60/analise_geral!O10*100</f>
        <v>24.382041468871833</v>
      </c>
      <c r="P70">
        <f>'camoes_all_d8_n50_k5'!P60/analise_geral!P10*100</f>
        <v>34.160033222520113</v>
      </c>
      <c r="Q70">
        <f>'camoes_all_d8_n50_k5'!Q60/analise_geral!Q10*100</f>
        <v>31.905220809755619</v>
      </c>
      <c r="R70">
        <f>'camoes_all_d8_n50_k5'!R60/analise_geral!R10*100</f>
        <v>23.917291222332317</v>
      </c>
      <c r="S70">
        <f>'camoes_all_d8_n50_k5'!S60/analise_geral!S10*100</f>
        <v>30.800093706367548</v>
      </c>
      <c r="T70">
        <f>'camoes_all_d8_n50_k5'!T60/analise_geral!T10*100</f>
        <v>20.29476093950128</v>
      </c>
      <c r="U70">
        <f>'camoes_all_d8_n50_k5'!U60/analise_geral!U10*100</f>
        <v>29.423373046822991</v>
      </c>
      <c r="V70">
        <f>'camoes_all_d8_n50_k5'!V60/analise_geral!V10*100</f>
        <v>31.526544831493531</v>
      </c>
      <c r="W70">
        <f>'camoes_all_d8_n50_k5'!W60/analise_geral!W10*100</f>
        <v>26.820704735143607</v>
      </c>
      <c r="X70">
        <f>'camoes_all_d8_n50_k5'!X60/analise_geral!X10*100</f>
        <v>0</v>
      </c>
      <c r="Y70">
        <f>'camoes_all_d8_n50_k5'!Y60/analise_geral!Y10*100</f>
        <v>23.340135623055065</v>
      </c>
      <c r="Z70">
        <f>'camoes_all_d8_n50_k5'!Z60/analise_geral!Z10*100</f>
        <v>22.016481404237378</v>
      </c>
      <c r="AA70">
        <f>'camoes_all_d8_n50_k5'!AA60/analise_geral!AA10*100</f>
        <v>24.035614499641543</v>
      </c>
    </row>
    <row r="71" spans="1:27" x14ac:dyDescent="0.3">
      <c r="A71" s="1" t="s">
        <v>102</v>
      </c>
      <c r="B71">
        <f>'camoes_all_d9_n50_k5'!B60/analise_geral!B11*100</f>
        <v>30.595977942565654</v>
      </c>
      <c r="C71">
        <f>'camoes_all_d9_n50_k5'!C60/analise_geral!C11*100</f>
        <v>29.425798140453256</v>
      </c>
      <c r="D71">
        <f>'camoes_all_d9_n50_k5'!D60/analise_geral!D11*100</f>
        <v>32.612027762556231</v>
      </c>
      <c r="E71">
        <f>'camoes_all_d9_n50_k5'!E60/analise_geral!E11*100</f>
        <v>35.109863161283904</v>
      </c>
      <c r="F71">
        <f>'camoes_all_d9_n50_k5'!F60/analise_geral!F11*100</f>
        <v>24.35649853702596</v>
      </c>
      <c r="G71">
        <f>'camoes_all_d9_n50_k5'!G60/analise_geral!G11*100</f>
        <v>29.09411989052894</v>
      </c>
      <c r="H71">
        <f>'camoes_all_d9_n50_k5'!H60/analise_geral!H11*100</f>
        <v>23.402606692255723</v>
      </c>
      <c r="I71">
        <f>'camoes_all_d9_n50_k5'!I60/analise_geral!I11*100</f>
        <v>28.77480931848525</v>
      </c>
      <c r="J71">
        <f>'camoes_all_d9_n50_k5'!J60/analise_geral!J11*100</f>
        <v>24.381887116595934</v>
      </c>
      <c r="K71">
        <f>'camoes_all_d9_n50_k5'!K60/analise_geral!K11*100</f>
        <v>23.673324040300844</v>
      </c>
      <c r="L71">
        <f>'camoes_all_d9_n50_k5'!L60/analise_geral!L11*100</f>
        <v>0</v>
      </c>
      <c r="M71">
        <f>'camoes_all_d9_n50_k5'!M60/analise_geral!M11*100</f>
        <v>38.333524317837004</v>
      </c>
      <c r="N71">
        <f>'camoes_all_d9_n50_k5'!N60/analise_geral!N11*100</f>
        <v>36.980072903397733</v>
      </c>
      <c r="O71">
        <f>'camoes_all_d9_n50_k5'!O60/analise_geral!O11*100</f>
        <v>39.375620070838067</v>
      </c>
      <c r="P71">
        <f>'camoes_all_d9_n50_k5'!P60/analise_geral!P11*100</f>
        <v>33.065330390637051</v>
      </c>
      <c r="Q71">
        <f>'camoes_all_d9_n50_k5'!Q60/analise_geral!Q11*100</f>
        <v>32.465998108043372</v>
      </c>
      <c r="R71">
        <f>'camoes_all_d9_n50_k5'!R60/analise_geral!R11*100</f>
        <v>31.946877124660507</v>
      </c>
      <c r="S71">
        <f>'camoes_all_d9_n50_k5'!S60/analise_geral!S11*100</f>
        <v>37.651288923040106</v>
      </c>
      <c r="T71">
        <f>'camoes_all_d9_n50_k5'!T60/analise_geral!T11*100</f>
        <v>25.290282751132558</v>
      </c>
      <c r="U71">
        <f>'camoes_all_d9_n50_k5'!U60/analise_geral!U11*100</f>
        <v>27.977265290644386</v>
      </c>
      <c r="V71">
        <f>'camoes_all_d9_n50_k5'!V60/analise_geral!V11*100</f>
        <v>34.356962446192696</v>
      </c>
      <c r="W71">
        <f>'camoes_all_d9_n50_k5'!W60/analise_geral!W11*100</f>
        <v>23.183986768128232</v>
      </c>
      <c r="X71">
        <f>'camoes_all_d9_n50_k5'!X60/analise_geral!X11*100</f>
        <v>0</v>
      </c>
      <c r="Y71">
        <f>'camoes_all_d9_n50_k5'!Y60/analise_geral!Y11*100</f>
        <v>16.938646446806164</v>
      </c>
      <c r="Z71">
        <f>'camoes_all_d9_n50_k5'!Z60/analise_geral!Z11*100</f>
        <v>16.099159146055779</v>
      </c>
      <c r="AA71">
        <f>'camoes_all_d9_n50_k5'!AA60/analise_geral!AA11*100</f>
        <v>28.57972630051399</v>
      </c>
    </row>
    <row r="72" spans="1:27" x14ac:dyDescent="0.3">
      <c r="A72" s="1" t="s">
        <v>103</v>
      </c>
      <c r="B72">
        <f>'camoes_all_d10_n50_k5'!B60/analise_geral!B12*100</f>
        <v>27.049201773655891</v>
      </c>
      <c r="C72">
        <f>'camoes_all_d10_n50_k5'!C60/analise_geral!C12*100</f>
        <v>20.89922677605583</v>
      </c>
      <c r="D72">
        <f>'camoes_all_d10_n50_k5'!D60/analise_geral!D12*100</f>
        <v>37.584351865025326</v>
      </c>
      <c r="E72">
        <f>'camoes_all_d10_n50_k5'!E60/analise_geral!E12*100</f>
        <v>27.153814436616287</v>
      </c>
      <c r="F72">
        <f>'camoes_all_d10_n50_k5'!F60/analise_geral!F12*100</f>
        <v>31.187304878585447</v>
      </c>
      <c r="G72">
        <f>'camoes_all_d10_n50_k5'!G60/analise_geral!G12*100</f>
        <v>34.100172155872855</v>
      </c>
      <c r="H72">
        <f>'camoes_all_d10_n50_k5'!H60/analise_geral!H12*100</f>
        <v>30.738009603473099</v>
      </c>
      <c r="I72">
        <f>'camoes_all_d10_n50_k5'!I60/analise_geral!I12*100</f>
        <v>33.032499536836539</v>
      </c>
      <c r="J72">
        <f>'camoes_all_d10_n50_k5'!J60/analise_geral!J12*100</f>
        <v>27.635956119648554</v>
      </c>
      <c r="K72">
        <f>'camoes_all_d10_n50_k5'!K60/analise_geral!K12*100</f>
        <v>20.939610794734637</v>
      </c>
      <c r="L72">
        <f>'camoes_all_d10_n50_k5'!L60/analise_geral!L12*100</f>
        <v>0</v>
      </c>
      <c r="M72">
        <f>'camoes_all_d10_n50_k5'!M60/analise_geral!M12*100</f>
        <v>33.040206652045576</v>
      </c>
      <c r="N72">
        <f>'camoes_all_d10_n50_k5'!N60/analise_geral!N12*100</f>
        <v>33.090085567107465</v>
      </c>
      <c r="O72">
        <f>'camoes_all_d10_n50_k5'!O60/analise_geral!O12*100</f>
        <v>33.510714680221064</v>
      </c>
      <c r="P72">
        <f>'camoes_all_d10_n50_k5'!P60/analise_geral!P12*100</f>
        <v>34.475026246707827</v>
      </c>
      <c r="Q72">
        <f>'camoes_all_d10_n50_k5'!Q60/analise_geral!Q12*100</f>
        <v>27.704754625598383</v>
      </c>
      <c r="R72">
        <f>'camoes_all_d10_n50_k5'!R60/analise_geral!R12*100</f>
        <v>12.90016136439854</v>
      </c>
      <c r="S72">
        <f>'camoes_all_d10_n50_k5'!S60/analise_geral!S12*100</f>
        <v>25.479010729870875</v>
      </c>
      <c r="T72">
        <f>'camoes_all_d10_n50_k5'!T60/analise_geral!T12*100</f>
        <v>29.773896965107749</v>
      </c>
      <c r="U72">
        <f>'camoes_all_d10_n50_k5'!U60/analise_geral!U12*100</f>
        <v>29.258950430954179</v>
      </c>
      <c r="V72">
        <f>'camoes_all_d10_n50_k5'!V60/analise_geral!V12*100</f>
        <v>31.714655693921468</v>
      </c>
      <c r="W72">
        <f>'camoes_all_d10_n50_k5'!W60/analise_geral!W12*100</f>
        <v>25.756057254436275</v>
      </c>
      <c r="X72">
        <f>'camoes_all_d10_n50_k5'!X60/analise_geral!X12*100</f>
        <v>0</v>
      </c>
      <c r="Y72">
        <f>'camoes_all_d10_n50_k5'!Y60/analise_geral!Y12*100</f>
        <v>12.349930177082705</v>
      </c>
      <c r="Z72">
        <f>'camoes_all_d10_n50_k5'!Z60/analise_geral!Z12*100</f>
        <v>2.5022996558168158</v>
      </c>
      <c r="AA72">
        <f>'camoes_all_d10_n50_k5'!AA60/analise_geral!AA12*100</f>
        <v>21.520273322569334</v>
      </c>
    </row>
    <row r="73" spans="1:27" x14ac:dyDescent="0.3">
      <c r="A73" s="1" t="s">
        <v>104</v>
      </c>
      <c r="B73">
        <f>'camoes_all_d11_n50_k5'!B60/analise_geral!B13*100</f>
        <v>39.973597873797281</v>
      </c>
      <c r="C73">
        <f>'camoes_all_d11_n50_k5'!C60/analise_geral!C13*100</f>
        <v>18.656540283093992</v>
      </c>
      <c r="D73">
        <f>'camoes_all_d11_n50_k5'!D60/analise_geral!D13*100</f>
        <v>27.628338749655878</v>
      </c>
      <c r="E73">
        <f>'camoes_all_d11_n50_k5'!E60/analise_geral!E13*100</f>
        <v>38.794428856321851</v>
      </c>
      <c r="F73">
        <f>'camoes_all_d11_n50_k5'!F60/analise_geral!F13*100</f>
        <v>17.210055054169192</v>
      </c>
      <c r="G73">
        <f>'camoes_all_d11_n50_k5'!G60/analise_geral!G13*100</f>
        <v>24.53240070131849</v>
      </c>
      <c r="H73">
        <f>'camoes_all_d11_n50_k5'!H60/analise_geral!H13*100</f>
        <v>26.128885454129513</v>
      </c>
      <c r="I73">
        <f>'camoes_all_d11_n50_k5'!I60/analise_geral!I13*100</f>
        <v>31.338008058813639</v>
      </c>
      <c r="J73">
        <f>'camoes_all_d11_n50_k5'!J60/analise_geral!J13*100</f>
        <v>25.564678355942299</v>
      </c>
      <c r="K73">
        <f>'camoes_all_d11_n50_k5'!K60/analise_geral!K13*100</f>
        <v>13.92832099105736</v>
      </c>
      <c r="L73">
        <f>'camoes_all_d11_n50_k5'!L60/analise_geral!L13*100</f>
        <v>0</v>
      </c>
      <c r="M73">
        <f>'camoes_all_d11_n50_k5'!M60/analise_geral!M13*100</f>
        <v>28.48579291010261</v>
      </c>
      <c r="N73">
        <f>'camoes_all_d11_n50_k5'!N60/analise_geral!N13*100</f>
        <v>37.887125062979699</v>
      </c>
      <c r="O73">
        <f>'camoes_all_d11_n50_k5'!O60/analise_geral!O13*100</f>
        <v>36.367921462566017</v>
      </c>
      <c r="P73">
        <f>'camoes_all_d11_n50_k5'!P60/analise_geral!P13*100</f>
        <v>30.330392289795483</v>
      </c>
      <c r="Q73">
        <f>'camoes_all_d11_n50_k5'!Q60/analise_geral!Q13*100</f>
        <v>35.072600828829025</v>
      </c>
      <c r="R73">
        <f>'camoes_all_d11_n50_k5'!R60/analise_geral!R13*100</f>
        <v>25.331898345083381</v>
      </c>
      <c r="S73">
        <f>'camoes_all_d11_n50_k5'!S60/analise_geral!S13*100</f>
        <v>34.963270558711059</v>
      </c>
      <c r="T73">
        <f>'camoes_all_d11_n50_k5'!T60/analise_geral!T13*100</f>
        <v>25.329277762752483</v>
      </c>
      <c r="U73">
        <f>'camoes_all_d11_n50_k5'!U60/analise_geral!U13*100</f>
        <v>28.820679895264554</v>
      </c>
      <c r="V73">
        <f>'camoes_all_d11_n50_k5'!V60/analise_geral!V13*100</f>
        <v>34.717183239783857</v>
      </c>
      <c r="W73">
        <f>'camoes_all_d11_n50_k5'!W60/analise_geral!W13*100</f>
        <v>28.788488716642373</v>
      </c>
      <c r="X73">
        <f>'camoes_all_d11_n50_k5'!X60/analise_geral!X13*100</f>
        <v>0</v>
      </c>
      <c r="Y73">
        <f>'camoes_all_d11_n50_k5'!Y60/analise_geral!Y13*100</f>
        <v>0</v>
      </c>
      <c r="Z73">
        <f>'camoes_all_d11_n50_k5'!Z60/analise_geral!Z13*100</f>
        <v>0</v>
      </c>
      <c r="AA73">
        <f>'camoes_all_d11_n50_k5'!AA60/analise_geral!AA13*100</f>
        <v>14.866570045389377</v>
      </c>
    </row>
    <row r="74" spans="1:27" x14ac:dyDescent="0.3">
      <c r="A74" s="1" t="s">
        <v>105</v>
      </c>
      <c r="B74">
        <f>'camoes_all_d12_n50_k5'!B60/analise_geral!B14*100</f>
        <v>25.788074333139242</v>
      </c>
      <c r="C74">
        <f>'camoes_all_d12_n50_k5'!C60/analise_geral!C14*100</f>
        <v>14.321997989117088</v>
      </c>
      <c r="D74">
        <f>'camoes_all_d12_n50_k5'!D60/analise_geral!D14*100</f>
        <v>20.089696278140764</v>
      </c>
      <c r="E74">
        <f>'camoes_all_d12_n50_k5'!E60/analise_geral!E14*100</f>
        <v>28.607299351816206</v>
      </c>
      <c r="F74">
        <f>'camoes_all_d12_n50_k5'!F60/analise_geral!F14*100</f>
        <v>28.419552281684936</v>
      </c>
      <c r="G74">
        <f>'camoes_all_d12_n50_k5'!G60/analise_geral!G14*100</f>
        <v>17.903878962449586</v>
      </c>
      <c r="H74">
        <f>'camoes_all_d12_n50_k5'!H60/analise_geral!H14*100</f>
        <v>20.153757965639471</v>
      </c>
      <c r="I74">
        <f>'camoes_all_d12_n50_k5'!I60/analise_geral!I14*100</f>
        <v>18.126868140068002</v>
      </c>
      <c r="J74">
        <f>'camoes_all_d12_n50_k5'!J60/analise_geral!J14*100</f>
        <v>26.967317960155995</v>
      </c>
      <c r="K74">
        <f>'camoes_all_d12_n50_k5'!K60/analise_geral!K14*100</f>
        <v>0</v>
      </c>
      <c r="L74">
        <f>'camoes_all_d12_n50_k5'!L60/analise_geral!L14*100</f>
        <v>0</v>
      </c>
      <c r="M74">
        <f>'camoes_all_d12_n50_k5'!M60/analise_geral!M14*100</f>
        <v>28.936023692987391</v>
      </c>
      <c r="N74">
        <f>'camoes_all_d12_n50_k5'!N60/analise_geral!N14*100</f>
        <v>31.127786885043207</v>
      </c>
      <c r="O74">
        <f>'camoes_all_d12_n50_k5'!O60/analise_geral!O14*100</f>
        <v>24.530573653140483</v>
      </c>
      <c r="P74">
        <f>'camoes_all_d12_n50_k5'!P60/analise_geral!P14*100</f>
        <v>23.455034792494686</v>
      </c>
      <c r="Q74">
        <f>'camoes_all_d12_n50_k5'!Q60/analise_geral!Q14*100</f>
        <v>25.306217511752454</v>
      </c>
      <c r="R74">
        <f>'camoes_all_d12_n50_k5'!R60/analise_geral!R14*100</f>
        <v>15.74541662884047</v>
      </c>
      <c r="S74">
        <f>'camoes_all_d12_n50_k5'!S60/analise_geral!S14*100</f>
        <v>27.270412542999562</v>
      </c>
      <c r="T74">
        <f>'camoes_all_d12_n50_k5'!T60/analise_geral!T14*100</f>
        <v>32.487979959978091</v>
      </c>
      <c r="U74">
        <f>'camoes_all_d12_n50_k5'!U60/analise_geral!U14*100</f>
        <v>31.812406635099077</v>
      </c>
      <c r="V74">
        <f>'camoes_all_d12_n50_k5'!V60/analise_geral!V14*100</f>
        <v>28.467329228061448</v>
      </c>
      <c r="W74">
        <f>'camoes_all_d12_n50_k5'!W60/analise_geral!W14*100</f>
        <v>21.081253340432934</v>
      </c>
      <c r="X74">
        <f>'camoes_all_d12_n50_k5'!X60/analise_geral!X14*100</f>
        <v>0</v>
      </c>
      <c r="Y74">
        <f>'camoes_all_d12_n50_k5'!Y60/analise_geral!Y14*100</f>
        <v>0</v>
      </c>
      <c r="Z74">
        <f>'camoes_all_d12_n50_k5'!Z60/analise_geral!Z14*100</f>
        <v>0</v>
      </c>
      <c r="AA74">
        <f>'camoes_all_d12_n50_k5'!AA60/analise_geral!AA14*100</f>
        <v>1.6198822838301123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7DAF-6F7A-4B59-8302-70D7655AA7CE}">
  <dimension ref="A1:AA70"/>
  <sheetViews>
    <sheetView topLeftCell="A31" workbookViewId="0">
      <selection activeCell="C71" sqref="C71"/>
    </sheetView>
  </sheetViews>
  <sheetFormatPr defaultRowHeight="14.4" x14ac:dyDescent="0.3"/>
  <cols>
    <col min="1" max="1" width="24" bestFit="1" customWidth="1"/>
    <col min="2" max="2" width="7" bestFit="1" customWidth="1"/>
    <col min="3" max="4" width="6" bestFit="1" customWidth="1"/>
    <col min="5" max="6" width="7" bestFit="1" customWidth="1"/>
    <col min="7" max="9" width="6" bestFit="1" customWidth="1"/>
    <col min="10" max="10" width="7" bestFit="1" customWidth="1"/>
    <col min="11" max="11" width="5" bestFit="1" customWidth="1"/>
    <col min="12" max="12" width="4.33203125" bestFit="1" customWidth="1"/>
    <col min="13" max="13" width="6" bestFit="1" customWidth="1"/>
    <col min="14" max="16" width="7" bestFit="1" customWidth="1"/>
    <col min="17" max="18" width="6" bestFit="1" customWidth="1"/>
    <col min="19" max="22" width="7" bestFit="1" customWidth="1"/>
    <col min="23" max="23" width="6" bestFit="1" customWidth="1"/>
    <col min="24" max="26" width="5" bestFit="1" customWidth="1"/>
    <col min="27" max="27" width="5.66406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>
        <v>128116</v>
      </c>
      <c r="C2">
        <v>8157</v>
      </c>
      <c r="D2">
        <v>30365</v>
      </c>
      <c r="E2">
        <v>46310</v>
      </c>
      <c r="F2">
        <v>129771</v>
      </c>
      <c r="G2">
        <v>10856</v>
      </c>
      <c r="H2">
        <v>12058</v>
      </c>
      <c r="I2">
        <v>13903</v>
      </c>
      <c r="J2">
        <v>49840</v>
      </c>
      <c r="K2">
        <v>3997</v>
      </c>
      <c r="L2">
        <v>3</v>
      </c>
      <c r="M2">
        <v>26208</v>
      </c>
      <c r="N2">
        <v>45736</v>
      </c>
      <c r="O2">
        <v>49974</v>
      </c>
      <c r="P2">
        <v>109185</v>
      </c>
      <c r="Q2">
        <v>23016</v>
      </c>
      <c r="R2">
        <v>17952</v>
      </c>
      <c r="S2">
        <v>63692</v>
      </c>
      <c r="T2">
        <v>79239</v>
      </c>
      <c r="U2">
        <v>44072</v>
      </c>
      <c r="V2">
        <v>43859</v>
      </c>
      <c r="W2">
        <v>17872</v>
      </c>
      <c r="X2">
        <v>10</v>
      </c>
      <c r="Y2">
        <v>1901</v>
      </c>
      <c r="Z2">
        <v>1129</v>
      </c>
      <c r="AA2">
        <v>4394</v>
      </c>
    </row>
    <row r="3" spans="1:27" x14ac:dyDescent="0.3">
      <c r="A3" t="s">
        <v>28</v>
      </c>
    </row>
    <row r="4" spans="1:27" x14ac:dyDescent="0.3">
      <c r="A4" t="s">
        <v>29</v>
      </c>
      <c r="B4">
        <v>65535</v>
      </c>
      <c r="C4">
        <v>8191</v>
      </c>
      <c r="D4">
        <v>16383</v>
      </c>
      <c r="E4">
        <v>65535</v>
      </c>
      <c r="F4">
        <v>131071</v>
      </c>
      <c r="G4">
        <v>3071</v>
      </c>
      <c r="H4">
        <v>16383</v>
      </c>
      <c r="I4">
        <v>8191</v>
      </c>
      <c r="J4">
        <v>32767</v>
      </c>
      <c r="K4">
        <v>4095</v>
      </c>
      <c r="L4">
        <v>1</v>
      </c>
      <c r="M4">
        <v>32767</v>
      </c>
      <c r="N4">
        <v>65535</v>
      </c>
      <c r="O4">
        <v>32767</v>
      </c>
      <c r="P4">
        <v>262143</v>
      </c>
      <c r="Q4">
        <v>16383</v>
      </c>
      <c r="R4">
        <v>8191</v>
      </c>
      <c r="S4">
        <v>32767</v>
      </c>
      <c r="T4">
        <v>131071</v>
      </c>
      <c r="U4">
        <v>24575</v>
      </c>
      <c r="V4">
        <v>49151</v>
      </c>
      <c r="W4">
        <v>16383</v>
      </c>
      <c r="X4">
        <v>11</v>
      </c>
      <c r="Y4">
        <v>2047</v>
      </c>
      <c r="Z4">
        <v>2047</v>
      </c>
      <c r="AA4">
        <v>2047</v>
      </c>
    </row>
    <row r="5" spans="1:27" x14ac:dyDescent="0.3">
      <c r="A5" t="s">
        <v>30</v>
      </c>
      <c r="B5">
        <v>131071</v>
      </c>
      <c r="C5">
        <v>4095</v>
      </c>
      <c r="D5">
        <v>32767</v>
      </c>
      <c r="E5">
        <v>16383</v>
      </c>
      <c r="F5">
        <v>65535</v>
      </c>
      <c r="G5">
        <v>8191</v>
      </c>
      <c r="H5">
        <v>4095</v>
      </c>
      <c r="I5">
        <v>8191</v>
      </c>
      <c r="J5">
        <v>24575</v>
      </c>
      <c r="K5">
        <v>4095</v>
      </c>
      <c r="L5">
        <v>3</v>
      </c>
      <c r="M5">
        <v>16383</v>
      </c>
      <c r="N5">
        <v>65535</v>
      </c>
      <c r="O5">
        <v>32767</v>
      </c>
      <c r="P5">
        <v>32767</v>
      </c>
      <c r="Q5">
        <v>3071</v>
      </c>
      <c r="R5">
        <v>16383</v>
      </c>
      <c r="S5">
        <v>131071</v>
      </c>
      <c r="T5">
        <v>131071</v>
      </c>
      <c r="U5">
        <v>32767</v>
      </c>
      <c r="V5">
        <v>32767</v>
      </c>
      <c r="W5">
        <v>32767</v>
      </c>
      <c r="X5">
        <v>3</v>
      </c>
      <c r="Y5">
        <v>2047</v>
      </c>
      <c r="Z5">
        <v>2047</v>
      </c>
      <c r="AA5">
        <v>8191</v>
      </c>
    </row>
    <row r="6" spans="1:27" x14ac:dyDescent="0.3">
      <c r="A6" t="s">
        <v>31</v>
      </c>
      <c r="B6">
        <v>32767</v>
      </c>
      <c r="C6">
        <v>16383</v>
      </c>
      <c r="D6">
        <v>8191</v>
      </c>
      <c r="E6">
        <v>16383</v>
      </c>
      <c r="F6">
        <v>32767</v>
      </c>
      <c r="G6">
        <v>8191</v>
      </c>
      <c r="H6">
        <v>16383</v>
      </c>
      <c r="I6">
        <v>8191</v>
      </c>
      <c r="J6">
        <v>32767</v>
      </c>
      <c r="K6">
        <v>8191</v>
      </c>
      <c r="L6">
        <v>3</v>
      </c>
      <c r="M6">
        <v>32767</v>
      </c>
      <c r="N6">
        <v>131071</v>
      </c>
      <c r="O6">
        <v>3583</v>
      </c>
      <c r="P6">
        <v>65535</v>
      </c>
      <c r="Q6">
        <v>32767</v>
      </c>
      <c r="R6">
        <v>8191</v>
      </c>
      <c r="S6">
        <v>32767</v>
      </c>
      <c r="T6">
        <v>32767</v>
      </c>
      <c r="U6">
        <v>32767</v>
      </c>
      <c r="V6">
        <v>32767</v>
      </c>
      <c r="W6">
        <v>16383</v>
      </c>
      <c r="X6">
        <v>5</v>
      </c>
      <c r="Y6">
        <v>1023</v>
      </c>
      <c r="Z6">
        <v>511</v>
      </c>
      <c r="AA6">
        <v>4095</v>
      </c>
    </row>
    <row r="7" spans="1:27" x14ac:dyDescent="0.3">
      <c r="A7" t="s">
        <v>32</v>
      </c>
      <c r="B7">
        <v>24575</v>
      </c>
      <c r="C7">
        <v>8191</v>
      </c>
      <c r="D7">
        <v>65535</v>
      </c>
      <c r="E7">
        <v>32767</v>
      </c>
      <c r="F7">
        <v>65535</v>
      </c>
      <c r="G7">
        <v>8191</v>
      </c>
      <c r="H7">
        <v>16383</v>
      </c>
      <c r="I7">
        <v>1535</v>
      </c>
      <c r="J7">
        <v>32767</v>
      </c>
      <c r="K7">
        <v>2047</v>
      </c>
      <c r="L7">
        <v>1</v>
      </c>
      <c r="M7">
        <v>12287</v>
      </c>
      <c r="N7">
        <v>32767</v>
      </c>
      <c r="O7">
        <v>131071</v>
      </c>
      <c r="P7">
        <v>32767</v>
      </c>
      <c r="Q7">
        <v>16383</v>
      </c>
      <c r="R7">
        <v>16383</v>
      </c>
      <c r="S7">
        <v>65535</v>
      </c>
      <c r="T7">
        <v>131071</v>
      </c>
      <c r="U7">
        <v>16383</v>
      </c>
      <c r="V7">
        <v>12287</v>
      </c>
      <c r="W7">
        <v>32767</v>
      </c>
      <c r="X7">
        <v>5</v>
      </c>
      <c r="Y7">
        <v>1535</v>
      </c>
      <c r="Z7">
        <v>1023</v>
      </c>
      <c r="AA7">
        <v>4095</v>
      </c>
    </row>
    <row r="8" spans="1:27" x14ac:dyDescent="0.3">
      <c r="A8" t="s">
        <v>33</v>
      </c>
      <c r="B8">
        <v>131071</v>
      </c>
      <c r="C8">
        <v>2047</v>
      </c>
      <c r="D8">
        <v>16383</v>
      </c>
      <c r="E8">
        <v>49151</v>
      </c>
      <c r="F8">
        <v>131071</v>
      </c>
      <c r="G8">
        <v>4095</v>
      </c>
      <c r="H8">
        <v>16383</v>
      </c>
      <c r="I8">
        <v>16383</v>
      </c>
      <c r="J8">
        <v>49151</v>
      </c>
      <c r="K8">
        <v>4095</v>
      </c>
      <c r="L8">
        <v>3</v>
      </c>
      <c r="M8">
        <v>32767</v>
      </c>
      <c r="N8">
        <v>32767</v>
      </c>
      <c r="O8">
        <v>24575</v>
      </c>
      <c r="P8">
        <v>131071</v>
      </c>
      <c r="Q8">
        <v>24575</v>
      </c>
      <c r="R8">
        <v>8191</v>
      </c>
      <c r="S8">
        <v>12287</v>
      </c>
      <c r="T8">
        <v>65535</v>
      </c>
      <c r="U8">
        <v>131071</v>
      </c>
      <c r="V8">
        <v>16383</v>
      </c>
      <c r="W8">
        <v>5119</v>
      </c>
      <c r="X8">
        <v>7</v>
      </c>
      <c r="Y8">
        <v>511</v>
      </c>
      <c r="Z8">
        <v>511</v>
      </c>
      <c r="AA8">
        <v>2047</v>
      </c>
    </row>
    <row r="9" spans="1:27" x14ac:dyDescent="0.3">
      <c r="A9" t="s">
        <v>34</v>
      </c>
      <c r="B9">
        <v>131071</v>
      </c>
      <c r="C9">
        <v>8191</v>
      </c>
      <c r="D9">
        <v>10239</v>
      </c>
      <c r="E9">
        <v>16383</v>
      </c>
      <c r="F9">
        <v>49151</v>
      </c>
      <c r="G9">
        <v>12287</v>
      </c>
      <c r="H9">
        <v>12287</v>
      </c>
      <c r="I9">
        <v>16383</v>
      </c>
      <c r="J9">
        <v>65535</v>
      </c>
      <c r="K9">
        <v>2047</v>
      </c>
      <c r="L9">
        <v>1</v>
      </c>
      <c r="M9">
        <v>24575</v>
      </c>
      <c r="N9">
        <v>131071</v>
      </c>
      <c r="O9">
        <v>16383</v>
      </c>
      <c r="P9">
        <v>65535</v>
      </c>
      <c r="Q9">
        <v>24575</v>
      </c>
      <c r="R9">
        <v>8191</v>
      </c>
      <c r="S9">
        <v>32767</v>
      </c>
      <c r="T9">
        <v>131071</v>
      </c>
      <c r="U9">
        <v>32767</v>
      </c>
      <c r="V9">
        <v>16383</v>
      </c>
      <c r="W9">
        <v>16383</v>
      </c>
      <c r="X9">
        <v>3</v>
      </c>
      <c r="Y9">
        <v>2047</v>
      </c>
      <c r="Z9">
        <v>159</v>
      </c>
      <c r="AA9">
        <v>4095</v>
      </c>
    </row>
    <row r="10" spans="1:27" x14ac:dyDescent="0.3">
      <c r="A10" t="s">
        <v>35</v>
      </c>
      <c r="B10">
        <v>262143</v>
      </c>
      <c r="C10">
        <v>3071</v>
      </c>
      <c r="D10">
        <v>16383</v>
      </c>
      <c r="E10">
        <v>32767</v>
      </c>
      <c r="F10">
        <v>65535</v>
      </c>
      <c r="G10">
        <v>6143</v>
      </c>
      <c r="H10">
        <v>16383</v>
      </c>
      <c r="I10">
        <v>4095</v>
      </c>
      <c r="J10">
        <v>32767</v>
      </c>
      <c r="K10">
        <v>2047</v>
      </c>
      <c r="L10">
        <v>2</v>
      </c>
      <c r="M10">
        <v>3071</v>
      </c>
      <c r="N10">
        <v>16383</v>
      </c>
      <c r="O10">
        <v>32767</v>
      </c>
      <c r="P10">
        <v>262143</v>
      </c>
      <c r="Q10">
        <v>32767</v>
      </c>
      <c r="R10">
        <v>8191</v>
      </c>
      <c r="S10">
        <v>24575</v>
      </c>
      <c r="T10">
        <v>20479</v>
      </c>
      <c r="U10">
        <v>65535</v>
      </c>
      <c r="V10">
        <v>131071</v>
      </c>
      <c r="W10">
        <v>12287</v>
      </c>
      <c r="X10">
        <v>7</v>
      </c>
      <c r="Y10">
        <v>1023</v>
      </c>
      <c r="Z10">
        <v>2047</v>
      </c>
      <c r="AA10">
        <v>8191</v>
      </c>
    </row>
    <row r="11" spans="1:27" x14ac:dyDescent="0.3">
      <c r="A11" t="s">
        <v>36</v>
      </c>
      <c r="B11">
        <v>20479</v>
      </c>
      <c r="C11">
        <v>1535</v>
      </c>
      <c r="D11">
        <v>12287</v>
      </c>
      <c r="E11">
        <v>32767</v>
      </c>
      <c r="F11">
        <v>12287</v>
      </c>
      <c r="G11">
        <v>16383</v>
      </c>
      <c r="H11">
        <v>8191</v>
      </c>
      <c r="I11">
        <v>8191</v>
      </c>
      <c r="J11">
        <v>16383</v>
      </c>
      <c r="K11">
        <v>8191</v>
      </c>
      <c r="L11">
        <v>2</v>
      </c>
      <c r="M11">
        <v>32767</v>
      </c>
      <c r="N11">
        <v>12287</v>
      </c>
      <c r="O11">
        <v>49151</v>
      </c>
      <c r="P11">
        <v>131071</v>
      </c>
      <c r="Q11">
        <v>32767</v>
      </c>
      <c r="R11">
        <v>16383</v>
      </c>
      <c r="S11">
        <v>49151</v>
      </c>
      <c r="T11">
        <v>32767</v>
      </c>
      <c r="U11">
        <v>12287</v>
      </c>
      <c r="V11">
        <v>3583</v>
      </c>
      <c r="W11">
        <v>8191</v>
      </c>
      <c r="X11">
        <v>7</v>
      </c>
      <c r="Y11">
        <v>1535</v>
      </c>
      <c r="Z11">
        <v>1023</v>
      </c>
      <c r="AA11">
        <v>447</v>
      </c>
    </row>
    <row r="12" spans="1:27" x14ac:dyDescent="0.3">
      <c r="A12" t="s">
        <v>37</v>
      </c>
      <c r="B12">
        <v>65535</v>
      </c>
      <c r="C12">
        <v>4095</v>
      </c>
      <c r="D12">
        <v>32767</v>
      </c>
      <c r="E12">
        <v>12287</v>
      </c>
      <c r="F12">
        <v>65535</v>
      </c>
      <c r="G12">
        <v>4095</v>
      </c>
      <c r="H12">
        <v>8191</v>
      </c>
      <c r="I12">
        <v>8191</v>
      </c>
      <c r="J12">
        <v>10239</v>
      </c>
      <c r="K12">
        <v>4095</v>
      </c>
      <c r="L12">
        <v>3</v>
      </c>
      <c r="M12">
        <v>8191</v>
      </c>
      <c r="N12">
        <v>32767</v>
      </c>
      <c r="O12">
        <v>131071</v>
      </c>
      <c r="P12">
        <v>98303</v>
      </c>
      <c r="Q12">
        <v>16383</v>
      </c>
      <c r="R12">
        <v>6143</v>
      </c>
      <c r="S12">
        <v>65535</v>
      </c>
      <c r="T12">
        <v>65535</v>
      </c>
      <c r="U12">
        <v>24575</v>
      </c>
      <c r="V12">
        <v>16383</v>
      </c>
      <c r="W12">
        <v>32767</v>
      </c>
      <c r="X12">
        <v>5</v>
      </c>
      <c r="Y12">
        <v>1023</v>
      </c>
      <c r="Z12">
        <v>511</v>
      </c>
      <c r="AA12">
        <v>2047</v>
      </c>
    </row>
    <row r="13" spans="1:27" x14ac:dyDescent="0.3">
      <c r="A13" t="s">
        <v>38</v>
      </c>
      <c r="B13">
        <v>131071</v>
      </c>
      <c r="C13">
        <v>2559</v>
      </c>
      <c r="D13">
        <v>8191</v>
      </c>
      <c r="E13">
        <v>32767</v>
      </c>
      <c r="F13">
        <v>131071</v>
      </c>
      <c r="G13">
        <v>8191</v>
      </c>
      <c r="H13">
        <v>8191</v>
      </c>
      <c r="I13">
        <v>5119</v>
      </c>
      <c r="J13">
        <v>16383</v>
      </c>
      <c r="K13">
        <v>4095</v>
      </c>
      <c r="L13">
        <v>1</v>
      </c>
      <c r="M13">
        <v>16383</v>
      </c>
      <c r="N13">
        <v>24575</v>
      </c>
      <c r="O13">
        <v>65535</v>
      </c>
      <c r="P13">
        <v>32767</v>
      </c>
      <c r="Q13">
        <v>6143</v>
      </c>
      <c r="R13">
        <v>16383</v>
      </c>
      <c r="S13">
        <v>65535</v>
      </c>
      <c r="T13">
        <v>65535</v>
      </c>
      <c r="U13">
        <v>65535</v>
      </c>
      <c r="V13">
        <v>32767</v>
      </c>
      <c r="W13">
        <v>8191</v>
      </c>
      <c r="X13">
        <v>4</v>
      </c>
      <c r="Y13">
        <v>1535</v>
      </c>
      <c r="Z13">
        <v>1023</v>
      </c>
      <c r="AA13">
        <v>4095</v>
      </c>
    </row>
    <row r="14" spans="1:27" x14ac:dyDescent="0.3">
      <c r="A14" t="s">
        <v>39</v>
      </c>
      <c r="B14">
        <v>131071</v>
      </c>
      <c r="C14">
        <v>2047</v>
      </c>
      <c r="D14">
        <v>16383</v>
      </c>
      <c r="E14">
        <v>32767</v>
      </c>
      <c r="F14">
        <v>65535</v>
      </c>
      <c r="G14">
        <v>32767</v>
      </c>
      <c r="H14">
        <v>16383</v>
      </c>
      <c r="I14">
        <v>12287</v>
      </c>
      <c r="J14">
        <v>16383</v>
      </c>
      <c r="K14">
        <v>4095</v>
      </c>
      <c r="L14">
        <v>2</v>
      </c>
      <c r="M14">
        <v>16383</v>
      </c>
      <c r="N14">
        <v>65535</v>
      </c>
      <c r="O14">
        <v>32767</v>
      </c>
      <c r="P14">
        <v>81919</v>
      </c>
      <c r="Q14">
        <v>16383</v>
      </c>
      <c r="R14">
        <v>3071</v>
      </c>
      <c r="S14">
        <v>65535</v>
      </c>
      <c r="T14">
        <v>65535</v>
      </c>
      <c r="U14">
        <v>65535</v>
      </c>
      <c r="V14">
        <v>32767</v>
      </c>
      <c r="W14">
        <v>16383</v>
      </c>
      <c r="X14">
        <v>7</v>
      </c>
      <c r="Y14">
        <v>2047</v>
      </c>
      <c r="Z14">
        <v>511</v>
      </c>
      <c r="AA14">
        <v>4095</v>
      </c>
    </row>
    <row r="15" spans="1:27" x14ac:dyDescent="0.3">
      <c r="A15" t="s">
        <v>40</v>
      </c>
      <c r="B15">
        <v>65535</v>
      </c>
      <c r="C15">
        <v>4095</v>
      </c>
      <c r="D15">
        <v>8191</v>
      </c>
      <c r="E15">
        <v>32767</v>
      </c>
      <c r="F15">
        <v>65535</v>
      </c>
      <c r="G15">
        <v>4095</v>
      </c>
      <c r="H15">
        <v>6143</v>
      </c>
      <c r="I15">
        <v>16383</v>
      </c>
      <c r="J15">
        <v>65535</v>
      </c>
      <c r="K15">
        <v>2047</v>
      </c>
      <c r="L15">
        <v>2</v>
      </c>
      <c r="M15">
        <v>16383</v>
      </c>
      <c r="N15">
        <v>65535</v>
      </c>
      <c r="O15">
        <v>16383</v>
      </c>
      <c r="P15">
        <v>262143</v>
      </c>
      <c r="Q15">
        <v>1791</v>
      </c>
      <c r="R15">
        <v>12287</v>
      </c>
      <c r="S15">
        <v>65535</v>
      </c>
      <c r="T15">
        <v>32767</v>
      </c>
      <c r="U15">
        <v>16383</v>
      </c>
      <c r="V15">
        <v>8191</v>
      </c>
      <c r="W15">
        <v>12287</v>
      </c>
      <c r="X15">
        <v>3</v>
      </c>
      <c r="Y15">
        <v>1023</v>
      </c>
      <c r="Z15">
        <v>255</v>
      </c>
      <c r="AA15">
        <v>1023</v>
      </c>
    </row>
    <row r="16" spans="1:27" x14ac:dyDescent="0.3">
      <c r="A16" t="s">
        <v>41</v>
      </c>
      <c r="B16">
        <v>7167</v>
      </c>
      <c r="C16">
        <v>6143</v>
      </c>
      <c r="D16">
        <v>32767</v>
      </c>
      <c r="E16">
        <v>3583</v>
      </c>
      <c r="F16">
        <v>65535</v>
      </c>
      <c r="G16">
        <v>895</v>
      </c>
      <c r="H16">
        <v>8191</v>
      </c>
      <c r="I16">
        <v>8191</v>
      </c>
      <c r="J16">
        <v>16383</v>
      </c>
      <c r="K16">
        <v>2047</v>
      </c>
      <c r="L16">
        <v>2</v>
      </c>
      <c r="M16">
        <v>8191</v>
      </c>
      <c r="N16">
        <v>65535</v>
      </c>
      <c r="O16">
        <v>32767</v>
      </c>
      <c r="P16">
        <v>65535</v>
      </c>
      <c r="Q16">
        <v>1535</v>
      </c>
      <c r="R16">
        <v>5119</v>
      </c>
      <c r="S16">
        <v>65535</v>
      </c>
      <c r="T16">
        <v>32767</v>
      </c>
      <c r="U16">
        <v>16383</v>
      </c>
      <c r="V16">
        <v>65535</v>
      </c>
      <c r="W16">
        <v>8191</v>
      </c>
      <c r="X16">
        <v>7</v>
      </c>
      <c r="Y16">
        <v>2047</v>
      </c>
      <c r="Z16">
        <v>1023</v>
      </c>
      <c r="AA16">
        <v>4095</v>
      </c>
    </row>
    <row r="17" spans="1:27" x14ac:dyDescent="0.3">
      <c r="A17" t="s">
        <v>42</v>
      </c>
      <c r="B17">
        <v>32767</v>
      </c>
      <c r="C17">
        <v>4095</v>
      </c>
      <c r="D17">
        <v>65535</v>
      </c>
      <c r="E17">
        <v>32767</v>
      </c>
      <c r="F17">
        <v>131071</v>
      </c>
      <c r="G17">
        <v>8191</v>
      </c>
      <c r="H17">
        <v>16383</v>
      </c>
      <c r="I17">
        <v>16383</v>
      </c>
      <c r="J17">
        <v>32767</v>
      </c>
      <c r="K17">
        <v>4095</v>
      </c>
      <c r="L17">
        <v>1</v>
      </c>
      <c r="M17">
        <v>16383</v>
      </c>
      <c r="N17">
        <v>65535</v>
      </c>
      <c r="O17">
        <v>16383</v>
      </c>
      <c r="P17">
        <v>131071</v>
      </c>
      <c r="Q17">
        <v>16383</v>
      </c>
      <c r="R17">
        <v>16383</v>
      </c>
      <c r="S17">
        <v>32767</v>
      </c>
      <c r="T17">
        <v>24575</v>
      </c>
      <c r="U17">
        <v>32767</v>
      </c>
      <c r="V17">
        <v>32767</v>
      </c>
      <c r="W17">
        <v>8191</v>
      </c>
      <c r="X17">
        <v>7</v>
      </c>
      <c r="Y17">
        <v>2047</v>
      </c>
      <c r="Z17">
        <v>1023</v>
      </c>
      <c r="AA17">
        <v>2047</v>
      </c>
    </row>
    <row r="18" spans="1:27" x14ac:dyDescent="0.3">
      <c r="A18" t="s">
        <v>43</v>
      </c>
      <c r="B18">
        <v>131071</v>
      </c>
      <c r="C18">
        <v>2047</v>
      </c>
      <c r="D18">
        <v>3071</v>
      </c>
      <c r="E18">
        <v>12287</v>
      </c>
      <c r="F18">
        <v>262143</v>
      </c>
      <c r="G18">
        <v>16383</v>
      </c>
      <c r="H18">
        <v>6143</v>
      </c>
      <c r="I18">
        <v>8191</v>
      </c>
      <c r="J18">
        <v>65535</v>
      </c>
      <c r="K18">
        <v>8191</v>
      </c>
      <c r="L18">
        <v>3</v>
      </c>
      <c r="M18">
        <v>12287</v>
      </c>
      <c r="N18">
        <v>32767</v>
      </c>
      <c r="O18">
        <v>16383</v>
      </c>
      <c r="P18">
        <v>65535</v>
      </c>
      <c r="Q18">
        <v>12287</v>
      </c>
      <c r="R18">
        <v>12287</v>
      </c>
      <c r="S18">
        <v>131071</v>
      </c>
      <c r="T18">
        <v>32767</v>
      </c>
      <c r="U18">
        <v>32767</v>
      </c>
      <c r="V18">
        <v>10239</v>
      </c>
      <c r="W18">
        <v>4095</v>
      </c>
      <c r="X18">
        <v>3</v>
      </c>
      <c r="Y18">
        <v>319</v>
      </c>
      <c r="Z18">
        <v>383</v>
      </c>
      <c r="AA18">
        <v>447</v>
      </c>
    </row>
    <row r="19" spans="1:27" x14ac:dyDescent="0.3">
      <c r="A19" t="s">
        <v>44</v>
      </c>
      <c r="B19">
        <v>262143</v>
      </c>
      <c r="C19">
        <v>8191</v>
      </c>
      <c r="D19">
        <v>32767</v>
      </c>
      <c r="E19">
        <v>65535</v>
      </c>
      <c r="F19">
        <v>65535</v>
      </c>
      <c r="G19">
        <v>8191</v>
      </c>
      <c r="H19">
        <v>4095</v>
      </c>
      <c r="I19">
        <v>12287</v>
      </c>
      <c r="J19">
        <v>32767</v>
      </c>
      <c r="K19">
        <v>4095</v>
      </c>
      <c r="L19">
        <v>3</v>
      </c>
      <c r="M19">
        <v>32767</v>
      </c>
      <c r="N19">
        <v>65535</v>
      </c>
      <c r="O19">
        <v>262143</v>
      </c>
      <c r="P19">
        <v>131071</v>
      </c>
      <c r="Q19">
        <v>16383</v>
      </c>
      <c r="R19">
        <v>8191</v>
      </c>
      <c r="S19">
        <v>16383</v>
      </c>
      <c r="T19">
        <v>32767</v>
      </c>
      <c r="U19">
        <v>32767</v>
      </c>
      <c r="V19">
        <v>12287</v>
      </c>
      <c r="W19">
        <v>16383</v>
      </c>
      <c r="X19">
        <v>15</v>
      </c>
      <c r="Y19">
        <v>2047</v>
      </c>
      <c r="Z19">
        <v>1023</v>
      </c>
      <c r="AA19">
        <v>4095</v>
      </c>
    </row>
    <row r="20" spans="1:27" x14ac:dyDescent="0.3">
      <c r="A20" t="s">
        <v>45</v>
      </c>
      <c r="B20">
        <v>65535</v>
      </c>
      <c r="C20">
        <v>16383</v>
      </c>
      <c r="D20">
        <v>16383</v>
      </c>
      <c r="E20">
        <v>32767</v>
      </c>
      <c r="F20">
        <v>131071</v>
      </c>
      <c r="G20">
        <v>8191</v>
      </c>
      <c r="H20">
        <v>8191</v>
      </c>
      <c r="I20">
        <v>16383</v>
      </c>
      <c r="J20">
        <v>131071</v>
      </c>
      <c r="K20">
        <v>2047</v>
      </c>
      <c r="L20">
        <v>3</v>
      </c>
      <c r="M20">
        <v>16383</v>
      </c>
      <c r="N20">
        <v>32767</v>
      </c>
      <c r="O20">
        <v>16383</v>
      </c>
      <c r="P20">
        <v>262143</v>
      </c>
      <c r="Q20">
        <v>4095</v>
      </c>
      <c r="R20">
        <v>24575</v>
      </c>
      <c r="S20">
        <v>65535</v>
      </c>
      <c r="T20">
        <v>32767</v>
      </c>
      <c r="U20">
        <v>32767</v>
      </c>
      <c r="V20">
        <v>32767</v>
      </c>
      <c r="W20">
        <v>6143</v>
      </c>
      <c r="X20">
        <v>7</v>
      </c>
      <c r="Y20">
        <v>1023</v>
      </c>
      <c r="Z20">
        <v>639</v>
      </c>
      <c r="AA20">
        <v>3071</v>
      </c>
    </row>
    <row r="21" spans="1:27" x14ac:dyDescent="0.3">
      <c r="A21" t="s">
        <v>46</v>
      </c>
      <c r="B21">
        <v>32767</v>
      </c>
      <c r="C21">
        <v>1023</v>
      </c>
      <c r="D21">
        <v>16383</v>
      </c>
      <c r="E21">
        <v>65535</v>
      </c>
      <c r="F21">
        <v>131071</v>
      </c>
      <c r="G21">
        <v>16383</v>
      </c>
      <c r="H21">
        <v>8191</v>
      </c>
      <c r="I21">
        <v>16383</v>
      </c>
      <c r="J21">
        <v>16383</v>
      </c>
      <c r="K21">
        <v>4095</v>
      </c>
      <c r="L21">
        <v>3</v>
      </c>
      <c r="M21">
        <v>65535</v>
      </c>
      <c r="N21">
        <v>32767</v>
      </c>
      <c r="O21">
        <v>8191</v>
      </c>
      <c r="P21">
        <v>65535</v>
      </c>
      <c r="Q21">
        <v>12287</v>
      </c>
      <c r="R21">
        <v>16383</v>
      </c>
      <c r="S21">
        <v>65535</v>
      </c>
      <c r="T21">
        <v>24575</v>
      </c>
      <c r="U21">
        <v>40959</v>
      </c>
      <c r="V21">
        <v>16383</v>
      </c>
      <c r="W21">
        <v>16383</v>
      </c>
      <c r="X21">
        <v>3</v>
      </c>
      <c r="Y21">
        <v>1023</v>
      </c>
      <c r="Z21">
        <v>1023</v>
      </c>
      <c r="AA21">
        <v>4095</v>
      </c>
    </row>
    <row r="22" spans="1:27" x14ac:dyDescent="0.3">
      <c r="A22" t="s">
        <v>47</v>
      </c>
      <c r="B22">
        <v>81919</v>
      </c>
      <c r="C22">
        <v>8191</v>
      </c>
      <c r="D22">
        <v>12287</v>
      </c>
      <c r="E22">
        <v>65535</v>
      </c>
      <c r="F22">
        <v>98303</v>
      </c>
      <c r="G22">
        <v>1535</v>
      </c>
      <c r="H22">
        <v>8191</v>
      </c>
      <c r="I22">
        <v>4095</v>
      </c>
      <c r="J22">
        <v>32767</v>
      </c>
      <c r="K22">
        <v>767</v>
      </c>
      <c r="L22">
        <v>1</v>
      </c>
      <c r="M22">
        <v>24575</v>
      </c>
      <c r="N22">
        <v>49151</v>
      </c>
      <c r="O22">
        <v>32767</v>
      </c>
      <c r="P22">
        <v>65535</v>
      </c>
      <c r="Q22">
        <v>12287</v>
      </c>
      <c r="R22">
        <v>16383</v>
      </c>
      <c r="S22">
        <v>131071</v>
      </c>
      <c r="T22">
        <v>32767</v>
      </c>
      <c r="U22">
        <v>32767</v>
      </c>
      <c r="V22">
        <v>262143</v>
      </c>
      <c r="W22">
        <v>16383</v>
      </c>
      <c r="X22">
        <v>7</v>
      </c>
      <c r="Y22">
        <v>511</v>
      </c>
      <c r="Z22">
        <v>2047</v>
      </c>
      <c r="AA22">
        <v>2047</v>
      </c>
    </row>
    <row r="23" spans="1:27" x14ac:dyDescent="0.3">
      <c r="A23" t="s">
        <v>48</v>
      </c>
      <c r="B23">
        <v>12287</v>
      </c>
      <c r="C23">
        <v>8191</v>
      </c>
      <c r="D23">
        <v>16383</v>
      </c>
      <c r="E23">
        <v>65535</v>
      </c>
      <c r="F23">
        <v>131071</v>
      </c>
      <c r="G23">
        <v>3071</v>
      </c>
      <c r="H23">
        <v>8191</v>
      </c>
      <c r="I23">
        <v>8191</v>
      </c>
      <c r="J23">
        <v>65535</v>
      </c>
      <c r="K23">
        <v>639</v>
      </c>
      <c r="L23">
        <v>1</v>
      </c>
      <c r="M23">
        <v>12287</v>
      </c>
      <c r="N23">
        <v>65535</v>
      </c>
      <c r="O23">
        <v>16383</v>
      </c>
      <c r="P23">
        <v>65535</v>
      </c>
      <c r="Q23">
        <v>16383</v>
      </c>
      <c r="R23">
        <v>16383</v>
      </c>
      <c r="S23">
        <v>32767</v>
      </c>
      <c r="T23">
        <v>131071</v>
      </c>
      <c r="U23">
        <v>32767</v>
      </c>
      <c r="V23">
        <v>65535</v>
      </c>
      <c r="W23">
        <v>6143</v>
      </c>
      <c r="X23">
        <v>15</v>
      </c>
      <c r="Y23">
        <v>2047</v>
      </c>
      <c r="Z23">
        <v>511</v>
      </c>
      <c r="AA23">
        <v>8191</v>
      </c>
    </row>
    <row r="24" spans="1:27" x14ac:dyDescent="0.3">
      <c r="A24" t="s">
        <v>49</v>
      </c>
      <c r="B24">
        <v>65535</v>
      </c>
      <c r="C24">
        <v>1535</v>
      </c>
      <c r="D24">
        <v>16383</v>
      </c>
      <c r="E24">
        <v>32767</v>
      </c>
      <c r="F24">
        <v>4607</v>
      </c>
      <c r="G24">
        <v>8191</v>
      </c>
      <c r="H24">
        <v>16383</v>
      </c>
      <c r="I24">
        <v>4095</v>
      </c>
      <c r="J24">
        <v>32767</v>
      </c>
      <c r="K24">
        <v>4095</v>
      </c>
      <c r="L24">
        <v>3</v>
      </c>
      <c r="M24">
        <v>16383</v>
      </c>
      <c r="N24">
        <v>16383</v>
      </c>
      <c r="O24">
        <v>32767</v>
      </c>
      <c r="P24">
        <v>65535</v>
      </c>
      <c r="Q24">
        <v>8191</v>
      </c>
      <c r="R24">
        <v>32767</v>
      </c>
      <c r="S24">
        <v>65535</v>
      </c>
      <c r="T24">
        <v>65535</v>
      </c>
      <c r="U24">
        <v>32767</v>
      </c>
      <c r="V24">
        <v>16383</v>
      </c>
      <c r="W24">
        <v>32767</v>
      </c>
      <c r="X24">
        <v>15</v>
      </c>
      <c r="Y24">
        <v>1023</v>
      </c>
      <c r="Z24">
        <v>1023</v>
      </c>
      <c r="AA24">
        <v>4095</v>
      </c>
    </row>
    <row r="25" spans="1:27" x14ac:dyDescent="0.3">
      <c r="A25" t="s">
        <v>50</v>
      </c>
      <c r="B25">
        <v>524287</v>
      </c>
      <c r="C25">
        <v>8191</v>
      </c>
      <c r="D25">
        <v>32767</v>
      </c>
      <c r="E25">
        <v>16383</v>
      </c>
      <c r="F25">
        <v>10239</v>
      </c>
      <c r="G25">
        <v>8191</v>
      </c>
      <c r="H25">
        <v>8191</v>
      </c>
      <c r="I25">
        <v>12287</v>
      </c>
      <c r="J25">
        <v>32767</v>
      </c>
      <c r="K25">
        <v>4095</v>
      </c>
      <c r="L25">
        <v>3</v>
      </c>
      <c r="M25">
        <v>16383</v>
      </c>
      <c r="N25">
        <v>65535</v>
      </c>
      <c r="O25">
        <v>65535</v>
      </c>
      <c r="P25">
        <v>6143</v>
      </c>
      <c r="Q25">
        <v>24575</v>
      </c>
      <c r="R25">
        <v>49151</v>
      </c>
      <c r="S25">
        <v>32767</v>
      </c>
      <c r="T25">
        <v>131071</v>
      </c>
      <c r="U25">
        <v>65535</v>
      </c>
      <c r="V25">
        <v>16383</v>
      </c>
      <c r="W25">
        <v>32767</v>
      </c>
      <c r="X25">
        <v>3</v>
      </c>
      <c r="Y25">
        <v>1023</v>
      </c>
      <c r="Z25">
        <v>511</v>
      </c>
      <c r="AA25">
        <v>1023</v>
      </c>
    </row>
    <row r="26" spans="1:27" x14ac:dyDescent="0.3">
      <c r="A26" t="s">
        <v>51</v>
      </c>
      <c r="B26">
        <v>131071</v>
      </c>
      <c r="C26">
        <v>4095</v>
      </c>
      <c r="D26">
        <v>32767</v>
      </c>
      <c r="E26">
        <v>20479</v>
      </c>
      <c r="F26">
        <v>262143</v>
      </c>
      <c r="G26">
        <v>16383</v>
      </c>
      <c r="H26">
        <v>8191</v>
      </c>
      <c r="I26">
        <v>5119</v>
      </c>
      <c r="J26">
        <v>16383</v>
      </c>
      <c r="K26">
        <v>8191</v>
      </c>
      <c r="L26">
        <v>3</v>
      </c>
      <c r="M26">
        <v>16383</v>
      </c>
      <c r="N26">
        <v>32767</v>
      </c>
      <c r="O26">
        <v>65535</v>
      </c>
      <c r="P26">
        <v>32767</v>
      </c>
      <c r="Q26">
        <v>16383</v>
      </c>
      <c r="R26">
        <v>32767</v>
      </c>
      <c r="S26">
        <v>65535</v>
      </c>
      <c r="T26">
        <v>65535</v>
      </c>
      <c r="U26">
        <v>32767</v>
      </c>
      <c r="V26">
        <v>24575</v>
      </c>
      <c r="W26">
        <v>16383</v>
      </c>
      <c r="X26">
        <v>7</v>
      </c>
      <c r="Y26">
        <v>2047</v>
      </c>
      <c r="Z26">
        <v>2047</v>
      </c>
      <c r="AA26">
        <v>2047</v>
      </c>
    </row>
    <row r="27" spans="1:27" x14ac:dyDescent="0.3">
      <c r="A27" t="s">
        <v>52</v>
      </c>
      <c r="B27">
        <v>65535</v>
      </c>
      <c r="C27">
        <v>1791</v>
      </c>
      <c r="D27">
        <v>8191</v>
      </c>
      <c r="E27">
        <v>8191</v>
      </c>
      <c r="F27">
        <v>49151</v>
      </c>
      <c r="G27">
        <v>12287</v>
      </c>
      <c r="H27">
        <v>4095</v>
      </c>
      <c r="I27">
        <v>8191</v>
      </c>
      <c r="J27">
        <v>65535</v>
      </c>
      <c r="K27">
        <v>1023</v>
      </c>
      <c r="L27">
        <v>3</v>
      </c>
      <c r="M27">
        <v>16383</v>
      </c>
      <c r="N27">
        <v>65535</v>
      </c>
      <c r="O27">
        <v>32767</v>
      </c>
      <c r="P27">
        <v>131071</v>
      </c>
      <c r="Q27">
        <v>8191</v>
      </c>
      <c r="R27">
        <v>4095</v>
      </c>
      <c r="S27">
        <v>131071</v>
      </c>
      <c r="T27">
        <v>32767</v>
      </c>
      <c r="U27">
        <v>65535</v>
      </c>
      <c r="V27">
        <v>20479</v>
      </c>
      <c r="W27">
        <v>8191</v>
      </c>
      <c r="X27">
        <v>5</v>
      </c>
      <c r="Y27">
        <v>2047</v>
      </c>
      <c r="Z27">
        <v>1535</v>
      </c>
      <c r="AA27">
        <v>2047</v>
      </c>
    </row>
    <row r="28" spans="1:27" x14ac:dyDescent="0.3">
      <c r="A28" t="s">
        <v>53</v>
      </c>
      <c r="B28">
        <v>32767</v>
      </c>
      <c r="C28">
        <v>5119</v>
      </c>
      <c r="D28">
        <v>32767</v>
      </c>
      <c r="E28">
        <v>32767</v>
      </c>
      <c r="F28">
        <v>32767</v>
      </c>
      <c r="G28">
        <v>8191</v>
      </c>
      <c r="H28">
        <v>32767</v>
      </c>
      <c r="I28">
        <v>511</v>
      </c>
      <c r="J28">
        <v>32767</v>
      </c>
      <c r="K28">
        <v>1023</v>
      </c>
      <c r="L28">
        <v>3</v>
      </c>
      <c r="M28">
        <v>32767</v>
      </c>
      <c r="N28">
        <v>24575</v>
      </c>
      <c r="O28">
        <v>32767</v>
      </c>
      <c r="P28">
        <v>98303</v>
      </c>
      <c r="Q28">
        <v>12287</v>
      </c>
      <c r="R28">
        <v>16383</v>
      </c>
      <c r="S28">
        <v>49151</v>
      </c>
      <c r="T28">
        <v>191</v>
      </c>
      <c r="U28">
        <v>32767</v>
      </c>
      <c r="V28">
        <v>12287</v>
      </c>
      <c r="W28">
        <v>32767</v>
      </c>
      <c r="X28">
        <v>3</v>
      </c>
      <c r="Y28">
        <v>2047</v>
      </c>
      <c r="Z28">
        <v>767</v>
      </c>
      <c r="AA28">
        <v>2047</v>
      </c>
    </row>
    <row r="29" spans="1:27" x14ac:dyDescent="0.3">
      <c r="A29" t="s">
        <v>54</v>
      </c>
      <c r="B29">
        <v>65535</v>
      </c>
      <c r="C29">
        <v>3071</v>
      </c>
      <c r="D29">
        <v>32767</v>
      </c>
      <c r="E29">
        <v>131071</v>
      </c>
      <c r="F29">
        <v>196607</v>
      </c>
      <c r="G29">
        <v>6143</v>
      </c>
      <c r="H29">
        <v>3071</v>
      </c>
      <c r="I29">
        <v>6143</v>
      </c>
      <c r="J29">
        <v>24575</v>
      </c>
      <c r="K29">
        <v>4095</v>
      </c>
      <c r="L29">
        <v>3</v>
      </c>
      <c r="M29">
        <v>4095</v>
      </c>
      <c r="N29">
        <v>65535</v>
      </c>
      <c r="O29">
        <v>5119</v>
      </c>
      <c r="P29">
        <v>65535</v>
      </c>
      <c r="Q29">
        <v>16383</v>
      </c>
      <c r="R29">
        <v>32767</v>
      </c>
      <c r="S29">
        <v>32767</v>
      </c>
      <c r="T29">
        <v>32767</v>
      </c>
      <c r="U29">
        <v>32767</v>
      </c>
      <c r="V29">
        <v>24575</v>
      </c>
      <c r="W29">
        <v>8191</v>
      </c>
      <c r="X29">
        <v>7</v>
      </c>
      <c r="Y29">
        <v>1023</v>
      </c>
      <c r="Z29">
        <v>1023</v>
      </c>
      <c r="AA29">
        <v>4095</v>
      </c>
    </row>
    <row r="30" spans="1:27" x14ac:dyDescent="0.3">
      <c r="A30" t="s">
        <v>55</v>
      </c>
      <c r="B30">
        <v>262143</v>
      </c>
      <c r="C30">
        <v>8191</v>
      </c>
      <c r="D30">
        <v>12287</v>
      </c>
      <c r="E30">
        <v>16383</v>
      </c>
      <c r="F30">
        <v>4095</v>
      </c>
      <c r="G30">
        <v>16383</v>
      </c>
      <c r="H30">
        <v>16383</v>
      </c>
      <c r="I30">
        <v>4095</v>
      </c>
      <c r="J30">
        <v>65535</v>
      </c>
      <c r="K30">
        <v>8191</v>
      </c>
      <c r="L30">
        <v>1</v>
      </c>
      <c r="M30">
        <v>32767</v>
      </c>
      <c r="N30">
        <v>32767</v>
      </c>
      <c r="O30">
        <v>32767</v>
      </c>
      <c r="P30">
        <v>98303</v>
      </c>
      <c r="Q30">
        <v>16383</v>
      </c>
      <c r="R30">
        <v>16383</v>
      </c>
      <c r="S30">
        <v>10239</v>
      </c>
      <c r="T30">
        <v>65535</v>
      </c>
      <c r="U30">
        <v>65535</v>
      </c>
      <c r="V30">
        <v>24575</v>
      </c>
      <c r="W30">
        <v>16383</v>
      </c>
      <c r="X30">
        <v>15</v>
      </c>
      <c r="Y30">
        <v>2047</v>
      </c>
      <c r="Z30">
        <v>1023</v>
      </c>
      <c r="AA30">
        <v>4095</v>
      </c>
    </row>
    <row r="31" spans="1:27" x14ac:dyDescent="0.3">
      <c r="A31" t="s">
        <v>56</v>
      </c>
      <c r="B31">
        <v>262143</v>
      </c>
      <c r="C31">
        <v>2047</v>
      </c>
      <c r="D31">
        <v>32767</v>
      </c>
      <c r="E31">
        <v>16383</v>
      </c>
      <c r="F31">
        <v>131071</v>
      </c>
      <c r="G31">
        <v>32767</v>
      </c>
      <c r="H31">
        <v>8191</v>
      </c>
      <c r="I31">
        <v>8191</v>
      </c>
      <c r="J31">
        <v>16383</v>
      </c>
      <c r="K31">
        <v>2047</v>
      </c>
      <c r="L31">
        <v>2</v>
      </c>
      <c r="M31">
        <v>8191</v>
      </c>
      <c r="N31">
        <v>65535</v>
      </c>
      <c r="O31">
        <v>65535</v>
      </c>
      <c r="P31">
        <v>65535</v>
      </c>
      <c r="Q31">
        <v>16383</v>
      </c>
      <c r="R31">
        <v>4095</v>
      </c>
      <c r="S31">
        <v>65535</v>
      </c>
      <c r="T31">
        <v>32767</v>
      </c>
      <c r="U31">
        <v>20479</v>
      </c>
      <c r="V31">
        <v>32767</v>
      </c>
      <c r="W31">
        <v>12287</v>
      </c>
      <c r="X31">
        <v>3</v>
      </c>
      <c r="Y31">
        <v>1023</v>
      </c>
      <c r="Z31">
        <v>383</v>
      </c>
      <c r="AA31">
        <v>2047</v>
      </c>
    </row>
    <row r="32" spans="1:27" x14ac:dyDescent="0.3">
      <c r="A32" t="s">
        <v>57</v>
      </c>
      <c r="B32">
        <v>65535</v>
      </c>
      <c r="C32">
        <v>3071</v>
      </c>
      <c r="D32">
        <v>32767</v>
      </c>
      <c r="E32">
        <v>24575</v>
      </c>
      <c r="F32">
        <v>65535</v>
      </c>
      <c r="G32">
        <v>4095</v>
      </c>
      <c r="H32">
        <v>16383</v>
      </c>
      <c r="I32">
        <v>8191</v>
      </c>
      <c r="J32">
        <v>49151</v>
      </c>
      <c r="K32">
        <v>2047</v>
      </c>
      <c r="L32">
        <v>2</v>
      </c>
      <c r="M32">
        <v>8191</v>
      </c>
      <c r="N32">
        <v>16383</v>
      </c>
      <c r="O32">
        <v>32767</v>
      </c>
      <c r="P32">
        <v>65535</v>
      </c>
      <c r="Q32">
        <v>3071</v>
      </c>
      <c r="R32">
        <v>16383</v>
      </c>
      <c r="S32">
        <v>131071</v>
      </c>
      <c r="T32">
        <v>98303</v>
      </c>
      <c r="U32">
        <v>16383</v>
      </c>
      <c r="V32">
        <v>32767</v>
      </c>
      <c r="W32">
        <v>32767</v>
      </c>
      <c r="X32">
        <v>15</v>
      </c>
      <c r="Y32">
        <v>1023</v>
      </c>
      <c r="Z32">
        <v>383</v>
      </c>
      <c r="AA32">
        <v>4095</v>
      </c>
    </row>
    <row r="33" spans="1:27" x14ac:dyDescent="0.3">
      <c r="A33" t="s">
        <v>58</v>
      </c>
      <c r="B33">
        <v>98303</v>
      </c>
      <c r="C33">
        <v>6143</v>
      </c>
      <c r="D33">
        <v>32767</v>
      </c>
      <c r="E33">
        <v>16383</v>
      </c>
      <c r="F33">
        <v>131071</v>
      </c>
      <c r="G33">
        <v>8191</v>
      </c>
      <c r="H33">
        <v>1279</v>
      </c>
      <c r="I33">
        <v>8191</v>
      </c>
      <c r="J33">
        <v>16383</v>
      </c>
      <c r="K33">
        <v>8191</v>
      </c>
      <c r="L33">
        <v>2</v>
      </c>
      <c r="M33">
        <v>4095</v>
      </c>
      <c r="N33">
        <v>24575</v>
      </c>
      <c r="O33">
        <v>32767</v>
      </c>
      <c r="P33">
        <v>32767</v>
      </c>
      <c r="Q33">
        <v>16383</v>
      </c>
      <c r="R33">
        <v>16383</v>
      </c>
      <c r="S33">
        <v>49151</v>
      </c>
      <c r="T33">
        <v>40959</v>
      </c>
      <c r="U33">
        <v>32767</v>
      </c>
      <c r="V33">
        <v>65535</v>
      </c>
      <c r="W33">
        <v>8191</v>
      </c>
      <c r="X33">
        <v>5</v>
      </c>
      <c r="Y33">
        <v>2047</v>
      </c>
      <c r="Z33">
        <v>511</v>
      </c>
      <c r="AA33">
        <v>2047</v>
      </c>
    </row>
    <row r="34" spans="1:27" x14ac:dyDescent="0.3">
      <c r="A34" t="s">
        <v>59</v>
      </c>
      <c r="B34">
        <v>65535</v>
      </c>
      <c r="C34">
        <v>8191</v>
      </c>
      <c r="D34">
        <v>175</v>
      </c>
      <c r="E34">
        <v>131071</v>
      </c>
      <c r="F34">
        <v>131071</v>
      </c>
      <c r="G34">
        <v>8191</v>
      </c>
      <c r="H34">
        <v>8191</v>
      </c>
      <c r="I34">
        <v>5119</v>
      </c>
      <c r="J34">
        <v>32767</v>
      </c>
      <c r="K34">
        <v>2559</v>
      </c>
      <c r="L34">
        <v>1</v>
      </c>
      <c r="M34">
        <v>32767</v>
      </c>
      <c r="N34">
        <v>16383</v>
      </c>
      <c r="O34">
        <v>24575</v>
      </c>
      <c r="P34">
        <v>131071</v>
      </c>
      <c r="Q34">
        <v>16383</v>
      </c>
      <c r="R34">
        <v>8191</v>
      </c>
      <c r="S34">
        <v>131071</v>
      </c>
      <c r="T34">
        <v>32767</v>
      </c>
      <c r="U34">
        <v>3583</v>
      </c>
      <c r="V34">
        <v>10239</v>
      </c>
      <c r="W34">
        <v>32767</v>
      </c>
      <c r="X34">
        <v>7</v>
      </c>
      <c r="Y34">
        <v>1023</v>
      </c>
      <c r="Z34">
        <v>2047</v>
      </c>
      <c r="AA34">
        <v>4095</v>
      </c>
    </row>
    <row r="35" spans="1:27" x14ac:dyDescent="0.3">
      <c r="A35" t="s">
        <v>60</v>
      </c>
      <c r="B35">
        <v>65535</v>
      </c>
      <c r="C35">
        <v>16383</v>
      </c>
      <c r="D35">
        <v>32767</v>
      </c>
      <c r="E35">
        <v>32767</v>
      </c>
      <c r="F35">
        <v>65535</v>
      </c>
      <c r="G35">
        <v>32767</v>
      </c>
      <c r="H35">
        <v>511</v>
      </c>
      <c r="I35">
        <v>16383</v>
      </c>
      <c r="J35">
        <v>24575</v>
      </c>
      <c r="K35">
        <v>447</v>
      </c>
      <c r="L35">
        <v>1</v>
      </c>
      <c r="M35">
        <v>32767</v>
      </c>
      <c r="N35">
        <v>32767</v>
      </c>
      <c r="O35">
        <v>32767</v>
      </c>
      <c r="P35">
        <v>262143</v>
      </c>
      <c r="Q35">
        <v>12287</v>
      </c>
      <c r="R35">
        <v>8191</v>
      </c>
      <c r="S35">
        <v>32767</v>
      </c>
      <c r="T35">
        <v>65535</v>
      </c>
      <c r="U35">
        <v>16383</v>
      </c>
      <c r="V35">
        <v>3583</v>
      </c>
      <c r="W35">
        <v>16383</v>
      </c>
      <c r="X35">
        <v>15</v>
      </c>
      <c r="Y35">
        <v>4095</v>
      </c>
      <c r="Z35">
        <v>255</v>
      </c>
      <c r="AA35">
        <v>4095</v>
      </c>
    </row>
    <row r="36" spans="1:27" x14ac:dyDescent="0.3">
      <c r="A36" t="s">
        <v>61</v>
      </c>
      <c r="B36">
        <v>131071</v>
      </c>
      <c r="C36">
        <v>4095</v>
      </c>
      <c r="D36">
        <v>6143</v>
      </c>
      <c r="E36">
        <v>49151</v>
      </c>
      <c r="F36">
        <v>524287</v>
      </c>
      <c r="G36">
        <v>12287</v>
      </c>
      <c r="H36">
        <v>12287</v>
      </c>
      <c r="I36">
        <v>16383</v>
      </c>
      <c r="J36">
        <v>16383</v>
      </c>
      <c r="K36">
        <v>1535</v>
      </c>
      <c r="L36">
        <v>2</v>
      </c>
      <c r="M36">
        <v>24575</v>
      </c>
      <c r="N36">
        <v>65535</v>
      </c>
      <c r="O36">
        <v>12287</v>
      </c>
      <c r="P36">
        <v>65535</v>
      </c>
      <c r="Q36">
        <v>8191</v>
      </c>
      <c r="R36">
        <v>16383</v>
      </c>
      <c r="S36">
        <v>65535</v>
      </c>
      <c r="T36">
        <v>65535</v>
      </c>
      <c r="U36">
        <v>16383</v>
      </c>
      <c r="V36">
        <v>3583</v>
      </c>
      <c r="W36">
        <v>32767</v>
      </c>
      <c r="X36">
        <v>15</v>
      </c>
      <c r="Y36">
        <v>2047</v>
      </c>
      <c r="Z36">
        <v>511</v>
      </c>
      <c r="AA36">
        <v>1535</v>
      </c>
    </row>
    <row r="37" spans="1:27" x14ac:dyDescent="0.3">
      <c r="A37" t="s">
        <v>62</v>
      </c>
      <c r="B37">
        <v>262143</v>
      </c>
      <c r="C37">
        <v>2559</v>
      </c>
      <c r="D37">
        <v>32767</v>
      </c>
      <c r="E37">
        <v>8191</v>
      </c>
      <c r="F37">
        <v>131071</v>
      </c>
      <c r="G37">
        <v>3071</v>
      </c>
      <c r="H37">
        <v>511</v>
      </c>
      <c r="I37">
        <v>32767</v>
      </c>
      <c r="J37">
        <v>16383</v>
      </c>
      <c r="K37">
        <v>4095</v>
      </c>
      <c r="L37">
        <v>1</v>
      </c>
      <c r="M37">
        <v>16383</v>
      </c>
      <c r="N37">
        <v>65535</v>
      </c>
      <c r="O37">
        <v>65535</v>
      </c>
      <c r="P37">
        <v>12287</v>
      </c>
      <c r="Q37">
        <v>16383</v>
      </c>
      <c r="R37">
        <v>24575</v>
      </c>
      <c r="S37">
        <v>49151</v>
      </c>
      <c r="T37">
        <v>98303</v>
      </c>
      <c r="U37">
        <v>16383</v>
      </c>
      <c r="V37">
        <v>32767</v>
      </c>
      <c r="W37">
        <v>8191</v>
      </c>
      <c r="X37">
        <v>15</v>
      </c>
      <c r="Y37">
        <v>2047</v>
      </c>
      <c r="Z37">
        <v>191</v>
      </c>
      <c r="AA37">
        <v>4095</v>
      </c>
    </row>
    <row r="38" spans="1:27" x14ac:dyDescent="0.3">
      <c r="A38" t="s">
        <v>63</v>
      </c>
      <c r="B38">
        <v>131071</v>
      </c>
      <c r="C38">
        <v>3071</v>
      </c>
      <c r="D38">
        <v>32767</v>
      </c>
      <c r="E38">
        <v>16383</v>
      </c>
      <c r="F38">
        <v>262143</v>
      </c>
      <c r="G38">
        <v>4095</v>
      </c>
      <c r="H38">
        <v>32767</v>
      </c>
      <c r="I38">
        <v>32767</v>
      </c>
      <c r="J38">
        <v>12287</v>
      </c>
      <c r="K38">
        <v>4095</v>
      </c>
      <c r="L38">
        <v>1</v>
      </c>
      <c r="M38">
        <v>32767</v>
      </c>
      <c r="N38">
        <v>65535</v>
      </c>
      <c r="O38">
        <v>65535</v>
      </c>
      <c r="P38">
        <v>131071</v>
      </c>
      <c r="Q38">
        <v>32767</v>
      </c>
      <c r="R38">
        <v>8191</v>
      </c>
      <c r="S38">
        <v>65535</v>
      </c>
      <c r="T38">
        <v>32767</v>
      </c>
      <c r="U38">
        <v>65535</v>
      </c>
      <c r="V38">
        <v>16383</v>
      </c>
      <c r="W38">
        <v>5119</v>
      </c>
      <c r="X38">
        <v>15</v>
      </c>
      <c r="Y38">
        <v>511</v>
      </c>
      <c r="Z38">
        <v>1023</v>
      </c>
      <c r="AA38">
        <v>8191</v>
      </c>
    </row>
    <row r="39" spans="1:27" x14ac:dyDescent="0.3">
      <c r="A39" t="s">
        <v>64</v>
      </c>
      <c r="B39">
        <v>262143</v>
      </c>
      <c r="C39">
        <v>8191</v>
      </c>
      <c r="D39">
        <v>24575</v>
      </c>
      <c r="E39">
        <v>32767</v>
      </c>
      <c r="F39">
        <v>81919</v>
      </c>
      <c r="G39">
        <v>16383</v>
      </c>
      <c r="H39">
        <v>16383</v>
      </c>
      <c r="I39">
        <v>16383</v>
      </c>
      <c r="J39">
        <v>16383</v>
      </c>
      <c r="K39">
        <v>2047</v>
      </c>
      <c r="L39">
        <v>2</v>
      </c>
      <c r="M39">
        <v>32767</v>
      </c>
      <c r="N39">
        <v>16383</v>
      </c>
      <c r="O39">
        <v>65535</v>
      </c>
      <c r="P39">
        <v>131071</v>
      </c>
      <c r="Q39">
        <v>16383</v>
      </c>
      <c r="R39">
        <v>8191</v>
      </c>
      <c r="S39">
        <v>65535</v>
      </c>
      <c r="T39">
        <v>32767</v>
      </c>
      <c r="U39">
        <v>32767</v>
      </c>
      <c r="V39">
        <v>32767</v>
      </c>
      <c r="W39">
        <v>2559</v>
      </c>
      <c r="X39">
        <v>7</v>
      </c>
      <c r="Y39">
        <v>2047</v>
      </c>
      <c r="Z39">
        <v>511</v>
      </c>
      <c r="AA39">
        <v>1023</v>
      </c>
    </row>
    <row r="40" spans="1:27" x14ac:dyDescent="0.3">
      <c r="A40" t="s">
        <v>65</v>
      </c>
      <c r="B40">
        <v>65535</v>
      </c>
      <c r="C40">
        <v>4095</v>
      </c>
      <c r="D40">
        <v>32767</v>
      </c>
      <c r="E40">
        <v>32767</v>
      </c>
      <c r="F40">
        <v>65535</v>
      </c>
      <c r="G40">
        <v>8191</v>
      </c>
      <c r="H40">
        <v>12287</v>
      </c>
      <c r="I40">
        <v>8191</v>
      </c>
      <c r="J40">
        <v>16383</v>
      </c>
      <c r="K40">
        <v>8191</v>
      </c>
      <c r="L40">
        <v>2</v>
      </c>
      <c r="M40">
        <v>16383</v>
      </c>
      <c r="N40">
        <v>32767</v>
      </c>
      <c r="O40">
        <v>32767</v>
      </c>
      <c r="P40">
        <v>65535</v>
      </c>
      <c r="Q40">
        <v>16383</v>
      </c>
      <c r="R40">
        <v>8191</v>
      </c>
      <c r="S40">
        <v>16383</v>
      </c>
      <c r="T40">
        <v>65535</v>
      </c>
      <c r="U40">
        <v>24575</v>
      </c>
      <c r="V40">
        <v>32767</v>
      </c>
      <c r="W40">
        <v>8191</v>
      </c>
      <c r="X40">
        <v>3</v>
      </c>
      <c r="Y40">
        <v>1535</v>
      </c>
      <c r="Z40">
        <v>1023</v>
      </c>
      <c r="AA40">
        <v>2047</v>
      </c>
    </row>
    <row r="41" spans="1:27" x14ac:dyDescent="0.3">
      <c r="A41" t="s">
        <v>66</v>
      </c>
      <c r="B41">
        <v>262143</v>
      </c>
      <c r="C41">
        <v>24575</v>
      </c>
      <c r="D41">
        <v>16383</v>
      </c>
      <c r="E41">
        <v>65535</v>
      </c>
      <c r="F41">
        <v>65535</v>
      </c>
      <c r="G41">
        <v>16383</v>
      </c>
      <c r="H41">
        <v>16383</v>
      </c>
      <c r="I41">
        <v>8191</v>
      </c>
      <c r="J41">
        <v>8191</v>
      </c>
      <c r="K41">
        <v>2047</v>
      </c>
      <c r="L41">
        <v>1</v>
      </c>
      <c r="M41">
        <v>16383</v>
      </c>
      <c r="N41">
        <v>16383</v>
      </c>
      <c r="O41">
        <v>32767</v>
      </c>
      <c r="P41">
        <v>49151</v>
      </c>
      <c r="Q41">
        <v>32767</v>
      </c>
      <c r="R41">
        <v>16383</v>
      </c>
      <c r="S41">
        <v>32767</v>
      </c>
      <c r="T41">
        <v>32767</v>
      </c>
      <c r="U41">
        <v>49151</v>
      </c>
      <c r="V41">
        <v>32767</v>
      </c>
      <c r="W41">
        <v>8191</v>
      </c>
      <c r="X41">
        <v>11</v>
      </c>
      <c r="Y41">
        <v>511</v>
      </c>
      <c r="Z41">
        <v>767</v>
      </c>
      <c r="AA41">
        <v>2047</v>
      </c>
    </row>
    <row r="42" spans="1:27" x14ac:dyDescent="0.3">
      <c r="A42" t="s">
        <v>67</v>
      </c>
      <c r="B42">
        <v>32767</v>
      </c>
      <c r="C42">
        <v>8191</v>
      </c>
      <c r="D42">
        <v>32767</v>
      </c>
      <c r="E42">
        <v>32767</v>
      </c>
      <c r="F42">
        <v>131071</v>
      </c>
      <c r="G42">
        <v>8191</v>
      </c>
      <c r="H42">
        <v>4095</v>
      </c>
      <c r="I42">
        <v>8191</v>
      </c>
      <c r="J42">
        <v>10239</v>
      </c>
      <c r="K42">
        <v>1023</v>
      </c>
      <c r="L42">
        <v>3</v>
      </c>
      <c r="M42">
        <v>8191</v>
      </c>
      <c r="N42">
        <v>65535</v>
      </c>
      <c r="O42">
        <v>32767</v>
      </c>
      <c r="P42">
        <v>6143</v>
      </c>
      <c r="Q42">
        <v>12287</v>
      </c>
      <c r="R42">
        <v>8191</v>
      </c>
      <c r="S42">
        <v>131071</v>
      </c>
      <c r="T42">
        <v>65535</v>
      </c>
      <c r="U42">
        <v>65535</v>
      </c>
      <c r="V42">
        <v>32767</v>
      </c>
      <c r="W42">
        <v>16383</v>
      </c>
      <c r="X42">
        <v>7</v>
      </c>
      <c r="Y42">
        <v>2047</v>
      </c>
      <c r="Z42">
        <v>511</v>
      </c>
      <c r="AA42">
        <v>2047</v>
      </c>
    </row>
    <row r="43" spans="1:27" x14ac:dyDescent="0.3">
      <c r="A43" t="s">
        <v>68</v>
      </c>
      <c r="B43">
        <v>49151</v>
      </c>
      <c r="C43">
        <v>8191</v>
      </c>
      <c r="D43">
        <v>16383</v>
      </c>
      <c r="E43">
        <v>12287</v>
      </c>
      <c r="F43">
        <v>32767</v>
      </c>
      <c r="G43">
        <v>16383</v>
      </c>
      <c r="H43">
        <v>3071</v>
      </c>
      <c r="I43">
        <v>32767</v>
      </c>
      <c r="J43">
        <v>16383</v>
      </c>
      <c r="K43">
        <v>1279</v>
      </c>
      <c r="L43">
        <v>3</v>
      </c>
      <c r="M43">
        <v>8191</v>
      </c>
      <c r="N43">
        <v>65535</v>
      </c>
      <c r="O43">
        <v>5119</v>
      </c>
      <c r="P43">
        <v>65535</v>
      </c>
      <c r="Q43">
        <v>32767</v>
      </c>
      <c r="R43">
        <v>16383</v>
      </c>
      <c r="S43">
        <v>32767</v>
      </c>
      <c r="T43">
        <v>65535</v>
      </c>
      <c r="U43">
        <v>65535</v>
      </c>
      <c r="V43">
        <v>32767</v>
      </c>
      <c r="W43">
        <v>8191</v>
      </c>
      <c r="X43">
        <v>3</v>
      </c>
      <c r="Y43">
        <v>1279</v>
      </c>
      <c r="Z43">
        <v>2047</v>
      </c>
      <c r="AA43">
        <v>2047</v>
      </c>
    </row>
    <row r="44" spans="1:27" x14ac:dyDescent="0.3">
      <c r="A44" t="s">
        <v>69</v>
      </c>
      <c r="B44">
        <v>262143</v>
      </c>
      <c r="C44">
        <v>12287</v>
      </c>
      <c r="D44">
        <v>5119</v>
      </c>
      <c r="E44">
        <v>32767</v>
      </c>
      <c r="F44">
        <v>7167</v>
      </c>
      <c r="G44">
        <v>16383</v>
      </c>
      <c r="H44">
        <v>8191</v>
      </c>
      <c r="I44">
        <v>16383</v>
      </c>
      <c r="J44">
        <v>65535</v>
      </c>
      <c r="K44">
        <v>1023</v>
      </c>
      <c r="L44">
        <v>3</v>
      </c>
      <c r="M44">
        <v>32767</v>
      </c>
      <c r="N44">
        <v>65535</v>
      </c>
      <c r="O44">
        <v>20479</v>
      </c>
      <c r="P44">
        <v>1279</v>
      </c>
      <c r="Q44">
        <v>16383</v>
      </c>
      <c r="R44">
        <v>16383</v>
      </c>
      <c r="S44">
        <v>4095</v>
      </c>
      <c r="T44">
        <v>131071</v>
      </c>
      <c r="U44">
        <v>32767</v>
      </c>
      <c r="V44">
        <v>65535</v>
      </c>
      <c r="W44">
        <v>8191</v>
      </c>
      <c r="X44">
        <v>15</v>
      </c>
      <c r="Y44">
        <v>2047</v>
      </c>
      <c r="Z44">
        <v>511</v>
      </c>
      <c r="AA44">
        <v>3071</v>
      </c>
    </row>
    <row r="45" spans="1:27" x14ac:dyDescent="0.3">
      <c r="A45" t="s">
        <v>70</v>
      </c>
      <c r="B45">
        <v>131071</v>
      </c>
      <c r="C45">
        <v>3071</v>
      </c>
      <c r="D45">
        <v>16383</v>
      </c>
      <c r="E45">
        <v>16383</v>
      </c>
      <c r="F45">
        <v>131071</v>
      </c>
      <c r="G45">
        <v>8191</v>
      </c>
      <c r="H45">
        <v>8191</v>
      </c>
      <c r="I45">
        <v>12287</v>
      </c>
      <c r="J45">
        <v>65535</v>
      </c>
      <c r="K45">
        <v>2047</v>
      </c>
      <c r="L45">
        <v>3</v>
      </c>
      <c r="M45">
        <v>32767</v>
      </c>
      <c r="N45">
        <v>32767</v>
      </c>
      <c r="O45">
        <v>10239</v>
      </c>
      <c r="P45">
        <v>65535</v>
      </c>
      <c r="Q45">
        <v>16383</v>
      </c>
      <c r="R45">
        <v>4095</v>
      </c>
      <c r="S45">
        <v>32767</v>
      </c>
      <c r="T45">
        <v>49151</v>
      </c>
      <c r="U45">
        <v>131071</v>
      </c>
      <c r="V45">
        <v>2559</v>
      </c>
      <c r="W45">
        <v>32767</v>
      </c>
      <c r="X45">
        <v>7</v>
      </c>
      <c r="Y45">
        <v>767</v>
      </c>
      <c r="Z45">
        <v>767</v>
      </c>
      <c r="AA45">
        <v>4095</v>
      </c>
    </row>
    <row r="46" spans="1:27" x14ac:dyDescent="0.3">
      <c r="A46" t="s">
        <v>71</v>
      </c>
      <c r="B46">
        <v>65535</v>
      </c>
      <c r="C46">
        <v>8191</v>
      </c>
      <c r="D46">
        <v>32767</v>
      </c>
      <c r="E46">
        <v>32767</v>
      </c>
      <c r="F46">
        <v>262143</v>
      </c>
      <c r="G46">
        <v>4095</v>
      </c>
      <c r="H46">
        <v>4095</v>
      </c>
      <c r="I46">
        <v>4095</v>
      </c>
      <c r="J46">
        <v>65535</v>
      </c>
      <c r="K46">
        <v>2047</v>
      </c>
      <c r="L46">
        <v>3</v>
      </c>
      <c r="M46">
        <v>16383</v>
      </c>
      <c r="N46">
        <v>24575</v>
      </c>
      <c r="O46">
        <v>16383</v>
      </c>
      <c r="P46">
        <v>65535</v>
      </c>
      <c r="Q46">
        <v>32767</v>
      </c>
      <c r="R46">
        <v>16383</v>
      </c>
      <c r="S46">
        <v>32767</v>
      </c>
      <c r="T46">
        <v>32767</v>
      </c>
      <c r="U46">
        <v>16383</v>
      </c>
      <c r="V46">
        <v>32767</v>
      </c>
      <c r="W46">
        <v>32767</v>
      </c>
      <c r="X46">
        <v>31</v>
      </c>
      <c r="Y46">
        <v>1023</v>
      </c>
      <c r="Z46">
        <v>2047</v>
      </c>
      <c r="AA46">
        <v>4095</v>
      </c>
    </row>
    <row r="47" spans="1:27" x14ac:dyDescent="0.3">
      <c r="A47" t="s">
        <v>72</v>
      </c>
      <c r="B47">
        <v>131071</v>
      </c>
      <c r="C47">
        <v>12287</v>
      </c>
      <c r="D47">
        <v>4095</v>
      </c>
      <c r="E47">
        <v>65535</v>
      </c>
      <c r="F47">
        <v>40959</v>
      </c>
      <c r="G47">
        <v>8191</v>
      </c>
      <c r="H47">
        <v>16383</v>
      </c>
      <c r="I47">
        <v>4095</v>
      </c>
      <c r="J47">
        <v>65535</v>
      </c>
      <c r="K47">
        <v>4095</v>
      </c>
      <c r="L47">
        <v>2</v>
      </c>
      <c r="M47">
        <v>32767</v>
      </c>
      <c r="N47">
        <v>12287</v>
      </c>
      <c r="O47">
        <v>65535</v>
      </c>
      <c r="P47">
        <v>131071</v>
      </c>
      <c r="Q47">
        <v>6143</v>
      </c>
      <c r="R47">
        <v>32767</v>
      </c>
      <c r="S47">
        <v>12287</v>
      </c>
      <c r="T47">
        <v>40959</v>
      </c>
      <c r="U47">
        <v>16383</v>
      </c>
      <c r="V47">
        <v>65535</v>
      </c>
      <c r="W47">
        <v>6143</v>
      </c>
      <c r="X47">
        <v>15</v>
      </c>
      <c r="Y47">
        <v>8191</v>
      </c>
      <c r="Z47">
        <v>2047</v>
      </c>
      <c r="AA47">
        <v>1023</v>
      </c>
    </row>
    <row r="48" spans="1:27" x14ac:dyDescent="0.3">
      <c r="A48" t="s">
        <v>73</v>
      </c>
      <c r="B48">
        <v>65535</v>
      </c>
      <c r="C48">
        <v>32767</v>
      </c>
      <c r="D48">
        <v>8191</v>
      </c>
      <c r="E48">
        <v>65535</v>
      </c>
      <c r="F48">
        <v>131071</v>
      </c>
      <c r="G48">
        <v>8191</v>
      </c>
      <c r="H48">
        <v>4095</v>
      </c>
      <c r="I48">
        <v>16383</v>
      </c>
      <c r="J48">
        <v>131071</v>
      </c>
      <c r="K48">
        <v>1023</v>
      </c>
      <c r="L48">
        <v>2</v>
      </c>
      <c r="M48">
        <v>10239</v>
      </c>
      <c r="N48">
        <v>32767</v>
      </c>
      <c r="O48">
        <v>12287</v>
      </c>
      <c r="P48">
        <v>131071</v>
      </c>
      <c r="Q48">
        <v>24575</v>
      </c>
      <c r="R48">
        <v>16383</v>
      </c>
      <c r="S48">
        <v>65535</v>
      </c>
      <c r="T48">
        <v>131071</v>
      </c>
      <c r="U48">
        <v>16383</v>
      </c>
      <c r="V48">
        <v>16383</v>
      </c>
      <c r="W48">
        <v>3071</v>
      </c>
      <c r="X48">
        <v>4</v>
      </c>
      <c r="Y48">
        <v>2047</v>
      </c>
      <c r="Z48">
        <v>383</v>
      </c>
      <c r="AA48">
        <v>4095</v>
      </c>
    </row>
    <row r="49" spans="1:27" x14ac:dyDescent="0.3">
      <c r="A49" t="s">
        <v>74</v>
      </c>
      <c r="B49">
        <v>131071</v>
      </c>
      <c r="C49">
        <v>8191</v>
      </c>
      <c r="D49">
        <v>32767</v>
      </c>
      <c r="E49">
        <v>65535</v>
      </c>
      <c r="F49">
        <v>131071</v>
      </c>
      <c r="G49">
        <v>4095</v>
      </c>
      <c r="H49">
        <v>16383</v>
      </c>
      <c r="I49">
        <v>16383</v>
      </c>
      <c r="J49">
        <v>65535</v>
      </c>
      <c r="K49">
        <v>2047</v>
      </c>
      <c r="L49">
        <v>1</v>
      </c>
      <c r="M49">
        <v>32767</v>
      </c>
      <c r="N49">
        <v>32767</v>
      </c>
      <c r="O49">
        <v>49151</v>
      </c>
      <c r="P49">
        <v>131071</v>
      </c>
      <c r="Q49">
        <v>16383</v>
      </c>
      <c r="R49">
        <v>20479</v>
      </c>
      <c r="S49">
        <v>24575</v>
      </c>
      <c r="T49">
        <v>65535</v>
      </c>
      <c r="U49">
        <v>49151</v>
      </c>
      <c r="V49">
        <v>16383</v>
      </c>
      <c r="W49">
        <v>32767</v>
      </c>
      <c r="X49">
        <v>7</v>
      </c>
      <c r="Y49">
        <v>1023</v>
      </c>
      <c r="Z49">
        <v>1023</v>
      </c>
      <c r="AA49">
        <v>1023</v>
      </c>
    </row>
    <row r="50" spans="1:27" x14ac:dyDescent="0.3">
      <c r="A50" t="s">
        <v>75</v>
      </c>
      <c r="B50">
        <v>65535</v>
      </c>
      <c r="C50">
        <v>4095</v>
      </c>
      <c r="D50">
        <v>12287</v>
      </c>
      <c r="E50">
        <v>131071</v>
      </c>
      <c r="F50">
        <v>24575</v>
      </c>
      <c r="G50">
        <v>6143</v>
      </c>
      <c r="H50">
        <v>8191</v>
      </c>
      <c r="I50">
        <v>4095</v>
      </c>
      <c r="J50">
        <v>49151</v>
      </c>
      <c r="K50">
        <v>1023</v>
      </c>
      <c r="L50">
        <v>3</v>
      </c>
      <c r="M50">
        <v>32767</v>
      </c>
      <c r="N50">
        <v>32767</v>
      </c>
      <c r="O50">
        <v>16383</v>
      </c>
      <c r="P50">
        <v>65535</v>
      </c>
      <c r="Q50">
        <v>8191</v>
      </c>
      <c r="R50">
        <v>8191</v>
      </c>
      <c r="S50">
        <v>32767</v>
      </c>
      <c r="T50">
        <v>131071</v>
      </c>
      <c r="U50">
        <v>32767</v>
      </c>
      <c r="V50">
        <v>16383</v>
      </c>
      <c r="W50">
        <v>8191</v>
      </c>
      <c r="X50">
        <v>15</v>
      </c>
      <c r="Y50">
        <v>1023</v>
      </c>
      <c r="Z50">
        <v>511</v>
      </c>
      <c r="AA50">
        <v>8191</v>
      </c>
    </row>
    <row r="51" spans="1:27" x14ac:dyDescent="0.3">
      <c r="A51" t="s">
        <v>76</v>
      </c>
      <c r="B51">
        <v>131071</v>
      </c>
      <c r="C51">
        <v>4095</v>
      </c>
      <c r="D51">
        <v>12287</v>
      </c>
      <c r="E51">
        <v>32767</v>
      </c>
      <c r="F51">
        <v>262143</v>
      </c>
      <c r="G51">
        <v>2047</v>
      </c>
      <c r="H51">
        <v>4095</v>
      </c>
      <c r="I51">
        <v>8191</v>
      </c>
      <c r="J51">
        <v>32767</v>
      </c>
      <c r="K51">
        <v>2047</v>
      </c>
      <c r="L51">
        <v>1</v>
      </c>
      <c r="M51">
        <v>32767</v>
      </c>
      <c r="N51">
        <v>49151</v>
      </c>
      <c r="O51">
        <v>32767</v>
      </c>
      <c r="P51">
        <v>131071</v>
      </c>
      <c r="Q51">
        <v>8191</v>
      </c>
      <c r="R51">
        <v>3071</v>
      </c>
      <c r="S51">
        <v>32767</v>
      </c>
      <c r="T51">
        <v>65535</v>
      </c>
      <c r="U51">
        <v>32767</v>
      </c>
      <c r="V51">
        <v>32767</v>
      </c>
      <c r="W51">
        <v>16383</v>
      </c>
      <c r="X51">
        <v>5</v>
      </c>
      <c r="Y51">
        <v>2047</v>
      </c>
      <c r="Z51">
        <v>1023</v>
      </c>
      <c r="AA51">
        <v>1535</v>
      </c>
    </row>
    <row r="52" spans="1:27" x14ac:dyDescent="0.3">
      <c r="A52" t="s">
        <v>77</v>
      </c>
      <c r="B52">
        <v>20479</v>
      </c>
      <c r="C52">
        <v>12287</v>
      </c>
      <c r="D52">
        <v>65535</v>
      </c>
      <c r="E52">
        <v>14335</v>
      </c>
      <c r="F52">
        <v>131071</v>
      </c>
      <c r="G52">
        <v>32767</v>
      </c>
      <c r="H52">
        <v>16383</v>
      </c>
      <c r="I52">
        <v>5119</v>
      </c>
      <c r="J52">
        <v>131071</v>
      </c>
      <c r="K52">
        <v>5119</v>
      </c>
      <c r="L52">
        <v>1</v>
      </c>
      <c r="M52">
        <v>16383</v>
      </c>
      <c r="N52">
        <v>131071</v>
      </c>
      <c r="O52">
        <v>65535</v>
      </c>
      <c r="P52">
        <v>524287</v>
      </c>
      <c r="Q52">
        <v>16383</v>
      </c>
      <c r="R52">
        <v>16383</v>
      </c>
      <c r="S52">
        <v>32767</v>
      </c>
      <c r="T52">
        <v>65535</v>
      </c>
      <c r="U52">
        <v>65535</v>
      </c>
      <c r="V52">
        <v>16383</v>
      </c>
      <c r="W52">
        <v>16383</v>
      </c>
      <c r="X52">
        <v>7</v>
      </c>
      <c r="Y52">
        <v>255</v>
      </c>
      <c r="Z52">
        <v>2047</v>
      </c>
      <c r="AA52">
        <v>4095</v>
      </c>
    </row>
    <row r="53" spans="1:27" x14ac:dyDescent="0.3">
      <c r="A53" t="s">
        <v>78</v>
      </c>
      <c r="B53">
        <v>65535</v>
      </c>
      <c r="C53">
        <v>2047</v>
      </c>
      <c r="D53">
        <v>16383</v>
      </c>
      <c r="E53">
        <v>65535</v>
      </c>
      <c r="F53">
        <v>131071</v>
      </c>
      <c r="G53">
        <v>4095</v>
      </c>
      <c r="H53">
        <v>8191</v>
      </c>
      <c r="I53">
        <v>4095</v>
      </c>
      <c r="J53">
        <v>65535</v>
      </c>
      <c r="K53">
        <v>1279</v>
      </c>
      <c r="L53">
        <v>1</v>
      </c>
      <c r="M53">
        <v>65535</v>
      </c>
      <c r="N53">
        <v>49151</v>
      </c>
      <c r="O53">
        <v>16383</v>
      </c>
      <c r="P53">
        <v>262143</v>
      </c>
      <c r="Q53">
        <v>16383</v>
      </c>
      <c r="R53">
        <v>24575</v>
      </c>
      <c r="S53">
        <v>32767</v>
      </c>
      <c r="T53">
        <v>98303</v>
      </c>
      <c r="U53">
        <v>16383</v>
      </c>
      <c r="V53">
        <v>65535</v>
      </c>
      <c r="W53">
        <v>8191</v>
      </c>
      <c r="X53">
        <v>5</v>
      </c>
      <c r="Y53">
        <v>4095</v>
      </c>
      <c r="Z53">
        <v>1023</v>
      </c>
      <c r="AA53">
        <v>1535</v>
      </c>
    </row>
    <row r="54" spans="1:27" x14ac:dyDescent="0.3">
      <c r="A54" t="s">
        <v>28</v>
      </c>
    </row>
    <row r="55" spans="1:27" x14ac:dyDescent="0.3">
      <c r="A55" t="s">
        <v>79</v>
      </c>
      <c r="B55">
        <v>192327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192321</v>
      </c>
      <c r="P55">
        <v>192322</v>
      </c>
      <c r="Q55">
        <v>0</v>
      </c>
      <c r="R55">
        <v>0</v>
      </c>
      <c r="S55">
        <v>0</v>
      </c>
      <c r="T55">
        <v>192322</v>
      </c>
      <c r="U55">
        <v>192323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7" spans="1:27" x14ac:dyDescent="0.3">
      <c r="A57" t="s">
        <v>80</v>
      </c>
      <c r="B57">
        <f>AVERAGE(B4:B53)</f>
        <v>115731.48</v>
      </c>
      <c r="C57">
        <f t="shared" ref="C57:AA57" si="0">AVERAGE(C4:C53)</f>
        <v>6977.56</v>
      </c>
      <c r="D57">
        <f t="shared" si="0"/>
        <v>22776.28</v>
      </c>
      <c r="E57">
        <f t="shared" si="0"/>
        <v>39351.32</v>
      </c>
      <c r="F57">
        <f t="shared" si="0"/>
        <v>110539.8</v>
      </c>
      <c r="G57">
        <f t="shared" si="0"/>
        <v>10390.040000000001</v>
      </c>
      <c r="H57">
        <f t="shared" si="0"/>
        <v>10571.8</v>
      </c>
      <c r="I57">
        <f t="shared" si="0"/>
        <v>10730.52</v>
      </c>
      <c r="J57">
        <f t="shared" si="0"/>
        <v>40959</v>
      </c>
      <c r="K57">
        <f t="shared" si="0"/>
        <v>3343.64</v>
      </c>
      <c r="L57">
        <f t="shared" si="0"/>
        <v>2.06</v>
      </c>
      <c r="M57">
        <f t="shared" si="0"/>
        <v>22301.72</v>
      </c>
      <c r="N57">
        <f t="shared" si="0"/>
        <v>48004.12</v>
      </c>
      <c r="O57">
        <f t="shared" si="0"/>
        <v>40866.839999999997</v>
      </c>
      <c r="P57">
        <f t="shared" si="0"/>
        <v>107995.16</v>
      </c>
      <c r="Q57">
        <f t="shared" si="0"/>
        <v>16244.76</v>
      </c>
      <c r="R57">
        <f t="shared" si="0"/>
        <v>14928.92</v>
      </c>
      <c r="S57">
        <f t="shared" si="0"/>
        <v>54844.44</v>
      </c>
      <c r="T57">
        <f t="shared" si="0"/>
        <v>63654.68</v>
      </c>
      <c r="U57">
        <f t="shared" si="0"/>
        <v>38736.92</v>
      </c>
      <c r="V57">
        <f t="shared" si="0"/>
        <v>34262.04</v>
      </c>
      <c r="W57">
        <f t="shared" si="0"/>
        <v>15922.2</v>
      </c>
      <c r="X57">
        <f t="shared" si="0"/>
        <v>8.36</v>
      </c>
      <c r="Y57">
        <f t="shared" si="0"/>
        <v>1669.4</v>
      </c>
      <c r="Z57">
        <f t="shared" si="0"/>
        <v>976.28</v>
      </c>
      <c r="AA57">
        <f t="shared" si="0"/>
        <v>3283.48</v>
      </c>
    </row>
    <row r="58" spans="1:27" x14ac:dyDescent="0.3">
      <c r="A58" t="s">
        <v>81</v>
      </c>
      <c r="B58" cm="1">
        <f t="array" ref="B58">LARGE(ABS((B4:B53-B$57)),1)</f>
        <v>408555.52000000002</v>
      </c>
      <c r="C58" cm="1">
        <f t="array" ref="C58">LARGE(ABS((C4:C53-C$57)),1)</f>
        <v>25789.439999999999</v>
      </c>
      <c r="D58" cm="1">
        <f t="array" ref="D58">LARGE(ABS((D4:D53-D$57)),1)</f>
        <v>42758.720000000001</v>
      </c>
      <c r="E58" cm="1">
        <f t="array" ref="E58">LARGE(ABS((E4:E53-E$57)),1)</f>
        <v>91719.679999999993</v>
      </c>
      <c r="F58" cm="1">
        <f t="array" ref="F58">LARGE(ABS((F4:F53-F$57)),1)</f>
        <v>413747.20000000001</v>
      </c>
      <c r="G58" cm="1">
        <f t="array" ref="G58">LARGE(ABS((G4:G53-G$57)),1)</f>
        <v>22376.959999999999</v>
      </c>
      <c r="H58" cm="1">
        <f t="array" ref="H58">LARGE(ABS((H4:H53-H$57)),1)</f>
        <v>22195.200000000001</v>
      </c>
      <c r="I58" cm="1">
        <f t="array" ref="I58">LARGE(ABS((I4:I53-I$57)),1)</f>
        <v>22036.48</v>
      </c>
      <c r="J58" cm="1">
        <f t="array" ref="J58">LARGE(ABS((J4:J53-J$57)),1)</f>
        <v>90112</v>
      </c>
      <c r="K58" cm="1">
        <f t="array" ref="K58">LARGE(ABS((K4:K53-K$57)),1)</f>
        <v>4847.3600000000006</v>
      </c>
      <c r="L58" cm="1">
        <f t="array" ref="L58">LARGE(ABS((L4:L53-L$57)),1)</f>
        <v>1.06</v>
      </c>
      <c r="M58" cm="1">
        <f t="array" ref="M58">LARGE(ABS((M4:M53-M$57)),1)</f>
        <v>43233.279999999999</v>
      </c>
      <c r="N58" cm="1">
        <f t="array" ref="N58">LARGE(ABS((N4:N53-N$57)),1)</f>
        <v>83066.880000000005</v>
      </c>
      <c r="O58" cm="1">
        <f t="array" ref="O58">LARGE(ABS((O4:O53-O$57)),1)</f>
        <v>221276.16</v>
      </c>
      <c r="P58" cm="1">
        <f t="array" ref="P58">LARGE(ABS((P4:P53-P$57)),1)</f>
        <v>416291.83999999997</v>
      </c>
      <c r="Q58" cm="1">
        <f t="array" ref="Q58">LARGE(ABS((Q4:Q53-Q$57)),1)</f>
        <v>16522.239999999998</v>
      </c>
      <c r="R58" cm="1">
        <f t="array" ref="R58">LARGE(ABS((R4:R53-R$57)),1)</f>
        <v>34222.080000000002</v>
      </c>
      <c r="S58" cm="1">
        <f t="array" ref="S58">LARGE(ABS((S4:S53-S$57)),1)</f>
        <v>76226.559999999998</v>
      </c>
      <c r="T58" cm="1">
        <f t="array" ref="T58">LARGE(ABS((T4:T53-T$57)),1)</f>
        <v>67416.320000000007</v>
      </c>
      <c r="U58" cm="1">
        <f t="array" ref="U58">LARGE(ABS((U4:U53-U$57)),1)</f>
        <v>92334.080000000002</v>
      </c>
      <c r="V58" cm="1">
        <f t="array" ref="V58">LARGE(ABS((V4:V53-V$57)),1)</f>
        <v>227880.95999999999</v>
      </c>
      <c r="W58" cm="1">
        <f t="array" ref="W58">LARGE(ABS((W4:W53-W$57)),1)</f>
        <v>16844.8</v>
      </c>
      <c r="X58" cm="1">
        <f t="array" ref="X58">LARGE(ABS((X4:X53-X$57)),1)</f>
        <v>22.64</v>
      </c>
      <c r="Y58" cm="1">
        <f t="array" ref="Y58">LARGE(ABS((Y4:Y53-Y$57)),1)</f>
        <v>6521.6</v>
      </c>
      <c r="Z58" cm="1">
        <f t="array" ref="Z58">LARGE(ABS((Z4:Z53-Z$57)),1)</f>
        <v>1070.72</v>
      </c>
      <c r="AA58" cm="1">
        <f t="array" ref="AA58">LARGE(ABS((AA4:AA53-AA$57)),1)</f>
        <v>4907.5200000000004</v>
      </c>
    </row>
    <row r="59" spans="1:27" x14ac:dyDescent="0.3">
      <c r="A59" t="s">
        <v>82</v>
      </c>
      <c r="B59" cm="1">
        <f t="array" ref="B59">1/COUNT(B4:B53)*SUM(ABS(B4:B53-B$57))</f>
        <v>71170.457599999994</v>
      </c>
      <c r="C59" cm="1">
        <f t="array" ref="C59">1/COUNT(C4:C53)*SUM(ABS(C4:C53-C$57))</f>
        <v>4180.7871999999998</v>
      </c>
      <c r="D59" cm="1">
        <f t="array" ref="D59">1/COUNT(D4:D53)*SUM(ABS(D4:D53-D$57))</f>
        <v>12396.313599999999</v>
      </c>
      <c r="E59" cm="1">
        <f t="array" ref="E59">1/COUNT(E4:E53)*SUM(ABS(E4:E53-E$57))</f>
        <v>22263.807999999994</v>
      </c>
      <c r="F59" cm="1">
        <f t="array" ref="F59">1/COUNT(F4:F53)*SUM(ABS(F4:F53-F$57))</f>
        <v>64274.432000000015</v>
      </c>
      <c r="G59" cm="1">
        <f t="array" ref="G59">1/COUNT(G4:G53)*SUM(ABS(G4:G53-G$57))</f>
        <v>5965.4144000000015</v>
      </c>
      <c r="H59" cm="1">
        <f t="array" ref="H59">1/COUNT(H4:H53)*SUM(ABS(H4:H53-H$57))</f>
        <v>5468.16</v>
      </c>
      <c r="I59" cm="1">
        <f t="array" ref="I59">1/COUNT(I4:I53)*SUM(ABS(I4:I53-I$57))</f>
        <v>5606.6048000000037</v>
      </c>
      <c r="J59" cm="1">
        <f t="array" ref="J59">1/COUNT(J4:J53)*SUM(ABS(J4:J53-J$57))</f>
        <v>23592.959999999999</v>
      </c>
      <c r="K59" cm="1">
        <f t="array" ref="K59">1/COUNT(K4:K53)*SUM(ABS(K4:K53-K$57))</f>
        <v>1879.0912000000001</v>
      </c>
      <c r="L59" cm="1">
        <f t="array" ref="L59">1/COUNT(L4:L53)*SUM(ABS(L4:L53-L$57))</f>
        <v>0.75200000000000022</v>
      </c>
      <c r="M59" cm="1">
        <f t="array" ref="M59">1/COUNT(M4:M53)*SUM(ABS(M4:M53-M$57))</f>
        <v>10847.846400000002</v>
      </c>
      <c r="N59" cm="1">
        <f t="array" ref="N59">1/COUNT(N4:N53)*SUM(ABS(N4:N53-N$57))</f>
        <v>22727.884799999996</v>
      </c>
      <c r="O59" cm="1">
        <f t="array" ref="O59">1/COUNT(O4:O53)*SUM(ABS(O4:O53-O$57))</f>
        <v>25610.649600000001</v>
      </c>
      <c r="P59" cm="1">
        <f t="array" ref="P59">1/COUNT(P4:P53)*SUM(ABS(P4:P53-P$57))</f>
        <v>64723.558399999987</v>
      </c>
      <c r="Q59" cm="1">
        <f t="array" ref="Q59">1/COUNT(Q4:Q53)*SUM(ABS(Q4:Q53-Q$57))</f>
        <v>6075.1871999999985</v>
      </c>
      <c r="R59" cm="1">
        <f t="array" ref="R59">1/COUNT(R4:R53)*SUM(ABS(R4:R53-R$57))</f>
        <v>6707.6096000000025</v>
      </c>
      <c r="S59" cm="1">
        <f t="array" ref="S59">1/COUNT(S4:S53)*SUM(ABS(S4:S53-S$57))</f>
        <v>27757.772799999988</v>
      </c>
      <c r="T59" cm="1">
        <f t="array" ref="T59">1/COUNT(T4:T53)*SUM(ABS(T4:T53-T$57))</f>
        <v>29555.865600000005</v>
      </c>
      <c r="U59" cm="1">
        <f t="array" ref="U59">1/COUNT(U4:U53)*SUM(ABS(U4:U53-U$57))</f>
        <v>19027.968000000001</v>
      </c>
      <c r="V59" cm="1">
        <f t="array" ref="V59">1/COUNT(V4:V53)*SUM(ABS(V4:V53-V$57))</f>
        <v>21088.665600000015</v>
      </c>
      <c r="W59" cm="1">
        <f t="array" ref="W59">1/COUNT(W4:W53)*SUM(ABS(W4:W53-W$57))</f>
        <v>8325.1200000000008</v>
      </c>
      <c r="X59" cm="1">
        <f t="array" ref="X59">1/COUNT(X4:X53)*SUM(ABS(X4:X53-X$57))</f>
        <v>4.3040000000000012</v>
      </c>
      <c r="Y59" cm="1">
        <f t="array" ref="Y59">1/COUNT(Y4:Y53)*SUM(ABS(Y4:Y53-Y$57))</f>
        <v>756.99199999999996</v>
      </c>
      <c r="Z59" cm="1">
        <f t="array" ref="Z59">1/COUNT(Z4:Z53)*SUM(ABS(Z4:Z53-Z$57))</f>
        <v>478.66880000000003</v>
      </c>
      <c r="AA59" cm="1">
        <f t="array" ref="AA59">1/COUNT(AA4:AA53)*SUM(ABS(AA4:AA53-AA$57))</f>
        <v>1598.2592000000002</v>
      </c>
    </row>
    <row r="60" spans="1:27" x14ac:dyDescent="0.3">
      <c r="A60" t="s">
        <v>83</v>
      </c>
      <c r="B60" cm="1">
        <f t="array" ref="B60">SQRT(1/COUNT(B4:B53)*SUM((B4:B53-B$57)^2))</f>
        <v>96798.82128419535</v>
      </c>
      <c r="C60" cm="1">
        <f t="array" ref="C60">SQRT(1/COUNT(C4:C53)*SUM((C4:C53-C$57)^2))</f>
        <v>5972.3894720957369</v>
      </c>
      <c r="D60" cm="1">
        <f t="array" ref="D60">SQRT(1/COUNT(D4:D53)*SUM((D4:D53-D$57)^2))</f>
        <v>15088.287450920328</v>
      </c>
      <c r="E60" cm="1">
        <f t="array" ref="E60">SQRT(1/COUNT(E4:E53)*SUM((E4:E53-E$57)^2))</f>
        <v>29795.762467465065</v>
      </c>
      <c r="F60" cm="1">
        <f t="array" ref="F60">SQRT(1/COUNT(F4:F53)*SUM((F4:F53-F$57)^2))</f>
        <v>91303.727005637615</v>
      </c>
      <c r="G60" cm="1">
        <f t="array" ref="G60">SQRT(1/COUNT(G4:G53)*SUM((G4:G53-G$57)^2))</f>
        <v>7986.4487851860677</v>
      </c>
      <c r="H60" cm="1">
        <f t="array" ref="H60">SQRT(1/COUNT(H4:H53)*SUM((H4:H53-H$57)^2))</f>
        <v>6819.8419219216503</v>
      </c>
      <c r="I60" cm="1">
        <f t="array" ref="I60">SQRT(1/COUNT(I4:I53)*SUM((I4:I53-I$57)^2))</f>
        <v>7268.2074440401066</v>
      </c>
      <c r="J60" cm="1">
        <f t="array" ref="J60">SQRT(1/COUNT(J4:J53)*SUM((J4:J53-J$57)^2))</f>
        <v>30018.398880686491</v>
      </c>
      <c r="K60" cm="1">
        <f t="array" ref="K60">SQRT(1/COUNT(K4:K53)*SUM((K4:K53-K$57)^2))</f>
        <v>2309.5687368857421</v>
      </c>
      <c r="L60" cm="1">
        <f t="array" ref="L60">SQRT(1/COUNT(L4:L53)*SUM((L4:L53-L$57)^2))</f>
        <v>0.85813751811699746</v>
      </c>
      <c r="M60" cm="1">
        <f t="array" ref="M60">SQRT(1/COUNT(M4:M53)*SUM((M4:M53-M$57)^2))</f>
        <v>13277.754350853162</v>
      </c>
      <c r="N60" cm="1">
        <f t="array" ref="N60">SQRT(1/COUNT(N4:N53)*SUM((N4:N53-N$57)^2))</f>
        <v>28366.566991893818</v>
      </c>
      <c r="O60" cm="1">
        <f t="array" ref="O60">SQRT(1/COUNT(O4:O53)*SUM((O4:O53-O$57)^2))</f>
        <v>41447.048612590028</v>
      </c>
      <c r="P60" cm="1">
        <f t="array" ref="P60">SQRT(1/COUNT(P4:P53)*SUM((P4:P53-P$57)^2))</f>
        <v>92403.873030378963</v>
      </c>
      <c r="Q60" cm="1">
        <f t="array" ref="Q60">SQRT(1/COUNT(Q4:Q53)*SUM((Q4:Q53-Q$57)^2))</f>
        <v>8638.5810745978397</v>
      </c>
      <c r="R60" cm="1">
        <f t="array" ref="R60">SQRT(1/COUNT(R4:R53)*SUM((R4:R53-R$57)^2))</f>
        <v>9170.5817739988579</v>
      </c>
      <c r="S60" cm="1">
        <f t="array" ref="S60">SQRT(1/COUNT(S4:S53)*SUM((S4:S53-S$57)^2))</f>
        <v>35579.342336901063</v>
      </c>
      <c r="T60" cm="1">
        <f t="array" ref="T60">SQRT(1/COUNT(T4:T53)*SUM((T4:T53-T$57)^2))</f>
        <v>37419.44409925941</v>
      </c>
      <c r="U60" cm="1">
        <f t="array" ref="U60">SQRT(1/COUNT(U4:U53)*SUM((U4:U53-U$57)^2))</f>
        <v>25870.060462117213</v>
      </c>
      <c r="V60" cm="1">
        <f t="array" ref="V60">SQRT(1/COUNT(V4:V53)*SUM((V4:V53-V$57)^2))</f>
        <v>39629.837216400447</v>
      </c>
      <c r="W60" cm="1">
        <f t="array" ref="W60">SQRT(1/COUNT(W4:W53)*SUM((W4:W53-W$57)^2))</f>
        <v>10284.065188435943</v>
      </c>
      <c r="X60" cm="1">
        <f t="array" ref="X60">SQRT(1/COUNT(X4:X53)*SUM((X4:X53-X$57)^2))</f>
        <v>5.4580582627890672</v>
      </c>
      <c r="Y60" cm="1">
        <f t="array" ref="Y60">SQRT(1/COUNT(Y4:Y53)*SUM((Y4:Y53-Y$57)^2))</f>
        <v>1213.6566895131425</v>
      </c>
      <c r="Z60" cm="1">
        <f t="array" ref="Z60">SQRT(1/COUNT(Z4:Z53)*SUM((Z4:Z53-Z$57)^2))</f>
        <v>606.38809486994376</v>
      </c>
      <c r="AA60" cm="1">
        <f t="array" ref="AA60">SQRT(1/COUNT(AA4:AA53)*SUM((AA4:AA53-AA$57)^2))</f>
        <v>2026.0196468938793</v>
      </c>
    </row>
    <row r="61" spans="1:27" x14ac:dyDescent="0.3">
      <c r="A61" t="s">
        <v>84</v>
      </c>
      <c r="B61">
        <f>SMALL(B4:B53,1)</f>
        <v>7167</v>
      </c>
      <c r="C61">
        <f t="shared" ref="C61:AA61" si="1">SMALL(C4:C53,1)</f>
        <v>1023</v>
      </c>
      <c r="D61">
        <f t="shared" si="1"/>
        <v>175</v>
      </c>
      <c r="E61">
        <f t="shared" si="1"/>
        <v>3583</v>
      </c>
      <c r="F61">
        <f t="shared" si="1"/>
        <v>4095</v>
      </c>
      <c r="G61">
        <f t="shared" si="1"/>
        <v>895</v>
      </c>
      <c r="H61">
        <f t="shared" si="1"/>
        <v>511</v>
      </c>
      <c r="I61">
        <f t="shared" si="1"/>
        <v>511</v>
      </c>
      <c r="J61">
        <f t="shared" si="1"/>
        <v>8191</v>
      </c>
      <c r="K61">
        <f t="shared" si="1"/>
        <v>447</v>
      </c>
      <c r="L61">
        <f t="shared" si="1"/>
        <v>1</v>
      </c>
      <c r="M61">
        <f t="shared" si="1"/>
        <v>3071</v>
      </c>
      <c r="N61">
        <f t="shared" si="1"/>
        <v>12287</v>
      </c>
      <c r="O61">
        <f t="shared" si="1"/>
        <v>3583</v>
      </c>
      <c r="P61">
        <f t="shared" si="1"/>
        <v>1279</v>
      </c>
      <c r="Q61">
        <f t="shared" si="1"/>
        <v>1535</v>
      </c>
      <c r="R61">
        <f t="shared" si="1"/>
        <v>3071</v>
      </c>
      <c r="S61">
        <f t="shared" si="1"/>
        <v>4095</v>
      </c>
      <c r="T61">
        <f t="shared" si="1"/>
        <v>191</v>
      </c>
      <c r="U61">
        <f t="shared" si="1"/>
        <v>3583</v>
      </c>
      <c r="V61">
        <f t="shared" si="1"/>
        <v>2559</v>
      </c>
      <c r="W61">
        <f t="shared" si="1"/>
        <v>2559</v>
      </c>
      <c r="X61">
        <f t="shared" si="1"/>
        <v>3</v>
      </c>
      <c r="Y61">
        <f t="shared" si="1"/>
        <v>255</v>
      </c>
      <c r="Z61">
        <f t="shared" si="1"/>
        <v>159</v>
      </c>
      <c r="AA61">
        <f t="shared" si="1"/>
        <v>447</v>
      </c>
    </row>
    <row r="62" spans="1:27" x14ac:dyDescent="0.3">
      <c r="A62" t="s">
        <v>85</v>
      </c>
      <c r="B62">
        <f>LARGE(B4:B53,1)</f>
        <v>524287</v>
      </c>
      <c r="C62">
        <f t="shared" ref="C62:AA62" si="2">LARGE(C4:C53,1)</f>
        <v>32767</v>
      </c>
      <c r="D62">
        <f t="shared" si="2"/>
        <v>65535</v>
      </c>
      <c r="E62">
        <f t="shared" si="2"/>
        <v>131071</v>
      </c>
      <c r="F62">
        <f t="shared" si="2"/>
        <v>524287</v>
      </c>
      <c r="G62">
        <f t="shared" si="2"/>
        <v>32767</v>
      </c>
      <c r="H62">
        <f t="shared" si="2"/>
        <v>32767</v>
      </c>
      <c r="I62">
        <f t="shared" si="2"/>
        <v>32767</v>
      </c>
      <c r="J62">
        <f t="shared" si="2"/>
        <v>131071</v>
      </c>
      <c r="K62">
        <f t="shared" si="2"/>
        <v>8191</v>
      </c>
      <c r="L62">
        <f t="shared" si="2"/>
        <v>3</v>
      </c>
      <c r="M62">
        <f t="shared" si="2"/>
        <v>65535</v>
      </c>
      <c r="N62">
        <f t="shared" si="2"/>
        <v>131071</v>
      </c>
      <c r="O62">
        <f t="shared" si="2"/>
        <v>262143</v>
      </c>
      <c r="P62">
        <f t="shared" si="2"/>
        <v>524287</v>
      </c>
      <c r="Q62">
        <f t="shared" si="2"/>
        <v>32767</v>
      </c>
      <c r="R62">
        <f t="shared" si="2"/>
        <v>49151</v>
      </c>
      <c r="S62">
        <f t="shared" si="2"/>
        <v>131071</v>
      </c>
      <c r="T62">
        <f t="shared" si="2"/>
        <v>131071</v>
      </c>
      <c r="U62">
        <f t="shared" si="2"/>
        <v>131071</v>
      </c>
      <c r="V62">
        <f t="shared" si="2"/>
        <v>262143</v>
      </c>
      <c r="W62">
        <f t="shared" si="2"/>
        <v>32767</v>
      </c>
      <c r="X62">
        <f t="shared" si="2"/>
        <v>31</v>
      </c>
      <c r="Y62">
        <f t="shared" si="2"/>
        <v>8191</v>
      </c>
      <c r="Z62">
        <f t="shared" si="2"/>
        <v>2047</v>
      </c>
      <c r="AA62">
        <f t="shared" si="2"/>
        <v>8191</v>
      </c>
    </row>
    <row r="64" spans="1:27" x14ac:dyDescent="0.3">
      <c r="A64" t="s">
        <v>86</v>
      </c>
      <c r="B64">
        <f>ABS(B58-B57)/B57</f>
        <v>2.5302021541589208</v>
      </c>
      <c r="C64">
        <f t="shared" ref="C64:AA64" si="3">ABS(C58-C57)/C57</f>
        <v>2.6960542080612702</v>
      </c>
      <c r="D64">
        <f t="shared" si="3"/>
        <v>0.87733554382014989</v>
      </c>
      <c r="E64">
        <f t="shared" si="3"/>
        <v>1.3307904283769896</v>
      </c>
      <c r="F64">
        <f t="shared" si="3"/>
        <v>2.7429704052296096</v>
      </c>
      <c r="G64">
        <f t="shared" si="3"/>
        <v>1.1536933447801931</v>
      </c>
      <c r="H64">
        <f t="shared" si="3"/>
        <v>1.0994721807071646</v>
      </c>
      <c r="I64">
        <f t="shared" si="3"/>
        <v>1.0536264784931204</v>
      </c>
      <c r="J64">
        <f t="shared" si="3"/>
        <v>1.2000537122488342</v>
      </c>
      <c r="K64">
        <f t="shared" si="3"/>
        <v>0.44972544891196442</v>
      </c>
      <c r="L64">
        <f t="shared" si="3"/>
        <v>0.4854368932038835</v>
      </c>
      <c r="M64">
        <f t="shared" si="3"/>
        <v>0.93856258620411326</v>
      </c>
      <c r="N64">
        <f t="shared" si="3"/>
        <v>0.7304114730152329</v>
      </c>
      <c r="O64">
        <f t="shared" si="3"/>
        <v>4.4145649626934702</v>
      </c>
      <c r="P64">
        <f t="shared" si="3"/>
        <v>2.8547268229428053</v>
      </c>
      <c r="Q64">
        <f t="shared" si="3"/>
        <v>1.7081200337831875E-2</v>
      </c>
      <c r="R64">
        <f t="shared" si="3"/>
        <v>1.2923346096033741</v>
      </c>
      <c r="S64">
        <f t="shared" si="3"/>
        <v>0.38986850809307189</v>
      </c>
      <c r="T64">
        <f t="shared" si="3"/>
        <v>5.9094476635496503E-2</v>
      </c>
      <c r="U64">
        <f t="shared" si="3"/>
        <v>1.3836195546780696</v>
      </c>
      <c r="V64">
        <f t="shared" si="3"/>
        <v>5.6511205987734527</v>
      </c>
      <c r="W64">
        <f t="shared" si="3"/>
        <v>5.7944253934757668E-2</v>
      </c>
      <c r="X64">
        <f t="shared" si="3"/>
        <v>1.7081339712918662</v>
      </c>
      <c r="Y64">
        <f t="shared" si="3"/>
        <v>2.9065532526656286</v>
      </c>
      <c r="Z64">
        <f t="shared" si="3"/>
        <v>9.6734543368705753E-2</v>
      </c>
      <c r="AA64">
        <f t="shared" si="3"/>
        <v>0.49460937785520254</v>
      </c>
    </row>
    <row r="66" spans="1:27" x14ac:dyDescent="0.3">
      <c r="A66" t="s">
        <v>87</v>
      </c>
      <c r="B66">
        <f>ABS(B2-B57)/B2*100</f>
        <v>9.6666458521964493</v>
      </c>
      <c r="C66">
        <f t="shared" ref="C66:AA66" si="4">ABS(C2-C57)/C2*100</f>
        <v>14.459237464754192</v>
      </c>
      <c r="D66">
        <f t="shared" si="4"/>
        <v>24.991668038860535</v>
      </c>
      <c r="E66">
        <f t="shared" si="4"/>
        <v>15.026301014899591</v>
      </c>
      <c r="F66">
        <f t="shared" si="4"/>
        <v>14.81933559886261</v>
      </c>
      <c r="G66">
        <f t="shared" si="4"/>
        <v>4.2921886514369856</v>
      </c>
      <c r="H66">
        <f t="shared" si="4"/>
        <v>12.325427102338702</v>
      </c>
      <c r="I66">
        <f t="shared" si="4"/>
        <v>22.818672229015316</v>
      </c>
      <c r="J66">
        <f t="shared" si="4"/>
        <v>17.819020866773677</v>
      </c>
      <c r="K66">
        <f t="shared" si="4"/>
        <v>16.346259694771081</v>
      </c>
      <c r="L66">
        <f t="shared" si="4"/>
        <v>31.333333333333329</v>
      </c>
      <c r="M66">
        <f t="shared" si="4"/>
        <v>14.904914529914526</v>
      </c>
      <c r="N66">
        <f t="shared" si="4"/>
        <v>4.9591569004722817</v>
      </c>
      <c r="O66">
        <f t="shared" si="4"/>
        <v>18.223796374114546</v>
      </c>
      <c r="P66">
        <f t="shared" si="4"/>
        <v>1.0897467600860891</v>
      </c>
      <c r="Q66">
        <f t="shared" si="4"/>
        <v>29.419708029197079</v>
      </c>
      <c r="R66">
        <f t="shared" si="4"/>
        <v>16.839795008912656</v>
      </c>
      <c r="S66">
        <f t="shared" si="4"/>
        <v>13.891163725428621</v>
      </c>
      <c r="T66">
        <f t="shared" si="4"/>
        <v>19.667486969800223</v>
      </c>
      <c r="U66">
        <f t="shared" si="4"/>
        <v>12.105373025957528</v>
      </c>
      <c r="V66">
        <f t="shared" si="4"/>
        <v>21.88139264461114</v>
      </c>
      <c r="W66">
        <f t="shared" si="4"/>
        <v>10.909803043867498</v>
      </c>
      <c r="X66">
        <f t="shared" si="4"/>
        <v>16.400000000000006</v>
      </c>
      <c r="Y66">
        <f t="shared" si="4"/>
        <v>12.183061546554439</v>
      </c>
      <c r="Z66">
        <f t="shared" si="4"/>
        <v>13.527015057573074</v>
      </c>
      <c r="AA66">
        <f t="shared" si="4"/>
        <v>25.273554847519343</v>
      </c>
    </row>
    <row r="67" spans="1:27" x14ac:dyDescent="0.3">
      <c r="A67" t="s">
        <v>88</v>
      </c>
      <c r="B67" cm="1">
        <f t="array" ref="B67">1/COUNT(B4:B53)*SUM(B4:B53-B$2)</f>
        <v>-12384.52</v>
      </c>
      <c r="C67" cm="1">
        <f t="array" ref="C67">1/COUNT(C4:C53)*SUM(C4:C53-C$2)</f>
        <v>-1179.44</v>
      </c>
      <c r="D67" cm="1">
        <f t="array" ref="D67">1/COUNT(D4:D53)*SUM(D4:D53-D$2)</f>
        <v>-7588.72</v>
      </c>
      <c r="E67" cm="1">
        <f t="array" ref="E67">1/COUNT(E4:E53)*SUM(E4:E53-E$2)</f>
        <v>-6958.68</v>
      </c>
      <c r="F67" cm="1">
        <f t="array" ref="F67">1/COUNT(F4:F53)*SUM(F4:F53-F$2)</f>
        <v>-19231.2</v>
      </c>
      <c r="G67" cm="1">
        <f t="array" ref="G67">1/COUNT(G4:G53)*SUM(G4:G53-G$2)</f>
        <v>-465.96000000000004</v>
      </c>
      <c r="H67" cm="1">
        <f t="array" ref="H67">1/COUNT(H4:H53)*SUM(H4:H53-H$2)</f>
        <v>-1486.2</v>
      </c>
      <c r="I67" cm="1">
        <f t="array" ref="I67">1/COUNT(I4:I53)*SUM(I4:I53-I$2)</f>
        <v>-3172.48</v>
      </c>
      <c r="J67" cm="1">
        <f t="array" ref="J67">1/COUNT(J4:J53)*SUM(J4:J53-J$2)</f>
        <v>-8881</v>
      </c>
      <c r="K67" cm="1">
        <f t="array" ref="K67">1/COUNT(K4:K53)*SUM(K4:K53-K$2)</f>
        <v>-653.36</v>
      </c>
      <c r="L67" cm="1">
        <f t="array" ref="L67">1/COUNT(L4:L53)*SUM(L4:L53-L$2)</f>
        <v>-0.94000000000000006</v>
      </c>
      <c r="M67" cm="1">
        <f t="array" ref="M67">1/COUNT(M4:M53)*SUM(M4:M53-M$2)</f>
        <v>-3906.28</v>
      </c>
      <c r="N67" cm="1">
        <f t="array" ref="N67">1/COUNT(N4:N53)*SUM(N4:N53-N$2)</f>
        <v>2268.12</v>
      </c>
      <c r="O67" cm="1">
        <f t="array" ref="O67">1/COUNT(O4:O53)*SUM(O4:O53-O$2)</f>
        <v>-9107.16</v>
      </c>
      <c r="P67" cm="1">
        <f t="array" ref="P67">1/COUNT(P4:P53)*SUM(P4:P53-P$2)</f>
        <v>-1189.8399999999999</v>
      </c>
      <c r="Q67" cm="1">
        <f t="array" ref="Q67">1/COUNT(Q4:Q53)*SUM(Q4:Q53-Q$2)</f>
        <v>-6771.24</v>
      </c>
      <c r="R67" cm="1">
        <f t="array" ref="R67">1/COUNT(R4:R53)*SUM(R4:R53-R$2)</f>
        <v>-3023.08</v>
      </c>
      <c r="S67" cm="1">
        <f t="array" ref="S67">1/COUNT(S4:S53)*SUM(S4:S53-S$2)</f>
        <v>-8847.56</v>
      </c>
      <c r="T67" cm="1">
        <f t="array" ref="T67">1/COUNT(T4:T53)*SUM(T4:T53-T$2)</f>
        <v>-15584.32</v>
      </c>
      <c r="U67" cm="1">
        <f t="array" ref="U67">1/COUNT(U4:U53)*SUM(U4:U53-U$2)</f>
        <v>-5335.08</v>
      </c>
      <c r="V67" cm="1">
        <f t="array" ref="V67">1/COUNT(V4:V53)*SUM(V4:V53-V$2)</f>
        <v>-9596.9600000000009</v>
      </c>
      <c r="W67" cm="1">
        <f t="array" ref="W67">1/COUNT(W4:W53)*SUM(W4:W53-W$2)</f>
        <v>-1949.8</v>
      </c>
      <c r="X67" cm="1">
        <f t="array" ref="X67">1/COUNT(X4:X53)*SUM(X4:X53-X$2)</f>
        <v>-1.6400000000000001</v>
      </c>
      <c r="Y67" cm="1">
        <f t="array" ref="Y67">1/COUNT(Y4:Y53)*SUM(Y4:Y53-Y$2)</f>
        <v>-231.6</v>
      </c>
      <c r="Z67" cm="1">
        <f t="array" ref="Z67">1/COUNT(Z4:Z53)*SUM(Z4:Z53-Z$2)</f>
        <v>-152.72</v>
      </c>
      <c r="AA67" cm="1">
        <f t="array" ref="AA67">1/COUNT(AA4:AA53)*SUM(AA4:AA53-AA$2)</f>
        <v>-1110.52</v>
      </c>
    </row>
    <row r="68" spans="1:27" x14ac:dyDescent="0.3">
      <c r="A68" t="s">
        <v>89</v>
      </c>
      <c r="B68" cm="1">
        <f t="array" ref="B68">AVERAGE((ABS(B4:B53-B$2))/B$2)</f>
        <v>0.56711573886165667</v>
      </c>
      <c r="C68" cm="1">
        <f t="array" ref="C68">AVERAGE((ABS(C4:C53-C$2))/C$2)</f>
        <v>0.52989089125904121</v>
      </c>
      <c r="D68" cm="1">
        <f t="array" ref="D68">AVERAGE((ABS(D4:D53-D$2))/D$2)</f>
        <v>0.44586069487897229</v>
      </c>
      <c r="E68" cm="1">
        <f t="array" ref="E68">AVERAGE((ABS(E4:E53-E$2))/E$2)</f>
        <v>0.54086115309868299</v>
      </c>
      <c r="F68" cm="1">
        <f t="array" ref="F68">AVERAGE((ABS(F4:F53-F$2))/F$2)</f>
        <v>0.50121891639888727</v>
      </c>
      <c r="G68" cm="1">
        <f t="array" ref="G68">AVERAGE((ABS(G4:G53-G$2))/G$2)</f>
        <v>0.56495578481945419</v>
      </c>
      <c r="H68" cm="1">
        <f t="array" ref="H68">AVERAGE((ABS(H4:H53-H$2))/H$2)</f>
        <v>0.47813899485818534</v>
      </c>
      <c r="I68" cm="1">
        <f t="array" ref="I68">AVERAGE((ABS(I4:I53-I$2))/I$2)</f>
        <v>0.47662806588506096</v>
      </c>
      <c r="J68" cm="1">
        <f t="array" ref="J68">AVERAGE((ABS(J4:J53-J$2))/J$2)</f>
        <v>0.52492616372391654</v>
      </c>
      <c r="K68" cm="1">
        <f t="array" ref="K68">AVERAGE((ABS(K4:K53-K$2))/K$2)</f>
        <v>0.48320240180135121</v>
      </c>
      <c r="L68" cm="1">
        <f t="array" ref="L68">AVERAGE((ABS(L4:L53-L$2))/L$2)</f>
        <v>0.3133333333333333</v>
      </c>
      <c r="M68" cm="1">
        <f t="array" ref="M68">AVERAGE((ABS(M4:M53-M$2))/M$2)</f>
        <v>0.43927655677655669</v>
      </c>
      <c r="N68" cm="1">
        <f t="array" ref="N68">AVERAGE((ABS(N4:N53-N$2))/N$2)</f>
        <v>0.49495277243309416</v>
      </c>
      <c r="O68" cm="1">
        <f t="array" ref="O68">AVERAGE((ABS(O4:O53-O$2))/O$2)</f>
        <v>0.5939816704686437</v>
      </c>
      <c r="P68" cm="1">
        <f t="array" ref="P68">AVERAGE((ABS(P4:P53-P$2))/P$2)</f>
        <v>0.59540339790264263</v>
      </c>
      <c r="Q68" cm="1">
        <f t="array" ref="Q68">AVERAGE((ABS(Q4:Q53-Q$2))/Q$2)</f>
        <v>0.42366006256517219</v>
      </c>
      <c r="R68" cm="1">
        <f t="array" ref="R68">AVERAGE((ABS(R4:R53-R$2))/R$2)</f>
        <v>0.41985739750445605</v>
      </c>
      <c r="S68" cm="1">
        <f t="array" ref="S68">AVERAGE((ABS(S4:S53-S$2))/S$2)</f>
        <v>0.45248194435721906</v>
      </c>
      <c r="T68" cm="1">
        <f t="array" ref="T68">AVERAGE((ABS(T4:T53-T$2))/T$2)</f>
        <v>0.4610295435328563</v>
      </c>
      <c r="U68" cm="1">
        <f t="array" ref="U68">AVERAGE((ABS(U4:U53-U$2))/U$2)</f>
        <v>0.48299419132328936</v>
      </c>
      <c r="V68" cm="1">
        <f t="array" ref="V68">AVERAGE((ABS(V4:V53-V$2))/V$2)</f>
        <v>0.62086960487015186</v>
      </c>
      <c r="W68" cm="1">
        <f t="array" ref="W68">AVERAGE((ABS(W4:W53-W$2))/W$2)</f>
        <v>0.50914279319606104</v>
      </c>
      <c r="X68" cm="1">
        <f t="array" ref="X68">AVERAGE((ABS(X4:X53-X$2))/X$2)</f>
        <v>0.49600000000000016</v>
      </c>
      <c r="Y68" cm="1">
        <f t="array" ref="Y68">AVERAGE((ABS(Y4:Y53-Y$2))/Y$2)</f>
        <v>0.40795370857443453</v>
      </c>
      <c r="Z68" cm="1">
        <f t="array" ref="Z68">AVERAGE((ABS(Z4:Z53-Z$2))/Z$2)</f>
        <v>0.47489813994685554</v>
      </c>
      <c r="AA68" cm="1">
        <f t="array" ref="AA68">AVERAGE((ABS(AA4:AA53-AA$2))/AA$2)</f>
        <v>0.42556213017751482</v>
      </c>
    </row>
    <row r="69" spans="1:27" x14ac:dyDescent="0.3">
      <c r="A69" t="s">
        <v>90</v>
      </c>
      <c r="B69" cm="1">
        <f t="array" ref="B69">LARGE((ABS(B4:B53-B$2))/B$2,1)</f>
        <v>3.092283555527803</v>
      </c>
      <c r="C69" cm="1">
        <f t="array" ref="C69">LARGE((ABS(C4:C53-C$2))/C$2,1)</f>
        <v>3.0170405786441092</v>
      </c>
      <c r="D69" cm="1">
        <f t="array" ref="D69">LARGE((ABS(D4:D53-D$2))/D$2,1)</f>
        <v>1.1582413963444755</v>
      </c>
      <c r="E69" cm="1">
        <f t="array" ref="E69">LARGE((ABS(E4:E53-E$2))/E$2,1)</f>
        <v>1.8302958324335996</v>
      </c>
      <c r="F69" cm="1">
        <f t="array" ref="F69">LARGE((ABS(F4:F53-F$2))/F$2,1)</f>
        <v>3.0400937035238997</v>
      </c>
      <c r="G69" cm="1">
        <f t="array" ref="G69">LARGE((ABS(G4:G53-G$2))/G$2,1)</f>
        <v>2.0183308769344142</v>
      </c>
      <c r="H69" cm="1">
        <f t="array" ref="H69">LARGE((ABS(H4:H53-H$2))/H$2,1)</f>
        <v>1.7174489965168354</v>
      </c>
      <c r="I69" cm="1">
        <f t="array" ref="I69">LARGE((ABS(I4:I53-I$2))/I$2,1)</f>
        <v>1.3568294612673524</v>
      </c>
      <c r="J69" cm="1">
        <f t="array" ref="J69">LARGE((ABS(J4:J53-J$2))/J$2,1)</f>
        <v>1.6298354735152487</v>
      </c>
      <c r="K69" cm="1">
        <f t="array" ref="K69">LARGE((ABS(K4:K53-K$2))/K$2,1)</f>
        <v>1.0492869652239178</v>
      </c>
      <c r="L69" cm="1">
        <f t="array" ref="L69">LARGE((ABS(L4:L53-L$2))/L$2,1)</f>
        <v>0.66666666666666663</v>
      </c>
      <c r="M69" cm="1">
        <f t="array" ref="M69">LARGE((ABS(M4:M53-M$2))/M$2,1)</f>
        <v>1.5005723443223444</v>
      </c>
      <c r="N69" cm="1">
        <f t="array" ref="N69">LARGE((ABS(N4:N53-N$2))/N$2,1)</f>
        <v>1.8658168619905544</v>
      </c>
      <c r="O69" cm="1">
        <f t="array" ref="O69">LARGE((ABS(O4:O53-O$2))/O$2,1)</f>
        <v>4.2455877056069156</v>
      </c>
      <c r="P69" cm="1">
        <f t="array" ref="P69">LARGE((ABS(P4:P53-P$2))/P$2,1)</f>
        <v>3.8018225946787561</v>
      </c>
      <c r="Q69" cm="1">
        <f t="array" ref="Q69">LARGE((ABS(Q4:Q53-Q$2))/Q$2,1)</f>
        <v>0.93330726451164403</v>
      </c>
      <c r="R69" cm="1">
        <f t="array" ref="R69">LARGE((ABS(R4:R53-R$2))/R$2,1)</f>
        <v>1.7379122103386808</v>
      </c>
      <c r="S69" cm="1">
        <f t="array" ref="S69">LARGE((ABS(S4:S53-S$2))/S$2,1)</f>
        <v>1.0578879608114049</v>
      </c>
      <c r="T69" cm="1">
        <f t="array" ref="T69">LARGE((ABS(T4:T53-T$2))/T$2,1)</f>
        <v>0.99758957079216037</v>
      </c>
      <c r="U69" cm="1">
        <f t="array" ref="U69">LARGE((ABS(U4:U53-U$2))/U$2,1)</f>
        <v>1.9740197858050463</v>
      </c>
      <c r="V69" cm="1">
        <f t="array" ref="V69">LARGE((ABS(V4:V53-V$2))/V$2,1)</f>
        <v>4.9769488588431106</v>
      </c>
      <c r="W69" cm="1">
        <f t="array" ref="W69">LARGE((ABS(W4:W53-W$2))/W$2,1)</f>
        <v>0.85681512981199637</v>
      </c>
      <c r="X69" cm="1">
        <f t="array" ref="X69">LARGE((ABS(X4:X53-X$2))/X$2,1)</f>
        <v>2.1</v>
      </c>
      <c r="Y69" cm="1">
        <f t="array" ref="Y69">LARGE((ABS(Y4:Y53-Y$2))/Y$2,1)</f>
        <v>3.3087848500789057</v>
      </c>
      <c r="Z69" cm="1">
        <f t="array" ref="Z69">LARGE((ABS(Z4:Z53-Z$2))/Z$2,1)</f>
        <v>0.8591674047829938</v>
      </c>
      <c r="AA69" cm="1">
        <f t="array" ref="AA69">LARGE((ABS(AA4:AA53-AA$2))/AA$2,1)</f>
        <v>0.89827036868456989</v>
      </c>
    </row>
    <row r="70" spans="1:27" x14ac:dyDescent="0.3">
      <c r="A70" t="s">
        <v>91</v>
      </c>
      <c r="B70" cm="1">
        <f t="array" ref="B70">SMALL((ABS(B4:B53-B$2))/B$2,1)</f>
        <v>2.3065034812201443E-2</v>
      </c>
      <c r="C70" cm="1">
        <f t="array" ref="C70">SMALL((ABS(C4:C53-C$2))/C$2,1)</f>
        <v>4.1681990928037265E-3</v>
      </c>
      <c r="D70" cm="1">
        <f t="array" ref="D70">SMALL((ABS(D4:D53-D$2))/D$2,1)</f>
        <v>7.9104231845875186E-2</v>
      </c>
      <c r="E70" cm="1">
        <f t="array" ref="E70">SMALL((ABS(E4:E53-E$2))/E$2,1)</f>
        <v>6.1347441157417401E-2</v>
      </c>
      <c r="F70" cm="1">
        <f t="array" ref="F70">SMALL((ABS(F4:F53-F$2))/F$2,1)</f>
        <v>1.0017646469550208E-2</v>
      </c>
      <c r="G70" cm="1">
        <f t="array" ref="G70">SMALL((ABS(G4:G53-G$2))/G$2,1)</f>
        <v>0.13181650700073691</v>
      </c>
      <c r="H70" cm="1">
        <f t="array" ref="H70">SMALL((ABS(H4:H53-H$2))/H$2,1)</f>
        <v>1.8991540885719024E-2</v>
      </c>
      <c r="I70" cm="1">
        <f t="array" ref="I70">SMALL((ABS(I4:I53-I$2))/I$2,1)</f>
        <v>0.11623390635114723</v>
      </c>
      <c r="J70" cm="1">
        <f t="array" ref="J70">SMALL((ABS(J4:J53-J$2))/J$2,1)</f>
        <v>1.3824237560192616E-2</v>
      </c>
      <c r="K70" cm="1">
        <f t="array" ref="K70">SMALL((ABS(K4:K53-K$2))/K$2,1)</f>
        <v>2.4518388791593695E-2</v>
      </c>
      <c r="L70" cm="1">
        <f t="array" ref="L70">SMALL((ABS(L4:L53-L$2))/L$2,1)</f>
        <v>0</v>
      </c>
      <c r="M70" cm="1">
        <f t="array" ref="M70">SMALL((ABS(M4:M53-M$2))/M$2,1)</f>
        <v>6.230921855921856E-2</v>
      </c>
      <c r="N70" cm="1">
        <f t="array" ref="N70">SMALL((ABS(N4:N53-N$2))/N$2,1)</f>
        <v>7.4667657862515308E-2</v>
      </c>
      <c r="O70" cm="1">
        <f t="array" ref="O70">SMALL((ABS(O4:O53-O$2))/O$2,1)</f>
        <v>1.6468563653099611E-2</v>
      </c>
      <c r="P70" cm="1">
        <f t="array" ref="P70">SMALL((ABS(P4:P53-P$2))/P$2,1)</f>
        <v>9.9665704996107524E-2</v>
      </c>
      <c r="Q70" cm="1">
        <f t="array" ref="Q70">SMALL((ABS(Q4:Q53-Q$2))/Q$2,1)</f>
        <v>6.7735488355926313E-2</v>
      </c>
      <c r="R70" cm="1">
        <f t="array" ref="R70">SMALL((ABS(R4:R53-R$2))/R$2,1)</f>
        <v>8.7399732620320858E-2</v>
      </c>
      <c r="S70" cm="1">
        <f t="array" ref="S70">SMALL((ABS(S4:S53-S$2))/S$2,1)</f>
        <v>2.8936130126232494E-2</v>
      </c>
      <c r="T70" cm="1">
        <f t="array" ref="T70">SMALL((ABS(T4:T53-T$2))/T$2,1)</f>
        <v>0.17294514065043728</v>
      </c>
      <c r="U70" cm="1">
        <f t="array" ref="U70">SMALL((ABS(U4:U53-U$2))/U$2,1)</f>
        <v>7.0634416409511708E-2</v>
      </c>
      <c r="V70" cm="1">
        <f t="array" ref="V70">SMALL((ABS(V4:V53-V$2))/V$2,1)</f>
        <v>0.12065938575890924</v>
      </c>
      <c r="W70" cm="1">
        <f t="array" ref="W70">SMALL((ABS(W4:W53-W$2))/W$2,1)</f>
        <v>8.3314682184422562E-2</v>
      </c>
      <c r="X70" cm="1">
        <f t="array" ref="X70">SMALL((ABS(X4:X53-X$2))/X$2,1)</f>
        <v>0.1</v>
      </c>
      <c r="Y70" cm="1">
        <f t="array" ref="Y70">SMALL((ABS(Y4:Y53-Y$2))/Y$2,1)</f>
        <v>7.6801683324566022E-2</v>
      </c>
      <c r="Z70" cm="1">
        <f t="array" ref="Z70">SMALL((ABS(Z4:Z53-Z$2))/Z$2,1)</f>
        <v>9.3888396811337468E-2</v>
      </c>
      <c r="AA70" cm="1">
        <f t="array" ref="AA70">SMALL((ABS(AA4:AA53-AA$2))/AA$2,1)</f>
        <v>6.8047337278106509E-2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290A-099C-415E-8370-93855385AAA7}">
  <dimension ref="A1:AA70"/>
  <sheetViews>
    <sheetView topLeftCell="A43" workbookViewId="0">
      <selection activeCell="H84" sqref="H84"/>
    </sheetView>
  </sheetViews>
  <sheetFormatPr defaultRowHeight="14.4" x14ac:dyDescent="0.3"/>
  <cols>
    <col min="1" max="1" width="11.6640625" bestFit="1" customWidth="1"/>
    <col min="2" max="2" width="7" bestFit="1" customWidth="1"/>
    <col min="3" max="4" width="6" bestFit="1" customWidth="1"/>
    <col min="5" max="6" width="7" bestFit="1" customWidth="1"/>
    <col min="7" max="9" width="6" bestFit="1" customWidth="1"/>
    <col min="10" max="10" width="7" bestFit="1" customWidth="1"/>
    <col min="11" max="11" width="6" bestFit="1" customWidth="1"/>
    <col min="12" max="12" width="4.33203125" bestFit="1" customWidth="1"/>
    <col min="13" max="14" width="6" bestFit="1" customWidth="1"/>
    <col min="15" max="16" width="7" bestFit="1" customWidth="1"/>
    <col min="17" max="18" width="6" bestFit="1" customWidth="1"/>
    <col min="19" max="21" width="7" bestFit="1" customWidth="1"/>
    <col min="22" max="23" width="6" bestFit="1" customWidth="1"/>
    <col min="24" max="26" width="5" bestFit="1" customWidth="1"/>
    <col min="27" max="27" width="6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>
        <v>128116</v>
      </c>
      <c r="C2">
        <v>8157</v>
      </c>
      <c r="D2">
        <v>30365</v>
      </c>
      <c r="E2">
        <v>46310</v>
      </c>
      <c r="F2">
        <v>129771</v>
      </c>
      <c r="G2">
        <v>10856</v>
      </c>
      <c r="H2">
        <v>12058</v>
      </c>
      <c r="I2">
        <v>13903</v>
      </c>
      <c r="J2">
        <v>49840</v>
      </c>
      <c r="K2">
        <v>3997</v>
      </c>
      <c r="L2">
        <v>3</v>
      </c>
      <c r="M2">
        <v>26208</v>
      </c>
      <c r="N2">
        <v>45736</v>
      </c>
      <c r="O2">
        <v>49974</v>
      </c>
      <c r="P2">
        <v>109185</v>
      </c>
      <c r="Q2">
        <v>23016</v>
      </c>
      <c r="R2">
        <v>17952</v>
      </c>
      <c r="S2">
        <v>63692</v>
      </c>
      <c r="T2">
        <v>79239</v>
      </c>
      <c r="U2">
        <v>44072</v>
      </c>
      <c r="V2">
        <v>43859</v>
      </c>
      <c r="W2">
        <v>17872</v>
      </c>
      <c r="X2">
        <v>10</v>
      </c>
      <c r="Y2">
        <v>1901</v>
      </c>
      <c r="Z2">
        <v>1129</v>
      </c>
      <c r="AA2">
        <v>4394</v>
      </c>
    </row>
    <row r="3" spans="1:27" x14ac:dyDescent="0.3">
      <c r="A3" t="s">
        <v>28</v>
      </c>
    </row>
    <row r="4" spans="1:27" x14ac:dyDescent="0.3">
      <c r="A4" t="s">
        <v>29</v>
      </c>
      <c r="B4">
        <v>196606</v>
      </c>
      <c r="C4">
        <v>5118</v>
      </c>
      <c r="D4">
        <v>65534</v>
      </c>
      <c r="E4">
        <v>32766</v>
      </c>
      <c r="F4">
        <v>98302</v>
      </c>
      <c r="G4">
        <v>12286</v>
      </c>
      <c r="H4">
        <v>20478</v>
      </c>
      <c r="I4">
        <v>6142</v>
      </c>
      <c r="J4">
        <v>49150</v>
      </c>
      <c r="K4">
        <v>3070</v>
      </c>
      <c r="L4">
        <v>3</v>
      </c>
      <c r="M4">
        <v>12286</v>
      </c>
      <c r="N4">
        <v>28670</v>
      </c>
      <c r="O4">
        <v>49150</v>
      </c>
      <c r="P4">
        <v>65534</v>
      </c>
      <c r="Q4">
        <v>24574</v>
      </c>
      <c r="R4">
        <v>14334</v>
      </c>
      <c r="S4">
        <v>4350</v>
      </c>
      <c r="T4">
        <v>40958</v>
      </c>
      <c r="U4">
        <v>24574</v>
      </c>
      <c r="V4">
        <v>24574</v>
      </c>
      <c r="W4">
        <v>16382</v>
      </c>
      <c r="X4">
        <v>8</v>
      </c>
      <c r="Y4">
        <v>2046</v>
      </c>
      <c r="Z4">
        <v>1534</v>
      </c>
      <c r="AA4">
        <v>1534</v>
      </c>
    </row>
    <row r="5" spans="1:27" x14ac:dyDescent="0.3">
      <c r="A5" t="s">
        <v>30</v>
      </c>
      <c r="B5">
        <v>131070</v>
      </c>
      <c r="C5">
        <v>5118</v>
      </c>
      <c r="D5">
        <v>24574</v>
      </c>
      <c r="E5">
        <v>65534</v>
      </c>
      <c r="F5">
        <v>65534</v>
      </c>
      <c r="G5">
        <v>4606</v>
      </c>
      <c r="H5">
        <v>12286</v>
      </c>
      <c r="I5">
        <v>24574</v>
      </c>
      <c r="J5">
        <v>16382</v>
      </c>
      <c r="K5">
        <v>6142</v>
      </c>
      <c r="L5">
        <v>2</v>
      </c>
      <c r="M5">
        <v>24574</v>
      </c>
      <c r="N5">
        <v>32766</v>
      </c>
      <c r="O5">
        <v>32766</v>
      </c>
      <c r="P5">
        <v>262142</v>
      </c>
      <c r="Q5">
        <v>16382</v>
      </c>
      <c r="R5">
        <v>16382</v>
      </c>
      <c r="S5">
        <v>40958</v>
      </c>
      <c r="T5">
        <v>65534</v>
      </c>
      <c r="U5">
        <v>32766</v>
      </c>
      <c r="V5">
        <v>32766</v>
      </c>
      <c r="W5">
        <v>16382</v>
      </c>
      <c r="X5">
        <v>14</v>
      </c>
      <c r="Y5">
        <v>894</v>
      </c>
      <c r="Z5">
        <v>766</v>
      </c>
      <c r="AA5">
        <v>4094</v>
      </c>
    </row>
    <row r="6" spans="1:27" x14ac:dyDescent="0.3">
      <c r="A6" t="s">
        <v>31</v>
      </c>
      <c r="B6">
        <v>163838</v>
      </c>
      <c r="C6">
        <v>6142</v>
      </c>
      <c r="D6">
        <v>32766</v>
      </c>
      <c r="E6">
        <v>98302</v>
      </c>
      <c r="F6">
        <v>163838</v>
      </c>
      <c r="G6">
        <v>8190</v>
      </c>
      <c r="H6">
        <v>8190</v>
      </c>
      <c r="I6">
        <v>6142</v>
      </c>
      <c r="J6">
        <v>6142</v>
      </c>
      <c r="K6">
        <v>3070</v>
      </c>
      <c r="L6">
        <v>2</v>
      </c>
      <c r="M6">
        <v>49150</v>
      </c>
      <c r="N6">
        <v>49150</v>
      </c>
      <c r="O6">
        <v>32766</v>
      </c>
      <c r="P6">
        <v>196606</v>
      </c>
      <c r="Q6">
        <v>12286</v>
      </c>
      <c r="R6">
        <v>12286</v>
      </c>
      <c r="S6">
        <v>65534</v>
      </c>
      <c r="T6">
        <v>98302</v>
      </c>
      <c r="U6">
        <v>32766</v>
      </c>
      <c r="V6">
        <v>32766</v>
      </c>
      <c r="W6">
        <v>16382</v>
      </c>
      <c r="X6">
        <v>10</v>
      </c>
      <c r="Y6">
        <v>2046</v>
      </c>
      <c r="Z6">
        <v>1534</v>
      </c>
      <c r="AA6">
        <v>2046</v>
      </c>
    </row>
    <row r="7" spans="1:27" x14ac:dyDescent="0.3">
      <c r="A7" t="s">
        <v>32</v>
      </c>
      <c r="B7">
        <v>131070</v>
      </c>
      <c r="C7">
        <v>3070</v>
      </c>
      <c r="D7">
        <v>20478</v>
      </c>
      <c r="E7">
        <v>32766</v>
      </c>
      <c r="F7">
        <v>98302</v>
      </c>
      <c r="G7">
        <v>6142</v>
      </c>
      <c r="H7">
        <v>20478</v>
      </c>
      <c r="I7">
        <v>6142</v>
      </c>
      <c r="J7">
        <v>65534</v>
      </c>
      <c r="K7">
        <v>6142</v>
      </c>
      <c r="L7">
        <v>2</v>
      </c>
      <c r="M7">
        <v>24574</v>
      </c>
      <c r="N7">
        <v>65534</v>
      </c>
      <c r="O7">
        <v>65534</v>
      </c>
      <c r="P7">
        <v>196606</v>
      </c>
      <c r="Q7">
        <v>16382</v>
      </c>
      <c r="R7">
        <v>12286</v>
      </c>
      <c r="S7">
        <v>32766</v>
      </c>
      <c r="T7">
        <v>98302</v>
      </c>
      <c r="U7">
        <v>40958</v>
      </c>
      <c r="V7">
        <v>20478</v>
      </c>
      <c r="W7">
        <v>16382</v>
      </c>
      <c r="X7">
        <v>6</v>
      </c>
      <c r="Y7">
        <v>1022</v>
      </c>
      <c r="Z7">
        <v>318</v>
      </c>
      <c r="AA7">
        <v>4094</v>
      </c>
    </row>
    <row r="8" spans="1:27" x14ac:dyDescent="0.3">
      <c r="A8" t="s">
        <v>33</v>
      </c>
      <c r="B8">
        <v>98302</v>
      </c>
      <c r="C8">
        <v>6142</v>
      </c>
      <c r="D8">
        <v>12286</v>
      </c>
      <c r="E8">
        <v>6654</v>
      </c>
      <c r="F8">
        <v>40958</v>
      </c>
      <c r="G8">
        <v>8190</v>
      </c>
      <c r="H8">
        <v>7166</v>
      </c>
      <c r="I8">
        <v>18430</v>
      </c>
      <c r="J8">
        <v>24574</v>
      </c>
      <c r="K8">
        <v>1534</v>
      </c>
      <c r="L8">
        <v>2</v>
      </c>
      <c r="M8">
        <v>16382</v>
      </c>
      <c r="N8">
        <v>49150</v>
      </c>
      <c r="O8">
        <v>65534</v>
      </c>
      <c r="P8">
        <v>98302</v>
      </c>
      <c r="Q8">
        <v>24574</v>
      </c>
      <c r="R8">
        <v>8190</v>
      </c>
      <c r="S8">
        <v>16382</v>
      </c>
      <c r="T8">
        <v>98302</v>
      </c>
      <c r="U8">
        <v>32766</v>
      </c>
      <c r="V8">
        <v>49150</v>
      </c>
      <c r="W8">
        <v>7166</v>
      </c>
      <c r="X8">
        <v>6</v>
      </c>
      <c r="Y8">
        <v>1150</v>
      </c>
      <c r="Z8">
        <v>894</v>
      </c>
      <c r="AA8">
        <v>6142</v>
      </c>
    </row>
    <row r="9" spans="1:27" x14ac:dyDescent="0.3">
      <c r="A9" t="s">
        <v>34</v>
      </c>
      <c r="B9">
        <v>131070</v>
      </c>
      <c r="C9">
        <v>8190</v>
      </c>
      <c r="D9">
        <v>24574</v>
      </c>
      <c r="E9">
        <v>65534</v>
      </c>
      <c r="F9">
        <v>24574</v>
      </c>
      <c r="G9">
        <v>7166</v>
      </c>
      <c r="H9">
        <v>3070</v>
      </c>
      <c r="I9">
        <v>12286</v>
      </c>
      <c r="J9">
        <v>131070</v>
      </c>
      <c r="K9">
        <v>2558</v>
      </c>
      <c r="L9">
        <v>2</v>
      </c>
      <c r="M9">
        <v>12286</v>
      </c>
      <c r="N9">
        <v>32766</v>
      </c>
      <c r="O9">
        <v>10238</v>
      </c>
      <c r="P9">
        <v>65534</v>
      </c>
      <c r="Q9">
        <v>12286</v>
      </c>
      <c r="R9">
        <v>6142</v>
      </c>
      <c r="S9">
        <v>32766</v>
      </c>
      <c r="T9">
        <v>98302</v>
      </c>
      <c r="U9">
        <v>32766</v>
      </c>
      <c r="V9">
        <v>49150</v>
      </c>
      <c r="W9">
        <v>8190</v>
      </c>
      <c r="X9">
        <v>10</v>
      </c>
      <c r="Y9">
        <v>1534</v>
      </c>
      <c r="Z9">
        <v>1022</v>
      </c>
      <c r="AA9">
        <v>2046</v>
      </c>
    </row>
    <row r="10" spans="1:27" x14ac:dyDescent="0.3">
      <c r="A10" t="s">
        <v>35</v>
      </c>
      <c r="B10">
        <v>131070</v>
      </c>
      <c r="C10">
        <v>8190</v>
      </c>
      <c r="D10">
        <v>16382</v>
      </c>
      <c r="E10">
        <v>49150</v>
      </c>
      <c r="F10">
        <v>98302</v>
      </c>
      <c r="G10">
        <v>24574</v>
      </c>
      <c r="H10">
        <v>16382</v>
      </c>
      <c r="I10">
        <v>8190</v>
      </c>
      <c r="J10">
        <v>32766</v>
      </c>
      <c r="K10">
        <v>2558</v>
      </c>
      <c r="L10">
        <v>3</v>
      </c>
      <c r="M10">
        <v>12286</v>
      </c>
      <c r="N10">
        <v>32766</v>
      </c>
      <c r="O10">
        <v>40958</v>
      </c>
      <c r="P10">
        <v>98302</v>
      </c>
      <c r="Q10">
        <v>9214</v>
      </c>
      <c r="R10">
        <v>16382</v>
      </c>
      <c r="S10">
        <v>49150</v>
      </c>
      <c r="T10">
        <v>65534</v>
      </c>
      <c r="U10">
        <v>49150</v>
      </c>
      <c r="V10">
        <v>24574</v>
      </c>
      <c r="W10">
        <v>8190</v>
      </c>
      <c r="X10">
        <v>5</v>
      </c>
      <c r="Y10">
        <v>1278</v>
      </c>
      <c r="Z10">
        <v>1534</v>
      </c>
      <c r="AA10">
        <v>5118</v>
      </c>
    </row>
    <row r="11" spans="1:27" x14ac:dyDescent="0.3">
      <c r="A11" t="s">
        <v>36</v>
      </c>
      <c r="B11">
        <v>327678</v>
      </c>
      <c r="C11">
        <v>5118</v>
      </c>
      <c r="D11">
        <v>16382</v>
      </c>
      <c r="E11">
        <v>49150</v>
      </c>
      <c r="F11">
        <v>98302</v>
      </c>
      <c r="G11">
        <v>10238</v>
      </c>
      <c r="H11">
        <v>4606</v>
      </c>
      <c r="I11">
        <v>40958</v>
      </c>
      <c r="J11">
        <v>49150</v>
      </c>
      <c r="K11">
        <v>3582</v>
      </c>
      <c r="L11">
        <v>3</v>
      </c>
      <c r="M11">
        <v>24574</v>
      </c>
      <c r="N11">
        <v>49150</v>
      </c>
      <c r="O11">
        <v>32766</v>
      </c>
      <c r="P11">
        <v>98302</v>
      </c>
      <c r="Q11">
        <v>32766</v>
      </c>
      <c r="R11">
        <v>12286</v>
      </c>
      <c r="S11">
        <v>65534</v>
      </c>
      <c r="T11">
        <v>40958</v>
      </c>
      <c r="U11">
        <v>98302</v>
      </c>
      <c r="V11">
        <v>24574</v>
      </c>
      <c r="W11">
        <v>12286</v>
      </c>
      <c r="X11">
        <v>6</v>
      </c>
      <c r="Y11">
        <v>2046</v>
      </c>
      <c r="Z11">
        <v>2046</v>
      </c>
      <c r="AA11">
        <v>2558</v>
      </c>
    </row>
    <row r="12" spans="1:27" x14ac:dyDescent="0.3">
      <c r="A12" t="s">
        <v>37</v>
      </c>
      <c r="B12">
        <v>131070</v>
      </c>
      <c r="C12">
        <v>6142</v>
      </c>
      <c r="D12">
        <v>24574</v>
      </c>
      <c r="E12">
        <v>65534</v>
      </c>
      <c r="F12">
        <v>131070</v>
      </c>
      <c r="G12">
        <v>8190</v>
      </c>
      <c r="H12">
        <v>6142</v>
      </c>
      <c r="I12">
        <v>12286</v>
      </c>
      <c r="J12">
        <v>32766</v>
      </c>
      <c r="K12">
        <v>2558</v>
      </c>
      <c r="L12">
        <v>3</v>
      </c>
      <c r="M12">
        <v>16382</v>
      </c>
      <c r="N12">
        <v>98302</v>
      </c>
      <c r="O12">
        <v>49150</v>
      </c>
      <c r="P12">
        <v>131070</v>
      </c>
      <c r="Q12">
        <v>32766</v>
      </c>
      <c r="R12">
        <v>12286</v>
      </c>
      <c r="S12">
        <v>24574</v>
      </c>
      <c r="T12">
        <v>131070</v>
      </c>
      <c r="U12">
        <v>11262</v>
      </c>
      <c r="V12">
        <v>49150</v>
      </c>
      <c r="W12">
        <v>4094</v>
      </c>
      <c r="X12">
        <v>6</v>
      </c>
      <c r="Y12">
        <v>1278</v>
      </c>
      <c r="Z12">
        <v>1022</v>
      </c>
      <c r="AA12">
        <v>134</v>
      </c>
    </row>
    <row r="13" spans="1:27" x14ac:dyDescent="0.3">
      <c r="A13" t="s">
        <v>38</v>
      </c>
      <c r="B13">
        <v>131070</v>
      </c>
      <c r="C13">
        <v>4094</v>
      </c>
      <c r="D13">
        <v>8190</v>
      </c>
      <c r="E13">
        <v>49150</v>
      </c>
      <c r="F13">
        <v>73726</v>
      </c>
      <c r="G13">
        <v>6142</v>
      </c>
      <c r="H13">
        <v>1662</v>
      </c>
      <c r="I13">
        <v>8190</v>
      </c>
      <c r="J13">
        <v>131070</v>
      </c>
      <c r="K13">
        <v>4094</v>
      </c>
      <c r="L13">
        <v>2</v>
      </c>
      <c r="M13">
        <v>32766</v>
      </c>
      <c r="N13">
        <v>32766</v>
      </c>
      <c r="O13">
        <v>18430</v>
      </c>
      <c r="P13">
        <v>65534</v>
      </c>
      <c r="Q13">
        <v>8190</v>
      </c>
      <c r="R13">
        <v>7166</v>
      </c>
      <c r="S13">
        <v>32766</v>
      </c>
      <c r="T13">
        <v>65534</v>
      </c>
      <c r="U13">
        <v>98302</v>
      </c>
      <c r="V13">
        <v>65534</v>
      </c>
      <c r="W13">
        <v>16382</v>
      </c>
      <c r="X13">
        <v>14</v>
      </c>
      <c r="Y13">
        <v>1534</v>
      </c>
      <c r="Z13">
        <v>1278</v>
      </c>
      <c r="AA13">
        <v>2558</v>
      </c>
    </row>
    <row r="14" spans="1:27" x14ac:dyDescent="0.3">
      <c r="A14" t="s">
        <v>39</v>
      </c>
      <c r="B14">
        <v>393214</v>
      </c>
      <c r="C14">
        <v>4094</v>
      </c>
      <c r="D14">
        <v>7166</v>
      </c>
      <c r="E14">
        <v>32766</v>
      </c>
      <c r="F14">
        <v>81918</v>
      </c>
      <c r="G14">
        <v>8190</v>
      </c>
      <c r="H14">
        <v>16382</v>
      </c>
      <c r="I14">
        <v>8190</v>
      </c>
      <c r="J14">
        <v>24574</v>
      </c>
      <c r="K14">
        <v>2558</v>
      </c>
      <c r="L14">
        <v>2</v>
      </c>
      <c r="M14">
        <v>16382</v>
      </c>
      <c r="N14">
        <v>49150</v>
      </c>
      <c r="O14">
        <v>49150</v>
      </c>
      <c r="P14">
        <v>65534</v>
      </c>
      <c r="Q14">
        <v>94</v>
      </c>
      <c r="R14">
        <v>24574</v>
      </c>
      <c r="S14">
        <v>49150</v>
      </c>
      <c r="T14">
        <v>65534</v>
      </c>
      <c r="U14">
        <v>49150</v>
      </c>
      <c r="V14">
        <v>1022</v>
      </c>
      <c r="W14">
        <v>20478</v>
      </c>
      <c r="X14">
        <v>10</v>
      </c>
      <c r="Y14">
        <v>574</v>
      </c>
      <c r="Z14">
        <v>1022</v>
      </c>
      <c r="AA14">
        <v>4094</v>
      </c>
    </row>
    <row r="15" spans="1:27" x14ac:dyDescent="0.3">
      <c r="A15" t="s">
        <v>40</v>
      </c>
      <c r="B15">
        <v>81918</v>
      </c>
      <c r="C15">
        <v>12286</v>
      </c>
      <c r="D15">
        <v>32766</v>
      </c>
      <c r="E15">
        <v>16382</v>
      </c>
      <c r="F15">
        <v>81918</v>
      </c>
      <c r="G15">
        <v>12286</v>
      </c>
      <c r="H15">
        <v>12286</v>
      </c>
      <c r="I15">
        <v>24574</v>
      </c>
      <c r="J15">
        <v>40958</v>
      </c>
      <c r="K15">
        <v>2046</v>
      </c>
      <c r="L15">
        <v>2</v>
      </c>
      <c r="M15">
        <v>16382</v>
      </c>
      <c r="N15">
        <v>32766</v>
      </c>
      <c r="O15">
        <v>131070</v>
      </c>
      <c r="P15">
        <v>7166</v>
      </c>
      <c r="Q15">
        <v>8190</v>
      </c>
      <c r="R15">
        <v>24574</v>
      </c>
      <c r="S15">
        <v>65534</v>
      </c>
      <c r="T15">
        <v>65534</v>
      </c>
      <c r="U15">
        <v>10238</v>
      </c>
      <c r="V15">
        <v>32766</v>
      </c>
      <c r="W15">
        <v>8190</v>
      </c>
      <c r="X15">
        <v>10</v>
      </c>
      <c r="Y15">
        <v>574</v>
      </c>
      <c r="Z15">
        <v>1534</v>
      </c>
      <c r="AA15">
        <v>766</v>
      </c>
    </row>
    <row r="16" spans="1:27" x14ac:dyDescent="0.3">
      <c r="A16" t="s">
        <v>41</v>
      </c>
      <c r="B16">
        <v>131070</v>
      </c>
      <c r="C16">
        <v>8190</v>
      </c>
      <c r="D16">
        <v>32766</v>
      </c>
      <c r="E16">
        <v>24574</v>
      </c>
      <c r="F16">
        <v>98302</v>
      </c>
      <c r="G16">
        <v>1086</v>
      </c>
      <c r="H16">
        <v>10238</v>
      </c>
      <c r="I16">
        <v>24574</v>
      </c>
      <c r="J16">
        <v>49150</v>
      </c>
      <c r="K16">
        <v>2558</v>
      </c>
      <c r="L16">
        <v>3</v>
      </c>
      <c r="M16">
        <v>16382</v>
      </c>
      <c r="N16">
        <v>65534</v>
      </c>
      <c r="O16">
        <v>32766</v>
      </c>
      <c r="P16">
        <v>98302</v>
      </c>
      <c r="Q16">
        <v>16382</v>
      </c>
      <c r="R16">
        <v>14334</v>
      </c>
      <c r="S16">
        <v>20478</v>
      </c>
      <c r="T16">
        <v>131070</v>
      </c>
      <c r="U16">
        <v>24574</v>
      </c>
      <c r="V16">
        <v>24574</v>
      </c>
      <c r="W16">
        <v>10238</v>
      </c>
      <c r="X16">
        <v>5</v>
      </c>
      <c r="Y16">
        <v>2558</v>
      </c>
      <c r="Z16">
        <v>510</v>
      </c>
      <c r="AA16">
        <v>3582</v>
      </c>
    </row>
    <row r="17" spans="1:27" x14ac:dyDescent="0.3">
      <c r="A17" t="s">
        <v>42</v>
      </c>
      <c r="B17">
        <v>131070</v>
      </c>
      <c r="C17">
        <v>5118</v>
      </c>
      <c r="D17">
        <v>12286</v>
      </c>
      <c r="E17">
        <v>11262</v>
      </c>
      <c r="F17">
        <v>131070</v>
      </c>
      <c r="G17">
        <v>32766</v>
      </c>
      <c r="H17">
        <v>24574</v>
      </c>
      <c r="I17">
        <v>12286</v>
      </c>
      <c r="J17">
        <v>32766</v>
      </c>
      <c r="K17">
        <v>4094</v>
      </c>
      <c r="L17">
        <v>2</v>
      </c>
      <c r="M17">
        <v>16382</v>
      </c>
      <c r="N17">
        <v>65534</v>
      </c>
      <c r="O17">
        <v>40958</v>
      </c>
      <c r="P17">
        <v>131070</v>
      </c>
      <c r="Q17">
        <v>20478</v>
      </c>
      <c r="R17">
        <v>16382</v>
      </c>
      <c r="S17">
        <v>16382</v>
      </c>
      <c r="T17">
        <v>65534</v>
      </c>
      <c r="U17">
        <v>11262</v>
      </c>
      <c r="V17">
        <v>20478</v>
      </c>
      <c r="W17">
        <v>8190</v>
      </c>
      <c r="X17">
        <v>10</v>
      </c>
      <c r="Y17">
        <v>1022</v>
      </c>
      <c r="Z17">
        <v>1022</v>
      </c>
      <c r="AA17">
        <v>1534</v>
      </c>
    </row>
    <row r="18" spans="1:27" x14ac:dyDescent="0.3">
      <c r="A18" t="s">
        <v>43</v>
      </c>
      <c r="B18">
        <v>98302</v>
      </c>
      <c r="C18">
        <v>3582</v>
      </c>
      <c r="D18">
        <v>32766</v>
      </c>
      <c r="E18">
        <v>24574</v>
      </c>
      <c r="F18">
        <v>196606</v>
      </c>
      <c r="G18">
        <v>8190</v>
      </c>
      <c r="H18">
        <v>10238</v>
      </c>
      <c r="I18">
        <v>8190</v>
      </c>
      <c r="J18">
        <v>32766</v>
      </c>
      <c r="K18">
        <v>6142</v>
      </c>
      <c r="L18">
        <v>3</v>
      </c>
      <c r="M18">
        <v>24574</v>
      </c>
      <c r="N18">
        <v>65534</v>
      </c>
      <c r="O18">
        <v>32766</v>
      </c>
      <c r="P18">
        <v>262142</v>
      </c>
      <c r="Q18">
        <v>16382</v>
      </c>
      <c r="R18">
        <v>10238</v>
      </c>
      <c r="S18">
        <v>98302</v>
      </c>
      <c r="T18">
        <v>163838</v>
      </c>
      <c r="U18">
        <v>16382</v>
      </c>
      <c r="V18">
        <v>7166</v>
      </c>
      <c r="W18">
        <v>16382</v>
      </c>
      <c r="X18">
        <v>5</v>
      </c>
      <c r="Y18">
        <v>2046</v>
      </c>
      <c r="Z18">
        <v>766</v>
      </c>
      <c r="AA18">
        <v>8190</v>
      </c>
    </row>
    <row r="19" spans="1:27" x14ac:dyDescent="0.3">
      <c r="A19" t="s">
        <v>44</v>
      </c>
      <c r="B19">
        <v>65534</v>
      </c>
      <c r="C19">
        <v>8190</v>
      </c>
      <c r="D19">
        <v>14334</v>
      </c>
      <c r="E19">
        <v>65534</v>
      </c>
      <c r="F19">
        <v>40958</v>
      </c>
      <c r="G19">
        <v>8190</v>
      </c>
      <c r="H19">
        <v>16382</v>
      </c>
      <c r="I19">
        <v>7166</v>
      </c>
      <c r="J19">
        <v>65534</v>
      </c>
      <c r="K19">
        <v>4094</v>
      </c>
      <c r="L19">
        <v>3</v>
      </c>
      <c r="M19">
        <v>32766</v>
      </c>
      <c r="N19">
        <v>16382</v>
      </c>
      <c r="O19">
        <v>49150</v>
      </c>
      <c r="P19">
        <v>98302</v>
      </c>
      <c r="Q19">
        <v>10238</v>
      </c>
      <c r="R19">
        <v>16382</v>
      </c>
      <c r="S19">
        <v>81918</v>
      </c>
      <c r="T19">
        <v>49150</v>
      </c>
      <c r="U19">
        <v>81918</v>
      </c>
      <c r="V19">
        <v>1918</v>
      </c>
      <c r="W19">
        <v>16382</v>
      </c>
      <c r="X19">
        <v>10</v>
      </c>
      <c r="Y19">
        <v>2046</v>
      </c>
      <c r="Z19">
        <v>766</v>
      </c>
      <c r="AA19">
        <v>1150</v>
      </c>
    </row>
    <row r="20" spans="1:27" x14ac:dyDescent="0.3">
      <c r="A20" t="s">
        <v>45</v>
      </c>
      <c r="B20">
        <v>8190</v>
      </c>
      <c r="C20">
        <v>24574</v>
      </c>
      <c r="D20">
        <v>3326</v>
      </c>
      <c r="E20">
        <v>98302</v>
      </c>
      <c r="F20">
        <v>196606</v>
      </c>
      <c r="G20">
        <v>2558</v>
      </c>
      <c r="H20">
        <v>8190</v>
      </c>
      <c r="I20">
        <v>12286</v>
      </c>
      <c r="J20">
        <v>65534</v>
      </c>
      <c r="K20">
        <v>1790</v>
      </c>
      <c r="L20">
        <v>3</v>
      </c>
      <c r="M20">
        <v>12286</v>
      </c>
      <c r="N20">
        <v>32766</v>
      </c>
      <c r="O20">
        <v>32766</v>
      </c>
      <c r="P20">
        <v>65534</v>
      </c>
      <c r="Q20">
        <v>14334</v>
      </c>
      <c r="R20">
        <v>8190</v>
      </c>
      <c r="S20">
        <v>32766</v>
      </c>
      <c r="T20">
        <v>28670</v>
      </c>
      <c r="U20">
        <v>32766</v>
      </c>
      <c r="V20">
        <v>16382</v>
      </c>
      <c r="W20">
        <v>16382</v>
      </c>
      <c r="X20">
        <v>6</v>
      </c>
      <c r="Y20">
        <v>1278</v>
      </c>
      <c r="Z20">
        <v>350</v>
      </c>
      <c r="AA20">
        <v>3070</v>
      </c>
    </row>
    <row r="21" spans="1:27" x14ac:dyDescent="0.3">
      <c r="A21" t="s">
        <v>46</v>
      </c>
      <c r="B21">
        <v>98302</v>
      </c>
      <c r="C21">
        <v>142</v>
      </c>
      <c r="D21">
        <v>32766</v>
      </c>
      <c r="E21">
        <v>49150</v>
      </c>
      <c r="F21">
        <v>131070</v>
      </c>
      <c r="G21">
        <v>12286</v>
      </c>
      <c r="H21">
        <v>8190</v>
      </c>
      <c r="I21">
        <v>32766</v>
      </c>
      <c r="J21">
        <v>24574</v>
      </c>
      <c r="K21">
        <v>5118</v>
      </c>
      <c r="L21">
        <v>3</v>
      </c>
      <c r="M21">
        <v>24574</v>
      </c>
      <c r="N21">
        <v>32766</v>
      </c>
      <c r="O21">
        <v>65534</v>
      </c>
      <c r="P21">
        <v>131070</v>
      </c>
      <c r="Q21">
        <v>6142</v>
      </c>
      <c r="R21">
        <v>5118</v>
      </c>
      <c r="S21">
        <v>32766</v>
      </c>
      <c r="T21">
        <v>20478</v>
      </c>
      <c r="U21">
        <v>49150</v>
      </c>
      <c r="V21">
        <v>49150</v>
      </c>
      <c r="W21">
        <v>8190</v>
      </c>
      <c r="X21">
        <v>6</v>
      </c>
      <c r="Y21">
        <v>1790</v>
      </c>
      <c r="Z21">
        <v>1534</v>
      </c>
      <c r="AA21">
        <v>5118</v>
      </c>
    </row>
    <row r="22" spans="1:27" x14ac:dyDescent="0.3">
      <c r="A22" t="s">
        <v>47</v>
      </c>
      <c r="B22">
        <v>131070</v>
      </c>
      <c r="C22">
        <v>3582</v>
      </c>
      <c r="D22">
        <v>24574</v>
      </c>
      <c r="E22">
        <v>49150</v>
      </c>
      <c r="F22">
        <v>131070</v>
      </c>
      <c r="G22">
        <v>24574</v>
      </c>
      <c r="H22">
        <v>8190</v>
      </c>
      <c r="I22">
        <v>7166</v>
      </c>
      <c r="J22">
        <v>49150</v>
      </c>
      <c r="K22">
        <v>3070</v>
      </c>
      <c r="L22">
        <v>3</v>
      </c>
      <c r="M22">
        <v>49150</v>
      </c>
      <c r="N22">
        <v>32766</v>
      </c>
      <c r="O22">
        <v>28670</v>
      </c>
      <c r="P22">
        <v>65534</v>
      </c>
      <c r="Q22">
        <v>16382</v>
      </c>
      <c r="R22">
        <v>8190</v>
      </c>
      <c r="S22">
        <v>1214</v>
      </c>
      <c r="T22">
        <v>57342</v>
      </c>
      <c r="U22">
        <v>40958</v>
      </c>
      <c r="V22">
        <v>32766</v>
      </c>
      <c r="W22">
        <v>20478</v>
      </c>
      <c r="X22">
        <v>6</v>
      </c>
      <c r="Y22">
        <v>6142</v>
      </c>
      <c r="Z22">
        <v>510</v>
      </c>
      <c r="AA22">
        <v>4094</v>
      </c>
    </row>
    <row r="23" spans="1:27" x14ac:dyDescent="0.3">
      <c r="A23" t="s">
        <v>48</v>
      </c>
      <c r="B23">
        <v>131070</v>
      </c>
      <c r="C23">
        <v>12286</v>
      </c>
      <c r="D23">
        <v>16382</v>
      </c>
      <c r="E23">
        <v>638</v>
      </c>
      <c r="F23">
        <v>131070</v>
      </c>
      <c r="G23">
        <v>6142</v>
      </c>
      <c r="H23">
        <v>10238</v>
      </c>
      <c r="I23">
        <v>12286</v>
      </c>
      <c r="J23">
        <v>16382</v>
      </c>
      <c r="K23">
        <v>6142</v>
      </c>
      <c r="L23">
        <v>3</v>
      </c>
      <c r="M23">
        <v>16382</v>
      </c>
      <c r="N23">
        <v>49150</v>
      </c>
      <c r="O23">
        <v>20478</v>
      </c>
      <c r="P23">
        <v>131070</v>
      </c>
      <c r="Q23">
        <v>32766</v>
      </c>
      <c r="R23">
        <v>12286</v>
      </c>
      <c r="S23">
        <v>196606</v>
      </c>
      <c r="T23">
        <v>13310</v>
      </c>
      <c r="U23">
        <v>49150</v>
      </c>
      <c r="V23">
        <v>32766</v>
      </c>
      <c r="W23">
        <v>10238</v>
      </c>
      <c r="X23">
        <v>10</v>
      </c>
      <c r="Y23">
        <v>3070</v>
      </c>
      <c r="Z23">
        <v>1022</v>
      </c>
      <c r="AA23">
        <v>4094</v>
      </c>
    </row>
    <row r="24" spans="1:27" x14ac:dyDescent="0.3">
      <c r="A24" t="s">
        <v>49</v>
      </c>
      <c r="B24">
        <v>131070</v>
      </c>
      <c r="C24">
        <v>3582</v>
      </c>
      <c r="D24">
        <v>4606</v>
      </c>
      <c r="E24">
        <v>98302</v>
      </c>
      <c r="F24">
        <v>131070</v>
      </c>
      <c r="G24">
        <v>16382</v>
      </c>
      <c r="H24">
        <v>8190</v>
      </c>
      <c r="I24">
        <v>24574</v>
      </c>
      <c r="J24">
        <v>65534</v>
      </c>
      <c r="K24">
        <v>4094</v>
      </c>
      <c r="L24">
        <v>2</v>
      </c>
      <c r="M24">
        <v>32766</v>
      </c>
      <c r="N24">
        <v>32766</v>
      </c>
      <c r="O24">
        <v>24574</v>
      </c>
      <c r="P24">
        <v>131070</v>
      </c>
      <c r="Q24">
        <v>16382</v>
      </c>
      <c r="R24">
        <v>24574</v>
      </c>
      <c r="S24">
        <v>57342</v>
      </c>
      <c r="T24">
        <v>81918</v>
      </c>
      <c r="U24">
        <v>24574</v>
      </c>
      <c r="V24">
        <v>49150</v>
      </c>
      <c r="W24">
        <v>12286</v>
      </c>
      <c r="X24">
        <v>10</v>
      </c>
      <c r="Y24">
        <v>2046</v>
      </c>
      <c r="Z24">
        <v>510</v>
      </c>
      <c r="AA24">
        <v>4094</v>
      </c>
    </row>
    <row r="25" spans="1:27" x14ac:dyDescent="0.3">
      <c r="A25" t="s">
        <v>50</v>
      </c>
      <c r="B25">
        <v>81918</v>
      </c>
      <c r="C25">
        <v>4094</v>
      </c>
      <c r="D25">
        <v>24574</v>
      </c>
      <c r="E25">
        <v>16382</v>
      </c>
      <c r="F25">
        <v>57342</v>
      </c>
      <c r="G25">
        <v>8190</v>
      </c>
      <c r="H25">
        <v>24574</v>
      </c>
      <c r="I25">
        <v>9214</v>
      </c>
      <c r="J25">
        <v>32766</v>
      </c>
      <c r="K25">
        <v>4094</v>
      </c>
      <c r="L25">
        <v>2</v>
      </c>
      <c r="M25">
        <v>10238</v>
      </c>
      <c r="N25">
        <v>24574</v>
      </c>
      <c r="O25">
        <v>32766</v>
      </c>
      <c r="P25">
        <v>131070</v>
      </c>
      <c r="Q25">
        <v>24574</v>
      </c>
      <c r="R25">
        <v>20478</v>
      </c>
      <c r="S25">
        <v>98302</v>
      </c>
      <c r="T25">
        <v>57342</v>
      </c>
      <c r="U25">
        <v>24574</v>
      </c>
      <c r="V25">
        <v>49150</v>
      </c>
      <c r="W25">
        <v>5118</v>
      </c>
      <c r="X25">
        <v>6</v>
      </c>
      <c r="Y25">
        <v>206</v>
      </c>
      <c r="Z25">
        <v>1022</v>
      </c>
      <c r="AA25">
        <v>6142</v>
      </c>
    </row>
    <row r="26" spans="1:27" x14ac:dyDescent="0.3">
      <c r="A26" t="s">
        <v>51</v>
      </c>
      <c r="B26">
        <v>131070</v>
      </c>
      <c r="C26">
        <v>6142</v>
      </c>
      <c r="D26">
        <v>32766</v>
      </c>
      <c r="E26">
        <v>32766</v>
      </c>
      <c r="F26">
        <v>131070</v>
      </c>
      <c r="G26">
        <v>12286</v>
      </c>
      <c r="H26">
        <v>16382</v>
      </c>
      <c r="I26">
        <v>12286</v>
      </c>
      <c r="J26">
        <v>49150</v>
      </c>
      <c r="K26">
        <v>2558</v>
      </c>
      <c r="L26">
        <v>2</v>
      </c>
      <c r="M26">
        <v>4606</v>
      </c>
      <c r="N26">
        <v>32766</v>
      </c>
      <c r="O26">
        <v>65534</v>
      </c>
      <c r="P26">
        <v>49150</v>
      </c>
      <c r="Q26">
        <v>24574</v>
      </c>
      <c r="R26">
        <v>16382</v>
      </c>
      <c r="S26">
        <v>49150</v>
      </c>
      <c r="T26">
        <v>163838</v>
      </c>
      <c r="U26">
        <v>16382</v>
      </c>
      <c r="V26">
        <v>32766</v>
      </c>
      <c r="W26">
        <v>16382</v>
      </c>
      <c r="X26">
        <v>10</v>
      </c>
      <c r="Y26">
        <v>2046</v>
      </c>
      <c r="Z26">
        <v>1022</v>
      </c>
      <c r="AA26">
        <v>2558</v>
      </c>
    </row>
    <row r="27" spans="1:27" x14ac:dyDescent="0.3">
      <c r="A27" t="s">
        <v>52</v>
      </c>
      <c r="B27">
        <v>65534</v>
      </c>
      <c r="C27">
        <v>8190</v>
      </c>
      <c r="D27">
        <v>40958</v>
      </c>
      <c r="E27">
        <v>65534</v>
      </c>
      <c r="F27">
        <v>57342</v>
      </c>
      <c r="G27">
        <v>10238</v>
      </c>
      <c r="H27">
        <v>12286</v>
      </c>
      <c r="I27">
        <v>8190</v>
      </c>
      <c r="J27">
        <v>36862</v>
      </c>
      <c r="K27">
        <v>3070</v>
      </c>
      <c r="L27">
        <v>3</v>
      </c>
      <c r="M27">
        <v>20478</v>
      </c>
      <c r="N27">
        <v>65534</v>
      </c>
      <c r="O27">
        <v>32766</v>
      </c>
      <c r="P27">
        <v>65534</v>
      </c>
      <c r="Q27">
        <v>4094</v>
      </c>
      <c r="R27">
        <v>32766</v>
      </c>
      <c r="S27">
        <v>98302</v>
      </c>
      <c r="T27">
        <v>40958</v>
      </c>
      <c r="U27">
        <v>65534</v>
      </c>
      <c r="V27">
        <v>20478</v>
      </c>
      <c r="W27">
        <v>24574</v>
      </c>
      <c r="X27">
        <v>6</v>
      </c>
      <c r="Y27">
        <v>1022</v>
      </c>
      <c r="Z27">
        <v>1022</v>
      </c>
      <c r="AA27">
        <v>3070</v>
      </c>
    </row>
    <row r="28" spans="1:27" x14ac:dyDescent="0.3">
      <c r="A28" t="s">
        <v>53</v>
      </c>
      <c r="B28">
        <v>262142</v>
      </c>
      <c r="C28">
        <v>8190</v>
      </c>
      <c r="D28">
        <v>24574</v>
      </c>
      <c r="E28">
        <v>40958</v>
      </c>
      <c r="F28">
        <v>131070</v>
      </c>
      <c r="G28">
        <v>16382</v>
      </c>
      <c r="H28">
        <v>16382</v>
      </c>
      <c r="I28">
        <v>8190</v>
      </c>
      <c r="J28">
        <v>32766</v>
      </c>
      <c r="K28">
        <v>12286</v>
      </c>
      <c r="L28">
        <v>3</v>
      </c>
      <c r="M28">
        <v>24574</v>
      </c>
      <c r="N28">
        <v>16382</v>
      </c>
      <c r="O28">
        <v>49150</v>
      </c>
      <c r="P28">
        <v>98302</v>
      </c>
      <c r="Q28">
        <v>24574</v>
      </c>
      <c r="R28">
        <v>9214</v>
      </c>
      <c r="S28">
        <v>32766</v>
      </c>
      <c r="T28">
        <v>49150</v>
      </c>
      <c r="U28">
        <v>32766</v>
      </c>
      <c r="V28">
        <v>81918</v>
      </c>
      <c r="W28">
        <v>3070</v>
      </c>
      <c r="X28">
        <v>5</v>
      </c>
      <c r="Y28">
        <v>1022</v>
      </c>
      <c r="Z28">
        <v>638</v>
      </c>
      <c r="AA28">
        <v>414</v>
      </c>
    </row>
    <row r="29" spans="1:27" x14ac:dyDescent="0.3">
      <c r="A29" t="s">
        <v>54</v>
      </c>
      <c r="B29">
        <v>196606</v>
      </c>
      <c r="C29">
        <v>8190</v>
      </c>
      <c r="D29">
        <v>32766</v>
      </c>
      <c r="E29">
        <v>32766</v>
      </c>
      <c r="F29">
        <v>81918</v>
      </c>
      <c r="G29">
        <v>958</v>
      </c>
      <c r="H29">
        <v>10238</v>
      </c>
      <c r="I29">
        <v>10238</v>
      </c>
      <c r="J29">
        <v>32766</v>
      </c>
      <c r="K29">
        <v>2302</v>
      </c>
      <c r="L29">
        <v>3</v>
      </c>
      <c r="M29">
        <v>16382</v>
      </c>
      <c r="N29">
        <v>32766</v>
      </c>
      <c r="O29">
        <v>24574</v>
      </c>
      <c r="P29">
        <v>81918</v>
      </c>
      <c r="Q29">
        <v>65534</v>
      </c>
      <c r="R29">
        <v>10238</v>
      </c>
      <c r="S29">
        <v>65534</v>
      </c>
      <c r="T29">
        <v>65534</v>
      </c>
      <c r="U29">
        <v>49150</v>
      </c>
      <c r="V29">
        <v>49150</v>
      </c>
      <c r="W29">
        <v>16382</v>
      </c>
      <c r="X29">
        <v>10</v>
      </c>
      <c r="Y29">
        <v>318</v>
      </c>
      <c r="Z29">
        <v>318</v>
      </c>
      <c r="AA29">
        <v>1790</v>
      </c>
    </row>
    <row r="30" spans="1:27" x14ac:dyDescent="0.3">
      <c r="A30" t="s">
        <v>55</v>
      </c>
      <c r="B30">
        <v>131070</v>
      </c>
      <c r="C30">
        <v>4606</v>
      </c>
      <c r="D30">
        <v>40958</v>
      </c>
      <c r="E30">
        <v>16382</v>
      </c>
      <c r="F30">
        <v>65534</v>
      </c>
      <c r="G30">
        <v>12286</v>
      </c>
      <c r="H30">
        <v>12286</v>
      </c>
      <c r="I30">
        <v>8190</v>
      </c>
      <c r="J30">
        <v>20478</v>
      </c>
      <c r="K30">
        <v>4094</v>
      </c>
      <c r="L30">
        <v>2</v>
      </c>
      <c r="M30">
        <v>32766</v>
      </c>
      <c r="N30">
        <v>24574</v>
      </c>
      <c r="O30">
        <v>49150</v>
      </c>
      <c r="P30">
        <v>32766</v>
      </c>
      <c r="Q30">
        <v>32766</v>
      </c>
      <c r="R30">
        <v>16382</v>
      </c>
      <c r="S30">
        <v>65534</v>
      </c>
      <c r="T30">
        <v>81918</v>
      </c>
      <c r="U30">
        <v>81918</v>
      </c>
      <c r="V30">
        <v>28670</v>
      </c>
      <c r="W30">
        <v>12286</v>
      </c>
      <c r="X30">
        <v>6</v>
      </c>
      <c r="Y30">
        <v>62</v>
      </c>
      <c r="Z30">
        <v>766</v>
      </c>
      <c r="AA30">
        <v>12286</v>
      </c>
    </row>
    <row r="31" spans="1:27" x14ac:dyDescent="0.3">
      <c r="A31" t="s">
        <v>56</v>
      </c>
      <c r="B31">
        <v>98302</v>
      </c>
      <c r="C31">
        <v>8190</v>
      </c>
      <c r="D31">
        <v>14334</v>
      </c>
      <c r="E31">
        <v>49150</v>
      </c>
      <c r="F31">
        <v>131070</v>
      </c>
      <c r="G31">
        <v>12286</v>
      </c>
      <c r="H31">
        <v>24574</v>
      </c>
      <c r="I31">
        <v>16382</v>
      </c>
      <c r="J31">
        <v>40958</v>
      </c>
      <c r="K31">
        <v>8190</v>
      </c>
      <c r="L31">
        <v>3</v>
      </c>
      <c r="M31">
        <v>16382</v>
      </c>
      <c r="N31">
        <v>28670</v>
      </c>
      <c r="O31">
        <v>3838</v>
      </c>
      <c r="P31">
        <v>81918</v>
      </c>
      <c r="Q31">
        <v>16382</v>
      </c>
      <c r="R31">
        <v>16382</v>
      </c>
      <c r="S31">
        <v>49150</v>
      </c>
      <c r="T31">
        <v>49150</v>
      </c>
      <c r="U31">
        <v>49150</v>
      </c>
      <c r="V31">
        <v>32766</v>
      </c>
      <c r="W31">
        <v>12286</v>
      </c>
      <c r="X31">
        <v>6</v>
      </c>
      <c r="Y31">
        <v>2046</v>
      </c>
      <c r="Z31">
        <v>1022</v>
      </c>
      <c r="AA31">
        <v>1534</v>
      </c>
    </row>
    <row r="32" spans="1:27" x14ac:dyDescent="0.3">
      <c r="A32" t="s">
        <v>57</v>
      </c>
      <c r="B32">
        <v>65534</v>
      </c>
      <c r="C32">
        <v>8190</v>
      </c>
      <c r="D32">
        <v>20478</v>
      </c>
      <c r="E32">
        <v>49150</v>
      </c>
      <c r="F32">
        <v>131070</v>
      </c>
      <c r="G32">
        <v>4094</v>
      </c>
      <c r="H32">
        <v>12286</v>
      </c>
      <c r="I32">
        <v>12286</v>
      </c>
      <c r="J32">
        <v>49150</v>
      </c>
      <c r="K32">
        <v>2046</v>
      </c>
      <c r="L32">
        <v>3</v>
      </c>
      <c r="M32">
        <v>24574</v>
      </c>
      <c r="N32">
        <v>65534</v>
      </c>
      <c r="O32">
        <v>57342</v>
      </c>
      <c r="P32">
        <v>65534</v>
      </c>
      <c r="Q32">
        <v>12286</v>
      </c>
      <c r="R32">
        <v>16382</v>
      </c>
      <c r="S32">
        <v>32766</v>
      </c>
      <c r="T32">
        <v>131070</v>
      </c>
      <c r="U32">
        <v>49150</v>
      </c>
      <c r="V32">
        <v>28670</v>
      </c>
      <c r="W32">
        <v>2814</v>
      </c>
      <c r="X32">
        <v>6</v>
      </c>
      <c r="Y32">
        <v>110</v>
      </c>
      <c r="Z32">
        <v>1022</v>
      </c>
      <c r="AA32">
        <v>1790</v>
      </c>
    </row>
    <row r="33" spans="1:27" x14ac:dyDescent="0.3">
      <c r="A33" t="s">
        <v>58</v>
      </c>
      <c r="B33">
        <v>131070</v>
      </c>
      <c r="C33">
        <v>8190</v>
      </c>
      <c r="D33">
        <v>40958</v>
      </c>
      <c r="E33">
        <v>65534</v>
      </c>
      <c r="F33">
        <v>98302</v>
      </c>
      <c r="G33">
        <v>5118</v>
      </c>
      <c r="H33">
        <v>8190</v>
      </c>
      <c r="I33">
        <v>49150</v>
      </c>
      <c r="J33">
        <v>49150</v>
      </c>
      <c r="K33">
        <v>134</v>
      </c>
      <c r="L33">
        <v>3</v>
      </c>
      <c r="M33">
        <v>16382</v>
      </c>
      <c r="N33">
        <v>57342</v>
      </c>
      <c r="O33">
        <v>20478</v>
      </c>
      <c r="P33">
        <v>98302</v>
      </c>
      <c r="Q33">
        <v>24574</v>
      </c>
      <c r="R33">
        <v>32766</v>
      </c>
      <c r="S33">
        <v>49150</v>
      </c>
      <c r="T33">
        <v>131070</v>
      </c>
      <c r="U33">
        <v>24574</v>
      </c>
      <c r="V33">
        <v>32766</v>
      </c>
      <c r="W33">
        <v>5630</v>
      </c>
      <c r="X33">
        <v>10</v>
      </c>
      <c r="Y33">
        <v>2046</v>
      </c>
      <c r="Z33">
        <v>446</v>
      </c>
      <c r="AA33">
        <v>4094</v>
      </c>
    </row>
    <row r="34" spans="1:27" x14ac:dyDescent="0.3">
      <c r="A34" t="s">
        <v>59</v>
      </c>
      <c r="B34">
        <v>98302</v>
      </c>
      <c r="C34">
        <v>5118</v>
      </c>
      <c r="D34">
        <v>16382</v>
      </c>
      <c r="E34">
        <v>5118</v>
      </c>
      <c r="F34">
        <v>57342</v>
      </c>
      <c r="G34">
        <v>7166</v>
      </c>
      <c r="H34">
        <v>5118</v>
      </c>
      <c r="I34">
        <v>12286</v>
      </c>
      <c r="J34">
        <v>32766</v>
      </c>
      <c r="K34">
        <v>3070</v>
      </c>
      <c r="L34">
        <v>2</v>
      </c>
      <c r="M34">
        <v>32766</v>
      </c>
      <c r="N34">
        <v>24574</v>
      </c>
      <c r="O34">
        <v>14334</v>
      </c>
      <c r="P34">
        <v>81918</v>
      </c>
      <c r="Q34">
        <v>24574</v>
      </c>
      <c r="R34">
        <v>8190</v>
      </c>
      <c r="S34">
        <v>65534</v>
      </c>
      <c r="T34">
        <v>65534</v>
      </c>
      <c r="U34">
        <v>24574</v>
      </c>
      <c r="V34">
        <v>81918</v>
      </c>
      <c r="W34">
        <v>12286</v>
      </c>
      <c r="X34">
        <v>6</v>
      </c>
      <c r="Y34">
        <v>1022</v>
      </c>
      <c r="Z34">
        <v>510</v>
      </c>
      <c r="AA34">
        <v>4094</v>
      </c>
    </row>
    <row r="35" spans="1:27" x14ac:dyDescent="0.3">
      <c r="A35" t="s">
        <v>60</v>
      </c>
      <c r="B35">
        <v>98302</v>
      </c>
      <c r="C35">
        <v>4094</v>
      </c>
      <c r="D35">
        <v>20478</v>
      </c>
      <c r="E35">
        <v>98302</v>
      </c>
      <c r="F35">
        <v>131070</v>
      </c>
      <c r="G35">
        <v>16382</v>
      </c>
      <c r="H35">
        <v>12286</v>
      </c>
      <c r="I35">
        <v>8190</v>
      </c>
      <c r="J35">
        <v>65534</v>
      </c>
      <c r="K35">
        <v>3070</v>
      </c>
      <c r="L35">
        <v>3</v>
      </c>
      <c r="M35">
        <v>20478</v>
      </c>
      <c r="N35">
        <v>65534</v>
      </c>
      <c r="O35">
        <v>131070</v>
      </c>
      <c r="P35">
        <v>49150</v>
      </c>
      <c r="Q35">
        <v>8190</v>
      </c>
      <c r="R35">
        <v>24574</v>
      </c>
      <c r="S35">
        <v>65534</v>
      </c>
      <c r="T35">
        <v>81918</v>
      </c>
      <c r="U35">
        <v>14334</v>
      </c>
      <c r="V35">
        <v>24574</v>
      </c>
      <c r="W35">
        <v>6142</v>
      </c>
      <c r="X35">
        <v>10</v>
      </c>
      <c r="Y35">
        <v>3070</v>
      </c>
      <c r="Z35">
        <v>1022</v>
      </c>
      <c r="AA35">
        <v>4094</v>
      </c>
    </row>
    <row r="36" spans="1:27" x14ac:dyDescent="0.3">
      <c r="A36" t="s">
        <v>61</v>
      </c>
      <c r="B36">
        <v>163838</v>
      </c>
      <c r="C36">
        <v>2302</v>
      </c>
      <c r="D36">
        <v>24574</v>
      </c>
      <c r="E36">
        <v>28670</v>
      </c>
      <c r="F36">
        <v>65534</v>
      </c>
      <c r="G36">
        <v>20478</v>
      </c>
      <c r="H36">
        <v>32766</v>
      </c>
      <c r="I36">
        <v>24574</v>
      </c>
      <c r="J36">
        <v>20478</v>
      </c>
      <c r="K36">
        <v>5118</v>
      </c>
      <c r="L36">
        <v>3</v>
      </c>
      <c r="M36">
        <v>24574</v>
      </c>
      <c r="N36">
        <v>24574</v>
      </c>
      <c r="O36">
        <v>32766</v>
      </c>
      <c r="P36">
        <v>49150</v>
      </c>
      <c r="Q36">
        <v>24574</v>
      </c>
      <c r="R36">
        <v>16382</v>
      </c>
      <c r="S36">
        <v>49150</v>
      </c>
      <c r="T36">
        <v>65534</v>
      </c>
      <c r="U36">
        <v>49150</v>
      </c>
      <c r="V36">
        <v>16382</v>
      </c>
      <c r="W36">
        <v>8190</v>
      </c>
      <c r="X36">
        <v>6</v>
      </c>
      <c r="Y36">
        <v>3070</v>
      </c>
      <c r="Z36">
        <v>1022</v>
      </c>
      <c r="AA36">
        <v>1790</v>
      </c>
    </row>
    <row r="37" spans="1:27" x14ac:dyDescent="0.3">
      <c r="A37" t="s">
        <v>62</v>
      </c>
      <c r="B37">
        <v>81918</v>
      </c>
      <c r="C37">
        <v>8190</v>
      </c>
      <c r="D37">
        <v>49150</v>
      </c>
      <c r="E37">
        <v>16382</v>
      </c>
      <c r="F37">
        <v>98302</v>
      </c>
      <c r="G37">
        <v>7166</v>
      </c>
      <c r="H37">
        <v>4094</v>
      </c>
      <c r="I37">
        <v>16382</v>
      </c>
      <c r="J37">
        <v>32766</v>
      </c>
      <c r="K37">
        <v>5118</v>
      </c>
      <c r="L37">
        <v>2</v>
      </c>
      <c r="M37">
        <v>24574</v>
      </c>
      <c r="N37">
        <v>32766</v>
      </c>
      <c r="O37">
        <v>32766</v>
      </c>
      <c r="P37">
        <v>65534</v>
      </c>
      <c r="Q37">
        <v>16382</v>
      </c>
      <c r="R37">
        <v>6142</v>
      </c>
      <c r="S37">
        <v>24574</v>
      </c>
      <c r="T37">
        <v>65534</v>
      </c>
      <c r="U37">
        <v>32766</v>
      </c>
      <c r="V37">
        <v>3326</v>
      </c>
      <c r="W37">
        <v>24574</v>
      </c>
      <c r="X37">
        <v>6</v>
      </c>
      <c r="Y37">
        <v>1534</v>
      </c>
      <c r="Z37">
        <v>510</v>
      </c>
      <c r="AA37">
        <v>2302</v>
      </c>
    </row>
    <row r="38" spans="1:27" x14ac:dyDescent="0.3">
      <c r="A38" t="s">
        <v>63</v>
      </c>
      <c r="B38">
        <v>81918</v>
      </c>
      <c r="C38">
        <v>12286</v>
      </c>
      <c r="D38">
        <v>32766</v>
      </c>
      <c r="E38">
        <v>32766</v>
      </c>
      <c r="F38">
        <v>114686</v>
      </c>
      <c r="G38">
        <v>8190</v>
      </c>
      <c r="H38">
        <v>12286</v>
      </c>
      <c r="I38">
        <v>8190</v>
      </c>
      <c r="J38">
        <v>40958</v>
      </c>
      <c r="K38">
        <v>1790</v>
      </c>
      <c r="L38">
        <v>2</v>
      </c>
      <c r="M38">
        <v>20478</v>
      </c>
      <c r="N38">
        <v>32766</v>
      </c>
      <c r="O38">
        <v>49150</v>
      </c>
      <c r="P38">
        <v>36862</v>
      </c>
      <c r="Q38">
        <v>24574</v>
      </c>
      <c r="R38">
        <v>16382</v>
      </c>
      <c r="S38">
        <v>65534</v>
      </c>
      <c r="T38">
        <v>131070</v>
      </c>
      <c r="U38">
        <v>24574</v>
      </c>
      <c r="V38">
        <v>49150</v>
      </c>
      <c r="W38">
        <v>10238</v>
      </c>
      <c r="X38">
        <v>6</v>
      </c>
      <c r="Y38">
        <v>2046</v>
      </c>
      <c r="Z38">
        <v>510</v>
      </c>
      <c r="AA38">
        <v>4094</v>
      </c>
    </row>
    <row r="39" spans="1:27" x14ac:dyDescent="0.3">
      <c r="A39" t="s">
        <v>64</v>
      </c>
      <c r="B39">
        <v>73726</v>
      </c>
      <c r="C39">
        <v>6142</v>
      </c>
      <c r="D39">
        <v>24574</v>
      </c>
      <c r="E39">
        <v>32766</v>
      </c>
      <c r="F39">
        <v>81918</v>
      </c>
      <c r="G39">
        <v>4094</v>
      </c>
      <c r="H39">
        <v>6142</v>
      </c>
      <c r="I39">
        <v>10238</v>
      </c>
      <c r="J39">
        <v>49150</v>
      </c>
      <c r="K39">
        <v>2046</v>
      </c>
      <c r="L39">
        <v>3</v>
      </c>
      <c r="M39">
        <v>32766</v>
      </c>
      <c r="N39">
        <v>32766</v>
      </c>
      <c r="O39">
        <v>57342</v>
      </c>
      <c r="P39">
        <v>98302</v>
      </c>
      <c r="Q39">
        <v>12286</v>
      </c>
      <c r="R39">
        <v>16382</v>
      </c>
      <c r="S39">
        <v>81918</v>
      </c>
      <c r="T39">
        <v>49150</v>
      </c>
      <c r="U39">
        <v>49150</v>
      </c>
      <c r="V39">
        <v>32766</v>
      </c>
      <c r="W39">
        <v>16382</v>
      </c>
      <c r="X39">
        <v>6</v>
      </c>
      <c r="Y39">
        <v>3070</v>
      </c>
      <c r="Z39">
        <v>254</v>
      </c>
      <c r="AA39">
        <v>2046</v>
      </c>
    </row>
    <row r="40" spans="1:27" x14ac:dyDescent="0.3">
      <c r="A40" t="s">
        <v>65</v>
      </c>
      <c r="B40">
        <v>65534</v>
      </c>
      <c r="C40">
        <v>8190</v>
      </c>
      <c r="D40">
        <v>16382</v>
      </c>
      <c r="E40">
        <v>40958</v>
      </c>
      <c r="F40">
        <v>262142</v>
      </c>
      <c r="G40">
        <v>16382</v>
      </c>
      <c r="H40">
        <v>12286</v>
      </c>
      <c r="I40">
        <v>12286</v>
      </c>
      <c r="J40">
        <v>32766</v>
      </c>
      <c r="K40">
        <v>5118</v>
      </c>
      <c r="L40">
        <v>3</v>
      </c>
      <c r="M40">
        <v>20478</v>
      </c>
      <c r="N40">
        <v>32766</v>
      </c>
      <c r="O40">
        <v>49150</v>
      </c>
      <c r="P40">
        <v>98302</v>
      </c>
      <c r="Q40">
        <v>24574</v>
      </c>
      <c r="R40">
        <v>12286</v>
      </c>
      <c r="S40">
        <v>32766</v>
      </c>
      <c r="T40">
        <v>40958</v>
      </c>
      <c r="U40">
        <v>40958</v>
      </c>
      <c r="V40">
        <v>16382</v>
      </c>
      <c r="W40">
        <v>16382</v>
      </c>
      <c r="X40">
        <v>8</v>
      </c>
      <c r="Y40">
        <v>2046</v>
      </c>
      <c r="Z40">
        <v>1022</v>
      </c>
      <c r="AA40">
        <v>2046</v>
      </c>
    </row>
    <row r="41" spans="1:27" x14ac:dyDescent="0.3">
      <c r="A41" t="s">
        <v>66</v>
      </c>
      <c r="B41">
        <v>131070</v>
      </c>
      <c r="C41">
        <v>2558</v>
      </c>
      <c r="D41">
        <v>16382</v>
      </c>
      <c r="E41">
        <v>40958</v>
      </c>
      <c r="F41">
        <v>98302</v>
      </c>
      <c r="G41">
        <v>10238</v>
      </c>
      <c r="H41">
        <v>3582</v>
      </c>
      <c r="I41">
        <v>12286</v>
      </c>
      <c r="J41">
        <v>49150</v>
      </c>
      <c r="K41">
        <v>1534</v>
      </c>
      <c r="L41">
        <v>3</v>
      </c>
      <c r="M41">
        <v>20478</v>
      </c>
      <c r="N41">
        <v>32766</v>
      </c>
      <c r="O41">
        <v>20478</v>
      </c>
      <c r="P41">
        <v>98302</v>
      </c>
      <c r="Q41">
        <v>24574</v>
      </c>
      <c r="R41">
        <v>16382</v>
      </c>
      <c r="S41">
        <v>65534</v>
      </c>
      <c r="T41">
        <v>65534</v>
      </c>
      <c r="U41">
        <v>65534</v>
      </c>
      <c r="V41">
        <v>32766</v>
      </c>
      <c r="W41">
        <v>28670</v>
      </c>
      <c r="X41">
        <v>6</v>
      </c>
      <c r="Y41">
        <v>894</v>
      </c>
      <c r="Z41">
        <v>446</v>
      </c>
      <c r="AA41">
        <v>3070</v>
      </c>
    </row>
    <row r="42" spans="1:27" x14ac:dyDescent="0.3">
      <c r="A42" t="s">
        <v>67</v>
      </c>
      <c r="B42">
        <v>98302</v>
      </c>
      <c r="C42">
        <v>12286</v>
      </c>
      <c r="D42">
        <v>24574</v>
      </c>
      <c r="E42">
        <v>49150</v>
      </c>
      <c r="F42">
        <v>196606</v>
      </c>
      <c r="G42">
        <v>8190</v>
      </c>
      <c r="H42">
        <v>894</v>
      </c>
      <c r="I42">
        <v>12286</v>
      </c>
      <c r="J42">
        <v>20478</v>
      </c>
      <c r="K42">
        <v>2046</v>
      </c>
      <c r="L42">
        <v>3</v>
      </c>
      <c r="M42">
        <v>32766</v>
      </c>
      <c r="N42">
        <v>32766</v>
      </c>
      <c r="O42">
        <v>65534</v>
      </c>
      <c r="P42">
        <v>65534</v>
      </c>
      <c r="Q42">
        <v>14334</v>
      </c>
      <c r="R42">
        <v>16382</v>
      </c>
      <c r="S42">
        <v>49150</v>
      </c>
      <c r="T42">
        <v>49150</v>
      </c>
      <c r="U42">
        <v>28670</v>
      </c>
      <c r="V42">
        <v>32766</v>
      </c>
      <c r="W42">
        <v>12286</v>
      </c>
      <c r="X42">
        <v>14</v>
      </c>
      <c r="Y42">
        <v>2046</v>
      </c>
      <c r="Z42">
        <v>766</v>
      </c>
      <c r="AA42">
        <v>3070</v>
      </c>
    </row>
    <row r="43" spans="1:27" x14ac:dyDescent="0.3">
      <c r="A43" t="s">
        <v>68</v>
      </c>
      <c r="B43">
        <v>24574</v>
      </c>
      <c r="C43">
        <v>5118</v>
      </c>
      <c r="D43">
        <v>28670</v>
      </c>
      <c r="E43">
        <v>32766</v>
      </c>
      <c r="F43">
        <v>49150</v>
      </c>
      <c r="G43">
        <v>16382</v>
      </c>
      <c r="H43">
        <v>24574</v>
      </c>
      <c r="I43">
        <v>7166</v>
      </c>
      <c r="J43">
        <v>65534</v>
      </c>
      <c r="K43">
        <v>382</v>
      </c>
      <c r="L43">
        <v>3</v>
      </c>
      <c r="M43">
        <v>24574</v>
      </c>
      <c r="N43">
        <v>40958</v>
      </c>
      <c r="O43">
        <v>65534</v>
      </c>
      <c r="P43">
        <v>131070</v>
      </c>
      <c r="Q43">
        <v>16382</v>
      </c>
      <c r="R43">
        <v>10238</v>
      </c>
      <c r="S43">
        <v>65534</v>
      </c>
      <c r="T43">
        <v>18430</v>
      </c>
      <c r="U43">
        <v>49150</v>
      </c>
      <c r="V43">
        <v>98302</v>
      </c>
      <c r="W43">
        <v>16382</v>
      </c>
      <c r="X43">
        <v>6</v>
      </c>
      <c r="Y43">
        <v>2046</v>
      </c>
      <c r="Z43">
        <v>766</v>
      </c>
      <c r="AA43">
        <v>2046</v>
      </c>
    </row>
    <row r="44" spans="1:27" x14ac:dyDescent="0.3">
      <c r="A44" t="s">
        <v>69</v>
      </c>
      <c r="B44">
        <v>262142</v>
      </c>
      <c r="C44">
        <v>8190</v>
      </c>
      <c r="D44">
        <v>1790</v>
      </c>
      <c r="E44">
        <v>32766</v>
      </c>
      <c r="F44">
        <v>49150</v>
      </c>
      <c r="G44">
        <v>8190</v>
      </c>
      <c r="H44">
        <v>8190</v>
      </c>
      <c r="I44">
        <v>16382</v>
      </c>
      <c r="J44">
        <v>65534</v>
      </c>
      <c r="K44">
        <v>2046</v>
      </c>
      <c r="L44">
        <v>3</v>
      </c>
      <c r="M44">
        <v>40958</v>
      </c>
      <c r="N44">
        <v>40958</v>
      </c>
      <c r="O44">
        <v>49150</v>
      </c>
      <c r="P44">
        <v>65534</v>
      </c>
      <c r="Q44">
        <v>10238</v>
      </c>
      <c r="R44">
        <v>8190</v>
      </c>
      <c r="S44">
        <v>32766</v>
      </c>
      <c r="T44">
        <v>65534</v>
      </c>
      <c r="U44">
        <v>32766</v>
      </c>
      <c r="V44">
        <v>65534</v>
      </c>
      <c r="W44">
        <v>9214</v>
      </c>
      <c r="X44">
        <v>10</v>
      </c>
      <c r="Y44">
        <v>1534</v>
      </c>
      <c r="Z44">
        <v>766</v>
      </c>
      <c r="AA44">
        <v>2046</v>
      </c>
    </row>
    <row r="45" spans="1:27" x14ac:dyDescent="0.3">
      <c r="A45" t="s">
        <v>70</v>
      </c>
      <c r="B45">
        <v>81918</v>
      </c>
      <c r="C45">
        <v>8190</v>
      </c>
      <c r="D45">
        <v>32766</v>
      </c>
      <c r="E45">
        <v>49150</v>
      </c>
      <c r="F45">
        <v>90110</v>
      </c>
      <c r="G45">
        <v>8190</v>
      </c>
      <c r="H45">
        <v>14334</v>
      </c>
      <c r="I45">
        <v>6142</v>
      </c>
      <c r="J45">
        <v>32766</v>
      </c>
      <c r="K45">
        <v>8190</v>
      </c>
      <c r="L45">
        <v>3</v>
      </c>
      <c r="M45">
        <v>32766</v>
      </c>
      <c r="N45">
        <v>65534</v>
      </c>
      <c r="O45">
        <v>49150</v>
      </c>
      <c r="P45">
        <v>57342</v>
      </c>
      <c r="Q45">
        <v>16382</v>
      </c>
      <c r="R45">
        <v>32766</v>
      </c>
      <c r="S45">
        <v>65534</v>
      </c>
      <c r="T45">
        <v>40958</v>
      </c>
      <c r="U45">
        <v>10238</v>
      </c>
      <c r="V45">
        <v>32766</v>
      </c>
      <c r="W45">
        <v>20478</v>
      </c>
      <c r="X45">
        <v>8</v>
      </c>
      <c r="Y45">
        <v>510</v>
      </c>
      <c r="Z45">
        <v>2046</v>
      </c>
      <c r="AA45">
        <v>4094</v>
      </c>
    </row>
    <row r="46" spans="1:27" x14ac:dyDescent="0.3">
      <c r="A46" t="s">
        <v>71</v>
      </c>
      <c r="B46">
        <v>32766</v>
      </c>
      <c r="C46">
        <v>16382</v>
      </c>
      <c r="D46">
        <v>32766</v>
      </c>
      <c r="E46">
        <v>49150</v>
      </c>
      <c r="F46">
        <v>196606</v>
      </c>
      <c r="G46">
        <v>8190</v>
      </c>
      <c r="H46">
        <v>8190</v>
      </c>
      <c r="I46">
        <v>16382</v>
      </c>
      <c r="J46">
        <v>11262</v>
      </c>
      <c r="K46">
        <v>8190</v>
      </c>
      <c r="L46">
        <v>3</v>
      </c>
      <c r="M46">
        <v>8190</v>
      </c>
      <c r="N46">
        <v>40958</v>
      </c>
      <c r="O46">
        <v>65534</v>
      </c>
      <c r="P46">
        <v>131070</v>
      </c>
      <c r="Q46">
        <v>24574</v>
      </c>
      <c r="R46">
        <v>14334</v>
      </c>
      <c r="S46">
        <v>65534</v>
      </c>
      <c r="T46">
        <v>49150</v>
      </c>
      <c r="U46">
        <v>12286</v>
      </c>
      <c r="V46">
        <v>3838</v>
      </c>
      <c r="W46">
        <v>1918</v>
      </c>
      <c r="X46">
        <v>30</v>
      </c>
      <c r="Y46">
        <v>2558</v>
      </c>
      <c r="Z46">
        <v>1022</v>
      </c>
      <c r="AA46">
        <v>3070</v>
      </c>
    </row>
    <row r="47" spans="1:27" x14ac:dyDescent="0.3">
      <c r="A47" t="s">
        <v>72</v>
      </c>
      <c r="B47">
        <v>262142</v>
      </c>
      <c r="C47">
        <v>4094</v>
      </c>
      <c r="D47">
        <v>16382</v>
      </c>
      <c r="E47">
        <v>16382</v>
      </c>
      <c r="F47">
        <v>57342</v>
      </c>
      <c r="G47">
        <v>16382</v>
      </c>
      <c r="H47">
        <v>12286</v>
      </c>
      <c r="I47">
        <v>12286</v>
      </c>
      <c r="J47">
        <v>98302</v>
      </c>
      <c r="K47">
        <v>8190</v>
      </c>
      <c r="L47">
        <v>3</v>
      </c>
      <c r="M47">
        <v>12286</v>
      </c>
      <c r="N47">
        <v>16382</v>
      </c>
      <c r="O47">
        <v>49150</v>
      </c>
      <c r="P47">
        <v>65534</v>
      </c>
      <c r="Q47">
        <v>24574</v>
      </c>
      <c r="R47">
        <v>8190</v>
      </c>
      <c r="S47">
        <v>40958</v>
      </c>
      <c r="T47">
        <v>24574</v>
      </c>
      <c r="U47">
        <v>32766</v>
      </c>
      <c r="V47">
        <v>24574</v>
      </c>
      <c r="W47">
        <v>12286</v>
      </c>
      <c r="X47">
        <v>4</v>
      </c>
      <c r="Y47">
        <v>1022</v>
      </c>
      <c r="Z47">
        <v>1022</v>
      </c>
      <c r="AA47">
        <v>8190</v>
      </c>
    </row>
    <row r="48" spans="1:27" x14ac:dyDescent="0.3">
      <c r="A48" t="s">
        <v>73</v>
      </c>
      <c r="B48">
        <v>98302</v>
      </c>
      <c r="C48">
        <v>12286</v>
      </c>
      <c r="D48">
        <v>8190</v>
      </c>
      <c r="E48">
        <v>65534</v>
      </c>
      <c r="F48">
        <v>98302</v>
      </c>
      <c r="G48">
        <v>12286</v>
      </c>
      <c r="H48">
        <v>12286</v>
      </c>
      <c r="I48">
        <v>16382</v>
      </c>
      <c r="J48">
        <v>65534</v>
      </c>
      <c r="K48">
        <v>6142</v>
      </c>
      <c r="L48">
        <v>2</v>
      </c>
      <c r="M48">
        <v>16382</v>
      </c>
      <c r="N48">
        <v>24574</v>
      </c>
      <c r="O48">
        <v>18430</v>
      </c>
      <c r="P48">
        <v>65534</v>
      </c>
      <c r="Q48">
        <v>20478</v>
      </c>
      <c r="R48">
        <v>32766</v>
      </c>
      <c r="S48">
        <v>98302</v>
      </c>
      <c r="T48">
        <v>49150</v>
      </c>
      <c r="U48">
        <v>16382</v>
      </c>
      <c r="V48">
        <v>32766</v>
      </c>
      <c r="W48">
        <v>32766</v>
      </c>
      <c r="X48">
        <v>6</v>
      </c>
      <c r="Y48">
        <v>1534</v>
      </c>
      <c r="Z48">
        <v>1022</v>
      </c>
      <c r="AA48">
        <v>3070</v>
      </c>
    </row>
    <row r="49" spans="1:27" x14ac:dyDescent="0.3">
      <c r="A49" t="s">
        <v>74</v>
      </c>
      <c r="B49">
        <v>65534</v>
      </c>
      <c r="C49">
        <v>8190</v>
      </c>
      <c r="D49">
        <v>24574</v>
      </c>
      <c r="E49">
        <v>49150</v>
      </c>
      <c r="F49">
        <v>65534</v>
      </c>
      <c r="G49">
        <v>8190</v>
      </c>
      <c r="H49">
        <v>32766</v>
      </c>
      <c r="I49">
        <v>16382</v>
      </c>
      <c r="J49">
        <v>24574</v>
      </c>
      <c r="K49">
        <v>4094</v>
      </c>
      <c r="L49">
        <v>2</v>
      </c>
      <c r="M49">
        <v>10238</v>
      </c>
      <c r="N49">
        <v>5630</v>
      </c>
      <c r="O49">
        <v>20478</v>
      </c>
      <c r="P49">
        <v>36862</v>
      </c>
      <c r="Q49">
        <v>24574</v>
      </c>
      <c r="R49">
        <v>7166</v>
      </c>
      <c r="S49">
        <v>18430</v>
      </c>
      <c r="T49">
        <v>65534</v>
      </c>
      <c r="U49">
        <v>18430</v>
      </c>
      <c r="V49">
        <v>49150</v>
      </c>
      <c r="W49">
        <v>10238</v>
      </c>
      <c r="X49">
        <v>14</v>
      </c>
      <c r="Y49">
        <v>1022</v>
      </c>
      <c r="Z49">
        <v>2558</v>
      </c>
      <c r="AA49">
        <v>6142</v>
      </c>
    </row>
    <row r="50" spans="1:27" x14ac:dyDescent="0.3">
      <c r="A50" t="s">
        <v>75</v>
      </c>
      <c r="B50">
        <v>131070</v>
      </c>
      <c r="C50">
        <v>8190</v>
      </c>
      <c r="D50">
        <v>3582</v>
      </c>
      <c r="E50">
        <v>57342</v>
      </c>
      <c r="F50">
        <v>196606</v>
      </c>
      <c r="G50">
        <v>4094</v>
      </c>
      <c r="H50">
        <v>12286</v>
      </c>
      <c r="I50">
        <v>16382</v>
      </c>
      <c r="J50">
        <v>16382</v>
      </c>
      <c r="K50">
        <v>1534</v>
      </c>
      <c r="L50">
        <v>2</v>
      </c>
      <c r="M50">
        <v>16382</v>
      </c>
      <c r="N50">
        <v>32766</v>
      </c>
      <c r="O50">
        <v>20478</v>
      </c>
      <c r="P50">
        <v>262142</v>
      </c>
      <c r="Q50">
        <v>32766</v>
      </c>
      <c r="R50">
        <v>12286</v>
      </c>
      <c r="S50">
        <v>49150</v>
      </c>
      <c r="T50">
        <v>81918</v>
      </c>
      <c r="U50">
        <v>49150</v>
      </c>
      <c r="V50">
        <v>98302</v>
      </c>
      <c r="W50">
        <v>24574</v>
      </c>
      <c r="X50">
        <v>6</v>
      </c>
      <c r="Y50">
        <v>4094</v>
      </c>
      <c r="Z50">
        <v>254</v>
      </c>
      <c r="AA50">
        <v>4094</v>
      </c>
    </row>
    <row r="51" spans="1:27" x14ac:dyDescent="0.3">
      <c r="A51" t="s">
        <v>76</v>
      </c>
      <c r="B51">
        <v>98302</v>
      </c>
      <c r="C51">
        <v>8190</v>
      </c>
      <c r="D51">
        <v>24574</v>
      </c>
      <c r="E51">
        <v>65534</v>
      </c>
      <c r="F51">
        <v>98302</v>
      </c>
      <c r="G51">
        <v>6142</v>
      </c>
      <c r="H51">
        <v>2558</v>
      </c>
      <c r="I51">
        <v>12286</v>
      </c>
      <c r="J51">
        <v>28670</v>
      </c>
      <c r="K51">
        <v>1022</v>
      </c>
      <c r="L51">
        <v>2</v>
      </c>
      <c r="M51">
        <v>32766</v>
      </c>
      <c r="N51">
        <v>24574</v>
      </c>
      <c r="O51">
        <v>49150</v>
      </c>
      <c r="P51">
        <v>114686</v>
      </c>
      <c r="Q51">
        <v>20478</v>
      </c>
      <c r="R51">
        <v>16382</v>
      </c>
      <c r="S51">
        <v>98302</v>
      </c>
      <c r="T51">
        <v>32766</v>
      </c>
      <c r="U51">
        <v>32766</v>
      </c>
      <c r="V51">
        <v>32766</v>
      </c>
      <c r="W51">
        <v>16382</v>
      </c>
      <c r="X51">
        <v>14</v>
      </c>
      <c r="Y51">
        <v>1534</v>
      </c>
      <c r="Z51">
        <v>1534</v>
      </c>
      <c r="AA51">
        <v>6142</v>
      </c>
    </row>
    <row r="52" spans="1:27" x14ac:dyDescent="0.3">
      <c r="A52" t="s">
        <v>77</v>
      </c>
      <c r="B52">
        <v>65534</v>
      </c>
      <c r="C52">
        <v>6142</v>
      </c>
      <c r="D52">
        <v>16382</v>
      </c>
      <c r="E52">
        <v>49150</v>
      </c>
      <c r="F52">
        <v>196606</v>
      </c>
      <c r="G52">
        <v>8190</v>
      </c>
      <c r="H52">
        <v>8190</v>
      </c>
      <c r="I52">
        <v>6142</v>
      </c>
      <c r="J52">
        <v>18430</v>
      </c>
      <c r="K52">
        <v>4094</v>
      </c>
      <c r="L52">
        <v>2</v>
      </c>
      <c r="M52">
        <v>24574</v>
      </c>
      <c r="N52">
        <v>49150</v>
      </c>
      <c r="O52">
        <v>40958</v>
      </c>
      <c r="P52">
        <v>57342</v>
      </c>
      <c r="Q52">
        <v>20478</v>
      </c>
      <c r="R52">
        <v>16382</v>
      </c>
      <c r="S52">
        <v>131070</v>
      </c>
      <c r="T52">
        <v>40958</v>
      </c>
      <c r="U52">
        <v>16382</v>
      </c>
      <c r="V52">
        <v>28670</v>
      </c>
      <c r="W52">
        <v>12286</v>
      </c>
      <c r="X52">
        <v>10</v>
      </c>
      <c r="Y52">
        <v>1534</v>
      </c>
      <c r="Z52">
        <v>3070</v>
      </c>
      <c r="AA52">
        <v>6142</v>
      </c>
    </row>
    <row r="53" spans="1:27" x14ac:dyDescent="0.3">
      <c r="A53" t="s">
        <v>78</v>
      </c>
      <c r="B53">
        <v>81918</v>
      </c>
      <c r="C53">
        <v>8190</v>
      </c>
      <c r="D53">
        <v>7166</v>
      </c>
      <c r="E53">
        <v>131070</v>
      </c>
      <c r="F53">
        <v>81918</v>
      </c>
      <c r="G53">
        <v>12286</v>
      </c>
      <c r="H53">
        <v>8190</v>
      </c>
      <c r="I53">
        <v>23</v>
      </c>
      <c r="J53">
        <v>65534</v>
      </c>
      <c r="K53">
        <v>6142</v>
      </c>
      <c r="L53">
        <v>3</v>
      </c>
      <c r="M53">
        <v>24574</v>
      </c>
      <c r="N53">
        <v>24574</v>
      </c>
      <c r="O53">
        <v>65534</v>
      </c>
      <c r="P53">
        <v>20478</v>
      </c>
      <c r="Q53">
        <v>10238</v>
      </c>
      <c r="R53">
        <v>16382</v>
      </c>
      <c r="S53">
        <v>22526</v>
      </c>
      <c r="T53">
        <v>65534</v>
      </c>
      <c r="U53">
        <v>28670</v>
      </c>
      <c r="V53">
        <v>32766</v>
      </c>
      <c r="W53">
        <v>5118</v>
      </c>
      <c r="X53">
        <v>6</v>
      </c>
      <c r="Y53">
        <v>2046</v>
      </c>
      <c r="Z53">
        <v>1278</v>
      </c>
      <c r="AA53">
        <v>1790</v>
      </c>
    </row>
    <row r="54" spans="1:27" x14ac:dyDescent="0.3">
      <c r="A54" t="s">
        <v>28</v>
      </c>
    </row>
    <row r="55" spans="1:27" x14ac:dyDescent="0.3">
      <c r="A55" t="s">
        <v>79</v>
      </c>
      <c r="B55">
        <v>192327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192321</v>
      </c>
      <c r="P55">
        <v>192322</v>
      </c>
      <c r="Q55">
        <v>0</v>
      </c>
      <c r="R55">
        <v>0</v>
      </c>
      <c r="S55">
        <v>0</v>
      </c>
      <c r="T55">
        <v>192322</v>
      </c>
      <c r="U55">
        <v>192323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7" spans="1:27" x14ac:dyDescent="0.3">
      <c r="A57" t="s">
        <v>80</v>
      </c>
      <c r="B57">
        <f>AVERAGE(B4:B53)</f>
        <v>124680.24</v>
      </c>
      <c r="C57">
        <f t="shared" ref="C57:AA57" si="0">AVERAGE(C4:C53)</f>
        <v>7225.2</v>
      </c>
      <c r="D57">
        <f t="shared" si="0"/>
        <v>23078.959999999999</v>
      </c>
      <c r="E57">
        <f t="shared" si="0"/>
        <v>45937.2</v>
      </c>
      <c r="F57">
        <f t="shared" si="0"/>
        <v>108296.24</v>
      </c>
      <c r="G57">
        <f t="shared" si="0"/>
        <v>10340.4</v>
      </c>
      <c r="H57">
        <f t="shared" si="0"/>
        <v>12081.2</v>
      </c>
      <c r="I57">
        <f t="shared" si="0"/>
        <v>13883.94</v>
      </c>
      <c r="J57">
        <f t="shared" si="0"/>
        <v>43722.8</v>
      </c>
      <c r="K57">
        <f t="shared" si="0"/>
        <v>3894.48</v>
      </c>
      <c r="L57">
        <f t="shared" si="0"/>
        <v>2.58</v>
      </c>
      <c r="M57">
        <f t="shared" si="0"/>
        <v>22454.32</v>
      </c>
      <c r="N57">
        <f t="shared" si="0"/>
        <v>39432.239999999998</v>
      </c>
      <c r="O57">
        <f t="shared" si="0"/>
        <v>43738.16</v>
      </c>
      <c r="P57">
        <f t="shared" si="0"/>
        <v>96397.36</v>
      </c>
      <c r="Q57">
        <f t="shared" si="0"/>
        <v>19435.439999999999</v>
      </c>
      <c r="R57">
        <f t="shared" si="0"/>
        <v>15235.12</v>
      </c>
      <c r="S57">
        <f t="shared" si="0"/>
        <v>54913.84</v>
      </c>
      <c r="T57">
        <f t="shared" si="0"/>
        <v>69281.84</v>
      </c>
      <c r="U57">
        <f t="shared" si="0"/>
        <v>37312.559999999998</v>
      </c>
      <c r="V57">
        <f t="shared" si="0"/>
        <v>35733.040000000001</v>
      </c>
      <c r="W57">
        <f t="shared" si="0"/>
        <v>13292.08</v>
      </c>
      <c r="X57">
        <f t="shared" si="0"/>
        <v>8.4</v>
      </c>
      <c r="Y57">
        <f t="shared" si="0"/>
        <v>1701.68</v>
      </c>
      <c r="Z57">
        <f t="shared" si="0"/>
        <v>1003.44</v>
      </c>
      <c r="AA57">
        <f t="shared" si="0"/>
        <v>3544.4</v>
      </c>
    </row>
    <row r="58" spans="1:27" x14ac:dyDescent="0.3">
      <c r="A58" t="s">
        <v>81</v>
      </c>
      <c r="B58" cm="1">
        <f t="array" ref="B58">LARGE(ABS((B4:B53-B$57)),1)</f>
        <v>268533.76000000001</v>
      </c>
      <c r="C58" cm="1">
        <f t="array" ref="C58">LARGE(ABS((C4:C53-C$57)),1)</f>
        <v>17348.8</v>
      </c>
      <c r="D58" cm="1">
        <f t="array" ref="D58">LARGE(ABS((D4:D53-D$57)),1)</f>
        <v>42455.040000000001</v>
      </c>
      <c r="E58" cm="1">
        <f t="array" ref="E58">LARGE(ABS((E4:E53-E$57)),1)</f>
        <v>85132.800000000003</v>
      </c>
      <c r="F58" cm="1">
        <f t="array" ref="F58">LARGE(ABS((F4:F53-F$57)),1)</f>
        <v>153845.76000000001</v>
      </c>
      <c r="G58" cm="1">
        <f t="array" ref="G58">LARGE(ABS((G4:G53-G$57)),1)</f>
        <v>22425.599999999999</v>
      </c>
      <c r="H58" cm="1">
        <f t="array" ref="H58">LARGE(ABS((H4:H53-H$57)),1)</f>
        <v>20684.8</v>
      </c>
      <c r="I58" cm="1">
        <f t="array" ref="I58">LARGE(ABS((I4:I53-I$57)),1)</f>
        <v>35266.06</v>
      </c>
      <c r="J58" cm="1">
        <f t="array" ref="J58">LARGE(ABS((J4:J53-J$57)),1)</f>
        <v>87347.199999999997</v>
      </c>
      <c r="K58" cm="1">
        <f t="array" ref="K58">LARGE(ABS((K4:K53-K$57)),1)</f>
        <v>8391.52</v>
      </c>
      <c r="L58" cm="1">
        <f t="array" ref="L58">LARGE(ABS((L4:L53-L$57)),1)</f>
        <v>0.58000000000000007</v>
      </c>
      <c r="M58" cm="1">
        <f t="array" ref="M58">LARGE(ABS((M4:M53-M$57)),1)</f>
        <v>26695.68</v>
      </c>
      <c r="N58" cm="1">
        <f t="array" ref="N58">LARGE(ABS((N4:N53-N$57)),1)</f>
        <v>58869.760000000002</v>
      </c>
      <c r="O58" cm="1">
        <f t="array" ref="O58">LARGE(ABS((O4:O53-O$57)),1)</f>
        <v>87331.839999999997</v>
      </c>
      <c r="P58" cm="1">
        <f t="array" ref="P58">LARGE(ABS((P4:P53-P$57)),1)</f>
        <v>165744.64000000001</v>
      </c>
      <c r="Q58" cm="1">
        <f t="array" ref="Q58">LARGE(ABS((Q4:Q53-Q$57)),1)</f>
        <v>46098.559999999998</v>
      </c>
      <c r="R58" cm="1">
        <f t="array" ref="R58">LARGE(ABS((R4:R53-R$57)),1)</f>
        <v>17530.879999999997</v>
      </c>
      <c r="S58" cm="1">
        <f t="array" ref="S58">LARGE(ABS((S4:S53-S$57)),1)</f>
        <v>141692.16</v>
      </c>
      <c r="T58" cm="1">
        <f t="array" ref="T58">LARGE(ABS((T4:T53-T$57)),1)</f>
        <v>94556.160000000003</v>
      </c>
      <c r="U58" cm="1">
        <f t="array" ref="U58">LARGE(ABS((U4:U53-U$57)),1)</f>
        <v>60989.440000000002</v>
      </c>
      <c r="V58" cm="1">
        <f t="array" ref="V58">LARGE(ABS((V4:V53-V$57)),1)</f>
        <v>62568.959999999999</v>
      </c>
      <c r="W58" cm="1">
        <f t="array" ref="W58">LARGE(ABS((W4:W53-W$57)),1)</f>
        <v>19473.919999999998</v>
      </c>
      <c r="X58" cm="1">
        <f t="array" ref="X58">LARGE(ABS((X4:X53-X$57)),1)</f>
        <v>21.6</v>
      </c>
      <c r="Y58" cm="1">
        <f t="array" ref="Y58">LARGE(ABS((Y4:Y53-Y$57)),1)</f>
        <v>4440.32</v>
      </c>
      <c r="Z58" cm="1">
        <f t="array" ref="Z58">LARGE(ABS((Z4:Z53-Z$57)),1)</f>
        <v>2066.56</v>
      </c>
      <c r="AA58" cm="1">
        <f t="array" ref="AA58">LARGE(ABS((AA4:AA53-AA$57)),1)</f>
        <v>8741.6</v>
      </c>
    </row>
    <row r="59" spans="1:27" x14ac:dyDescent="0.3">
      <c r="A59" t="s">
        <v>82</v>
      </c>
      <c r="B59" cm="1">
        <f t="array" ref="B59">1/COUNT(B4:B53)*SUM(ABS(B4:B53-B$57))</f>
        <v>48332.800000000017</v>
      </c>
      <c r="C59" cm="1">
        <f t="array" ref="C59">1/COUNT(C4:C53)*SUM(ABS(C4:C53-C$57))</f>
        <v>2767.0399999999995</v>
      </c>
      <c r="D59" cm="1">
        <f t="array" ref="D59">1/COUNT(D4:D53)*SUM(ABS(D4:D53-D$57))</f>
        <v>9642.8032000000003</v>
      </c>
      <c r="E59" cm="1">
        <f t="array" ref="E59">1/COUNT(E4:E53)*SUM(ABS(E4:E53-E$57))</f>
        <v>20052.991999999998</v>
      </c>
      <c r="F59" cm="1">
        <f t="array" ref="F59">1/COUNT(F4:F53)*SUM(ABS(F4:F53-F$57))</f>
        <v>39845.888000000006</v>
      </c>
      <c r="G59" cm="1">
        <f t="array" ref="G59">1/COUNT(G4:G53)*SUM(ABS(G4:G53-G$57))</f>
        <v>4513.7919999999995</v>
      </c>
      <c r="H59" cm="1">
        <f t="array" ref="H59">1/COUNT(H4:H53)*SUM(ABS(H4:H53-H$57))</f>
        <v>5365.76</v>
      </c>
      <c r="I59" cm="1">
        <f t="array" ref="I59">1/COUNT(I4:I53)*SUM(ABS(I4:I53-I$57))</f>
        <v>6268.1984000000011</v>
      </c>
      <c r="J59" cm="1">
        <f t="array" ref="J59">1/COUNT(J4:J53)*SUM(ABS(J4:J53-J$57))</f>
        <v>18976.768000000004</v>
      </c>
      <c r="K59" cm="1">
        <f t="array" ref="K59">1/COUNT(K4:K53)*SUM(ABS(K4:K53-K$57))</f>
        <v>1821.9584000000009</v>
      </c>
      <c r="L59" cm="1">
        <f t="array" ref="L59">1/COUNT(L4:L53)*SUM(ABS(L4:L53-L$57))</f>
        <v>0.48720000000000013</v>
      </c>
      <c r="M59" cm="1">
        <f t="array" ref="M59">1/COUNT(M4:M53)*SUM(ABS(M4:M53-M$57))</f>
        <v>7605.4528</v>
      </c>
      <c r="N59" cm="1">
        <f t="array" ref="N59">1/COUNT(N4:N53)*SUM(ABS(N4:N53-N$57))</f>
        <v>13939.097599999997</v>
      </c>
      <c r="O59" cm="1">
        <f t="array" ref="O59">1/COUNT(O4:O53)*SUM(ABS(O4:O53-O$57))</f>
        <v>17647.206399999999</v>
      </c>
      <c r="P59" cm="1">
        <f t="array" ref="P59">1/COUNT(P4:P53)*SUM(ABS(P4:P53-P$57))</f>
        <v>40494.694400000029</v>
      </c>
      <c r="Q59" cm="1">
        <f t="array" ref="Q59">1/COUNT(Q4:Q53)*SUM(ABS(Q4:Q53-Q$57))</f>
        <v>7554.4575999999988</v>
      </c>
      <c r="R59" cm="1">
        <f t="array" ref="R59">1/COUNT(R4:R53)*SUM(ABS(R4:R53-R$57))</f>
        <v>5242.88</v>
      </c>
      <c r="S59" cm="1">
        <f t="array" ref="S59">1/COUNT(S4:S53)*SUM(ABS(S4:S53-S$57))</f>
        <v>24746.700800000002</v>
      </c>
      <c r="T59" cm="1">
        <f t="array" ref="T59">1/COUNT(T4:T53)*SUM(ABS(T4:T53-T$57))</f>
        <v>26587.136000000017</v>
      </c>
      <c r="U59" cm="1">
        <f t="array" ref="U59">1/COUNT(U4:U53)*SUM(ABS(U4:U53-U$57))</f>
        <v>16351.232000000011</v>
      </c>
      <c r="V59" cm="1">
        <f t="array" ref="V59">1/COUNT(V4:V53)*SUM(ABS(V4:V53-V$57))</f>
        <v>15914.496000000003</v>
      </c>
      <c r="W59" cm="1">
        <f t="array" ref="W59">1/COUNT(W4:W53)*SUM(ABS(W4:W53-W$57))</f>
        <v>5340.5695999999998</v>
      </c>
      <c r="X59" cm="1">
        <f t="array" ref="X59">1/COUNT(X4:X53)*SUM(ABS(X4:X53-X$57))</f>
        <v>2.8800000000000012</v>
      </c>
      <c r="Y59" cm="1">
        <f t="array" ref="Y59">1/COUNT(Y4:Y53)*SUM(ABS(Y4:Y53-Y$57))</f>
        <v>757.09440000000006</v>
      </c>
      <c r="Z59" cm="1">
        <f t="array" ref="Z59">1/COUNT(Z4:Z53)*SUM(ABS(Z4:Z53-Z$57))</f>
        <v>389.42720000000008</v>
      </c>
      <c r="AA59" cm="1">
        <f t="array" ref="AA59">1/COUNT(AA4:AA53)*SUM(ABS(AA4:AA53-AA$57))</f>
        <v>1632.0320000000004</v>
      </c>
    </row>
    <row r="60" spans="1:27" x14ac:dyDescent="0.3">
      <c r="A60" t="s">
        <v>83</v>
      </c>
      <c r="B60" cm="1">
        <f t="array" ref="B60">SQRT(1/COUNT(B4:B53)*SUM((B4:B53-B$57)^2))</f>
        <v>71684.259713429419</v>
      </c>
      <c r="C60" cm="1">
        <f t="array" ref="C60">SQRT(1/COUNT(C4:C53)*SUM((C4:C53-C$57)^2))</f>
        <v>3930.6034549417473</v>
      </c>
      <c r="D60" cm="1">
        <f t="array" ref="D60">SQRT(1/COUNT(D4:D53)*SUM((D4:D53-D$57)^2))</f>
        <v>12421.710917518571</v>
      </c>
      <c r="E60" cm="1">
        <f t="array" ref="E60">SQRT(1/COUNT(E4:E53)*SUM((E4:E53-E$57)^2))</f>
        <v>26540.549215116102</v>
      </c>
      <c r="F60" cm="1">
        <f t="array" ref="F60">SQRT(1/COUNT(F4:F53)*SUM((F4:F53-F$57)^2))</f>
        <v>50213.418472181314</v>
      </c>
      <c r="G60" cm="1">
        <f t="array" ref="G60">SQRT(1/COUNT(G4:G53)*SUM((G4:G53-G$57)^2))</f>
        <v>6061.5399759467055</v>
      </c>
      <c r="H60" cm="1">
        <f t="array" ref="H60">SQRT(1/COUNT(H4:H53)*SUM((H4:H53-H$57)^2))</f>
        <v>7245.3427358545296</v>
      </c>
      <c r="I60" cm="1">
        <f t="array" ref="I60">SQRT(1/COUNT(I4:I53)*SUM((I4:I53-I$57)^2))</f>
        <v>8910.1634337648338</v>
      </c>
      <c r="J60" cm="1">
        <f t="array" ref="J60">SQRT(1/COUNT(J4:J53)*SUM((J4:J53-J$57)^2))</f>
        <v>25627.223924568967</v>
      </c>
      <c r="K60" cm="1">
        <f t="array" ref="K60">SQRT(1/COUNT(K4:K53)*SUM((K4:K53-K$57)^2))</f>
        <v>2347.9989969333465</v>
      </c>
      <c r="L60" cm="1">
        <f t="array" ref="L60">SQRT(1/COUNT(L4:L53)*SUM((L4:L53-L$57)^2))</f>
        <v>0.49355850717012245</v>
      </c>
      <c r="M60" cm="1">
        <f t="array" ref="M60">SQRT(1/COUNT(M4:M53)*SUM((M4:M53-M$57)^2))</f>
        <v>9568.7909987416933</v>
      </c>
      <c r="N60" cm="1">
        <f t="array" ref="N60">SQRT(1/COUNT(N4:N53)*SUM((N4:N53-N$57)^2))</f>
        <v>17391.876580242864</v>
      </c>
      <c r="O60" cm="1">
        <f t="array" ref="O60">SQRT(1/COUNT(O4:O53)*SUM((O4:O53-O$57)^2))</f>
        <v>24302.046965109752</v>
      </c>
      <c r="P60" cm="1">
        <f t="array" ref="P60">SQRT(1/COUNT(P4:P53)*SUM((P4:P53-P$57)^2))</f>
        <v>56587.841019696098</v>
      </c>
      <c r="Q60" cm="1">
        <f t="array" ref="Q60">SQRT(1/COUNT(Q4:Q53)*SUM((Q4:Q53-Q$57)^2))</f>
        <v>10257.832652485609</v>
      </c>
      <c r="R60" cm="1">
        <f t="array" ref="R60">SQRT(1/COUNT(R4:R53)*SUM((R4:R53-R$57)^2))</f>
        <v>7066.7574704103145</v>
      </c>
      <c r="S60" cm="1">
        <f t="array" ref="S60">SQRT(1/COUNT(S4:S53)*SUM((S4:S53-S$57)^2))</f>
        <v>33761.99009262339</v>
      </c>
      <c r="T60" cm="1">
        <f t="array" ref="T60">SQRT(1/COUNT(T4:T53)*SUM((T4:T53-T$57)^2))</f>
        <v>35268.20716246291</v>
      </c>
      <c r="U60" cm="1">
        <f t="array" ref="U60">SQRT(1/COUNT(U4:U53)*SUM((U4:U53-U$57)^2))</f>
        <v>21057.742750978792</v>
      </c>
      <c r="V60" cm="1">
        <f t="array" ref="V60">SQRT(1/COUNT(V4:V53)*SUM((V4:V53-V$57)^2))</f>
        <v>21713.806064308486</v>
      </c>
      <c r="W60" cm="1">
        <f t="array" ref="W60">SQRT(1/COUNT(W4:W53)*SUM((W4:W53-W$57)^2))</f>
        <v>6653.7354917068942</v>
      </c>
      <c r="X60" cm="1">
        <f t="array" ref="X60">SQRT(1/COUNT(X4:X53)*SUM((X4:X53-X$57)^2))</f>
        <v>4.1279534881100588</v>
      </c>
      <c r="Y60" cm="1">
        <f t="array" ref="Y60">SQRT(1/COUNT(Y4:Y53)*SUM((Y4:Y53-Y$57)^2))</f>
        <v>1048.600695021704</v>
      </c>
      <c r="Z60" cm="1">
        <f t="array" ref="Z60">SQRT(1/COUNT(Z4:Z53)*SUM((Z4:Z53-Z$57)^2))</f>
        <v>562.47553404570419</v>
      </c>
      <c r="AA60" cm="1">
        <f t="array" ref="AA60">SQRT(1/COUNT(AA4:AA53)*SUM((AA4:AA53-AA$57)^2))</f>
        <v>2193.1653836407322</v>
      </c>
    </row>
    <row r="61" spans="1:27" x14ac:dyDescent="0.3">
      <c r="A61" t="s">
        <v>84</v>
      </c>
      <c r="B61">
        <f>SMALL(B4:B53,1)</f>
        <v>8190</v>
      </c>
      <c r="C61">
        <f t="shared" ref="C61:AA61" si="1">SMALL(C4:C53,1)</f>
        <v>142</v>
      </c>
      <c r="D61">
        <f t="shared" si="1"/>
        <v>1790</v>
      </c>
      <c r="E61">
        <f t="shared" si="1"/>
        <v>638</v>
      </c>
      <c r="F61">
        <f t="shared" si="1"/>
        <v>24574</v>
      </c>
      <c r="G61">
        <f t="shared" si="1"/>
        <v>958</v>
      </c>
      <c r="H61">
        <f t="shared" si="1"/>
        <v>894</v>
      </c>
      <c r="I61">
        <f t="shared" si="1"/>
        <v>23</v>
      </c>
      <c r="J61">
        <f t="shared" si="1"/>
        <v>6142</v>
      </c>
      <c r="K61">
        <f t="shared" si="1"/>
        <v>134</v>
      </c>
      <c r="L61">
        <f t="shared" si="1"/>
        <v>2</v>
      </c>
      <c r="M61">
        <f t="shared" si="1"/>
        <v>4606</v>
      </c>
      <c r="N61">
        <f t="shared" si="1"/>
        <v>5630</v>
      </c>
      <c r="O61">
        <f t="shared" si="1"/>
        <v>3838</v>
      </c>
      <c r="P61">
        <f t="shared" si="1"/>
        <v>7166</v>
      </c>
      <c r="Q61">
        <f t="shared" si="1"/>
        <v>94</v>
      </c>
      <c r="R61">
        <f t="shared" si="1"/>
        <v>5118</v>
      </c>
      <c r="S61">
        <f t="shared" si="1"/>
        <v>1214</v>
      </c>
      <c r="T61">
        <f t="shared" si="1"/>
        <v>13310</v>
      </c>
      <c r="U61">
        <f t="shared" si="1"/>
        <v>10238</v>
      </c>
      <c r="V61">
        <f t="shared" si="1"/>
        <v>1022</v>
      </c>
      <c r="W61">
        <f t="shared" si="1"/>
        <v>1918</v>
      </c>
      <c r="X61">
        <f t="shared" si="1"/>
        <v>4</v>
      </c>
      <c r="Y61">
        <f t="shared" si="1"/>
        <v>62</v>
      </c>
      <c r="Z61">
        <f t="shared" si="1"/>
        <v>254</v>
      </c>
      <c r="AA61">
        <f t="shared" si="1"/>
        <v>134</v>
      </c>
    </row>
    <row r="62" spans="1:27" x14ac:dyDescent="0.3">
      <c r="A62" t="s">
        <v>85</v>
      </c>
      <c r="B62">
        <f>LARGE(B4:B53,1)</f>
        <v>393214</v>
      </c>
      <c r="C62">
        <f t="shared" ref="C62:AA62" si="2">LARGE(C4:C53,1)</f>
        <v>24574</v>
      </c>
      <c r="D62">
        <f t="shared" si="2"/>
        <v>65534</v>
      </c>
      <c r="E62">
        <f t="shared" si="2"/>
        <v>131070</v>
      </c>
      <c r="F62">
        <f t="shared" si="2"/>
        <v>262142</v>
      </c>
      <c r="G62">
        <f t="shared" si="2"/>
        <v>32766</v>
      </c>
      <c r="H62">
        <f t="shared" si="2"/>
        <v>32766</v>
      </c>
      <c r="I62">
        <f t="shared" si="2"/>
        <v>49150</v>
      </c>
      <c r="J62">
        <f t="shared" si="2"/>
        <v>131070</v>
      </c>
      <c r="K62">
        <f t="shared" si="2"/>
        <v>12286</v>
      </c>
      <c r="L62">
        <f t="shared" si="2"/>
        <v>3</v>
      </c>
      <c r="M62">
        <f t="shared" si="2"/>
        <v>49150</v>
      </c>
      <c r="N62">
        <f t="shared" si="2"/>
        <v>98302</v>
      </c>
      <c r="O62">
        <f t="shared" si="2"/>
        <v>131070</v>
      </c>
      <c r="P62">
        <f t="shared" si="2"/>
        <v>262142</v>
      </c>
      <c r="Q62">
        <f t="shared" si="2"/>
        <v>65534</v>
      </c>
      <c r="R62">
        <f t="shared" si="2"/>
        <v>32766</v>
      </c>
      <c r="S62">
        <f t="shared" si="2"/>
        <v>196606</v>
      </c>
      <c r="T62">
        <f t="shared" si="2"/>
        <v>163838</v>
      </c>
      <c r="U62">
        <f t="shared" si="2"/>
        <v>98302</v>
      </c>
      <c r="V62">
        <f t="shared" si="2"/>
        <v>98302</v>
      </c>
      <c r="W62">
        <f t="shared" si="2"/>
        <v>32766</v>
      </c>
      <c r="X62">
        <f t="shared" si="2"/>
        <v>30</v>
      </c>
      <c r="Y62">
        <f t="shared" si="2"/>
        <v>6142</v>
      </c>
      <c r="Z62">
        <f t="shared" si="2"/>
        <v>3070</v>
      </c>
      <c r="AA62">
        <f t="shared" si="2"/>
        <v>12286</v>
      </c>
    </row>
    <row r="64" spans="1:27" x14ac:dyDescent="0.3">
      <c r="A64" t="s">
        <v>86</v>
      </c>
      <c r="B64">
        <f>ABS(B58-B57)/B57</f>
        <v>1.1537796205717923</v>
      </c>
      <c r="C64">
        <f t="shared" ref="C64:AA64" si="3">ABS(C58-C57)/C57</f>
        <v>1.4011515252172948</v>
      </c>
      <c r="D64">
        <f t="shared" si="3"/>
        <v>0.83955602852121591</v>
      </c>
      <c r="E64">
        <f t="shared" si="3"/>
        <v>0.85324312322039675</v>
      </c>
      <c r="F64">
        <f t="shared" si="3"/>
        <v>0.4206011215163149</v>
      </c>
      <c r="G64">
        <f t="shared" si="3"/>
        <v>1.1687362191017754</v>
      </c>
      <c r="H64">
        <f t="shared" si="3"/>
        <v>0.71214779988742827</v>
      </c>
      <c r="I64">
        <f t="shared" si="3"/>
        <v>1.5400613946761506</v>
      </c>
      <c r="J64">
        <f t="shared" si="3"/>
        <v>0.99774945794871306</v>
      </c>
      <c r="K64">
        <f t="shared" si="3"/>
        <v>1.1547215546106286</v>
      </c>
      <c r="L64">
        <f t="shared" si="3"/>
        <v>0.77519379844961234</v>
      </c>
      <c r="M64">
        <f t="shared" si="3"/>
        <v>0.18888837426383878</v>
      </c>
      <c r="N64">
        <f t="shared" si="3"/>
        <v>0.49293471534967337</v>
      </c>
      <c r="O64">
        <f t="shared" si="3"/>
        <v>0.99669670603427285</v>
      </c>
      <c r="P64">
        <f t="shared" si="3"/>
        <v>0.71938982561348164</v>
      </c>
      <c r="Q64">
        <f t="shared" si="3"/>
        <v>1.3718814701390862</v>
      </c>
      <c r="R64">
        <f t="shared" si="3"/>
        <v>0.15068867196320057</v>
      </c>
      <c r="S64">
        <f t="shared" si="3"/>
        <v>1.5802631904816711</v>
      </c>
      <c r="T64">
        <f t="shared" si="3"/>
        <v>0.3648043989593811</v>
      </c>
      <c r="U64">
        <f t="shared" si="3"/>
        <v>0.63455522751588223</v>
      </c>
      <c r="V64">
        <f t="shared" si="3"/>
        <v>0.75101138889946106</v>
      </c>
      <c r="W64">
        <f t="shared" si="3"/>
        <v>0.46507694807735123</v>
      </c>
      <c r="X64">
        <f t="shared" si="3"/>
        <v>1.5714285714285714</v>
      </c>
      <c r="Y64">
        <f t="shared" si="3"/>
        <v>1.6093742654318082</v>
      </c>
      <c r="Z64">
        <f t="shared" si="3"/>
        <v>1.0594754046081478</v>
      </c>
      <c r="AA64">
        <f t="shared" si="3"/>
        <v>1.4663130572170187</v>
      </c>
    </row>
    <row r="66" spans="1:27" x14ac:dyDescent="0.3">
      <c r="A66" t="s">
        <v>87</v>
      </c>
      <c r="B66">
        <f>ABS(B2-B57)/B2*100</f>
        <v>2.6817571575759427</v>
      </c>
      <c r="C66">
        <f t="shared" ref="C66:AA66" si="4">ABS(C2-C57)/C2*100</f>
        <v>11.423317396101512</v>
      </c>
      <c r="D66">
        <f t="shared" si="4"/>
        <v>23.994862506174876</v>
      </c>
      <c r="E66">
        <f t="shared" si="4"/>
        <v>0.80500971712373759</v>
      </c>
      <c r="F66">
        <f t="shared" si="4"/>
        <v>16.548196438341382</v>
      </c>
      <c r="G66">
        <f t="shared" si="4"/>
        <v>4.7494473102431867</v>
      </c>
      <c r="H66">
        <f t="shared" si="4"/>
        <v>0.19240338364571843</v>
      </c>
      <c r="I66">
        <f t="shared" si="4"/>
        <v>0.13709271380277271</v>
      </c>
      <c r="J66">
        <f t="shared" si="4"/>
        <v>12.273675762439803</v>
      </c>
      <c r="K66">
        <f t="shared" si="4"/>
        <v>2.5649236927695767</v>
      </c>
      <c r="L66">
        <f t="shared" si="4"/>
        <v>13.999999999999998</v>
      </c>
      <c r="M66">
        <f t="shared" si="4"/>
        <v>14.322649572649574</v>
      </c>
      <c r="N66">
        <f t="shared" si="4"/>
        <v>13.782928109148159</v>
      </c>
      <c r="O66">
        <f t="shared" si="4"/>
        <v>12.478168647696796</v>
      </c>
      <c r="P66">
        <f t="shared" si="4"/>
        <v>11.711901818015294</v>
      </c>
      <c r="Q66">
        <f t="shared" si="4"/>
        <v>15.556830031282592</v>
      </c>
      <c r="R66">
        <f t="shared" si="4"/>
        <v>15.134135472370764</v>
      </c>
      <c r="S66">
        <f t="shared" si="4"/>
        <v>13.782201846385735</v>
      </c>
      <c r="T66">
        <f t="shared" si="4"/>
        <v>12.565983922058589</v>
      </c>
      <c r="U66">
        <f t="shared" si="4"/>
        <v>15.337266291522969</v>
      </c>
      <c r="V66">
        <f t="shared" si="4"/>
        <v>18.527463006452493</v>
      </c>
      <c r="W66">
        <f t="shared" si="4"/>
        <v>25.626230975828111</v>
      </c>
      <c r="X66">
        <f t="shared" si="4"/>
        <v>15.999999999999998</v>
      </c>
      <c r="Y66">
        <f t="shared" si="4"/>
        <v>10.485007890583899</v>
      </c>
      <c r="Z66">
        <f t="shared" si="4"/>
        <v>11.121346324180687</v>
      </c>
      <c r="AA66">
        <f t="shared" si="4"/>
        <v>19.335457441966316</v>
      </c>
    </row>
    <row r="67" spans="1:27" x14ac:dyDescent="0.3">
      <c r="A67" t="s">
        <v>88</v>
      </c>
      <c r="B67" cm="1">
        <f t="array" ref="B67">1/COUNT(B4:B53)*SUM(B4:B53-B$2)</f>
        <v>-3435.76</v>
      </c>
      <c r="C67" cm="1">
        <f t="array" ref="C67">1/COUNT(C4:C53)*SUM(C4:C53-C$2)</f>
        <v>-931.80000000000007</v>
      </c>
      <c r="D67" cm="1">
        <f t="array" ref="D67">1/COUNT(D4:D53)*SUM(D4:D53-D$2)</f>
        <v>-7286.04</v>
      </c>
      <c r="E67" cm="1">
        <f t="array" ref="E67">1/COUNT(E4:E53)*SUM(E4:E53-E$2)</f>
        <v>-372.8</v>
      </c>
      <c r="F67" cm="1">
        <f t="array" ref="F67">1/COUNT(F4:F53)*SUM(F4:F53-F$2)</f>
        <v>-21474.760000000002</v>
      </c>
      <c r="G67" cm="1">
        <f t="array" ref="G67">1/COUNT(G4:G53)*SUM(G4:G53-G$2)</f>
        <v>-515.6</v>
      </c>
      <c r="H67" cm="1">
        <f t="array" ref="H67">1/COUNT(H4:H53)*SUM(H4:H53-H$2)</f>
        <v>23.2</v>
      </c>
      <c r="I67" cm="1">
        <f t="array" ref="I67">1/COUNT(I4:I53)*SUM(I4:I53-I$2)</f>
        <v>-19.059999999999999</v>
      </c>
      <c r="J67" cm="1">
        <f t="array" ref="J67">1/COUNT(J4:J53)*SUM(J4:J53-J$2)</f>
        <v>-6117.2</v>
      </c>
      <c r="K67" cm="1">
        <f t="array" ref="K67">1/COUNT(K4:K53)*SUM(K4:K53-K$2)</f>
        <v>-102.52</v>
      </c>
      <c r="L67" cm="1">
        <f t="array" ref="L67">1/COUNT(L4:L53)*SUM(L4:L53-L$2)</f>
        <v>-0.42</v>
      </c>
      <c r="M67" cm="1">
        <f t="array" ref="M67">1/COUNT(M4:M53)*SUM(M4:M53-M$2)</f>
        <v>-3753.6800000000003</v>
      </c>
      <c r="N67" cm="1">
        <f t="array" ref="N67">1/COUNT(N4:N53)*SUM(N4:N53-N$2)</f>
        <v>-6303.76</v>
      </c>
      <c r="O67" cm="1">
        <f t="array" ref="O67">1/COUNT(O4:O53)*SUM(O4:O53-O$2)</f>
        <v>-6235.84</v>
      </c>
      <c r="P67" cm="1">
        <f t="array" ref="P67">1/COUNT(P4:P53)*SUM(P4:P53-P$2)</f>
        <v>-12787.64</v>
      </c>
      <c r="Q67" cm="1">
        <f t="array" ref="Q67">1/COUNT(Q4:Q53)*SUM(Q4:Q53-Q$2)</f>
        <v>-3580.56</v>
      </c>
      <c r="R67" cm="1">
        <f t="array" ref="R67">1/COUNT(R4:R53)*SUM(R4:R53-R$2)</f>
        <v>-2716.88</v>
      </c>
      <c r="S67" cm="1">
        <f t="array" ref="S67">1/COUNT(S4:S53)*SUM(S4:S53-S$2)</f>
        <v>-8778.16</v>
      </c>
      <c r="T67" cm="1">
        <f t="array" ref="T67">1/COUNT(T4:T53)*SUM(T4:T53-T$2)</f>
        <v>-9957.16</v>
      </c>
      <c r="U67" cm="1">
        <f t="array" ref="U67">1/COUNT(U4:U53)*SUM(U4:U53-U$2)</f>
        <v>-6759.4400000000005</v>
      </c>
      <c r="V67" cm="1">
        <f t="array" ref="V67">1/COUNT(V4:V53)*SUM(V4:V53-V$2)</f>
        <v>-8125.96</v>
      </c>
      <c r="W67" cm="1">
        <f t="array" ref="W67">1/COUNT(W4:W53)*SUM(W4:W53-W$2)</f>
        <v>-4579.92</v>
      </c>
      <c r="X67" cm="1">
        <f t="array" ref="X67">1/COUNT(X4:X53)*SUM(X4:X53-X$2)</f>
        <v>-1.6</v>
      </c>
      <c r="Y67" cm="1">
        <f t="array" ref="Y67">1/COUNT(Y4:Y53)*SUM(Y4:Y53-Y$2)</f>
        <v>-199.32</v>
      </c>
      <c r="Z67" cm="1">
        <f t="array" ref="Z67">1/COUNT(Z4:Z53)*SUM(Z4:Z53-Z$2)</f>
        <v>-125.56</v>
      </c>
      <c r="AA67" cm="1">
        <f t="array" ref="AA67">1/COUNT(AA4:AA53)*SUM(AA4:AA53-AA$2)</f>
        <v>-849.6</v>
      </c>
    </row>
    <row r="68" spans="1:27" x14ac:dyDescent="0.3">
      <c r="A68" t="s">
        <v>89</v>
      </c>
      <c r="B68" cm="1">
        <f t="array" ref="B68">AVERAGE((ABS(B4:B53-B$2))/B$2)</f>
        <v>0.37725810983795927</v>
      </c>
      <c r="C68" cm="1">
        <f t="array" ref="C68">AVERAGE((ABS(C4:C53-C$2))/C$2)</f>
        <v>0.3392227534632829</v>
      </c>
      <c r="D68" cm="1">
        <f t="array" ref="D68">AVERAGE((ABS(D4:D53-D$2))/D$2)</f>
        <v>0.3845137493825127</v>
      </c>
      <c r="E68" cm="1">
        <f t="array" ref="E68">AVERAGE((ABS(E4:E53-E$2))/E$2)</f>
        <v>0.43269445044266885</v>
      </c>
      <c r="F68" cm="1">
        <f t="array" ref="F68">AVERAGE((ABS(F4:F53-F$2))/F$2)</f>
        <v>0.34479382912977463</v>
      </c>
      <c r="G68" cm="1">
        <f t="array" ref="G68">AVERAGE((ABS(G4:G53-G$2))/G$2)</f>
        <v>0.42908621960206345</v>
      </c>
      <c r="H68" cm="1">
        <f t="array" ref="H68">AVERAGE((ABS(H4:H53-H$2))/H$2)</f>
        <v>0.4449958533753523</v>
      </c>
      <c r="I68" cm="1">
        <f t="array" ref="I68">AVERAGE((ABS(I4:I53-I$2))/I$2)</f>
        <v>0.45134575271524108</v>
      </c>
      <c r="J68" cm="1">
        <f t="array" ref="J68">AVERAGE((ABS(J4:J53-J$2))/J$2)</f>
        <v>0.40537560192616373</v>
      </c>
      <c r="K68" cm="1">
        <f t="array" ref="K68">AVERAGE((ABS(K4:K53-K$2))/K$2)</f>
        <v>0.45788341255941967</v>
      </c>
      <c r="L68" cm="1">
        <f t="array" ref="L68">AVERAGE((ABS(L4:L53-L$2))/L$2)</f>
        <v>0.13999999999999996</v>
      </c>
      <c r="M68" cm="1">
        <f t="array" ref="M68">AVERAGE((ABS(M4:M53-M$2))/M$2)</f>
        <v>0.32585164835164832</v>
      </c>
      <c r="N68" cm="1">
        <f t="array" ref="N68">AVERAGE((ABS(N4:N53-N$2))/N$2)</f>
        <v>0.35038831555011379</v>
      </c>
      <c r="O68" cm="1">
        <f t="array" ref="O68">AVERAGE((ABS(O4:O53-O$2))/O$2)</f>
        <v>0.36603353743946854</v>
      </c>
      <c r="P68" cm="1">
        <f t="array" ref="P68">AVERAGE((ABS(P4:P53-P$2))/P$2)</f>
        <v>0.41543618628932566</v>
      </c>
      <c r="Q68" cm="1">
        <f t="array" ref="Q68">AVERAGE((ABS(Q4:Q53-Q$2))/Q$2)</f>
        <v>0.35209245742092443</v>
      </c>
      <c r="R68" cm="1">
        <f t="array" ref="R68">AVERAGE((ABS(R4:R53-R$2))/R$2)</f>
        <v>0.34802139037433155</v>
      </c>
      <c r="S68" cm="1">
        <f t="array" ref="S68">AVERAGE((ABS(S4:S53-S$2))/S$2)</f>
        <v>0.40906361866482455</v>
      </c>
      <c r="T68" cm="1">
        <f t="array" ref="T68">AVERAGE((ABS(T4:T53-T$2))/T$2)</f>
        <v>0.38579487373641763</v>
      </c>
      <c r="U68" cm="1">
        <f t="array" ref="U68">AVERAGE((ABS(U4:U53-U$2))/U$2)</f>
        <v>0.41016518424396442</v>
      </c>
      <c r="V68" cm="1">
        <f t="array" ref="V68">AVERAGE((ABS(V4:V53-V$2))/V$2)</f>
        <v>0.43696573109282</v>
      </c>
      <c r="W68" cm="1">
        <f t="array" ref="W68">AVERAGE((ABS(W4:W53-W$2))/W$2)</f>
        <v>0.37626230975828129</v>
      </c>
      <c r="X68" cm="1">
        <f t="array" ref="X68">AVERAGE((ABS(X4:X53-X$2))/X$2)</f>
        <v>0.32000000000000006</v>
      </c>
      <c r="Y68" cm="1">
        <f t="array" ref="Y68">AVERAGE((ABS(Y4:Y53-Y$2))/Y$2)</f>
        <v>0.40898474487112069</v>
      </c>
      <c r="Z68" cm="1">
        <f t="array" ref="Z68">AVERAGE((ABS(Z4:Z53-Z$2))/Z$2)</f>
        <v>0.39224092116917625</v>
      </c>
      <c r="AA68" cm="1">
        <f t="array" ref="AA68">AVERAGE((ABS(AA4:AA53-AA$2))/AA$2)</f>
        <v>0.42705507510241242</v>
      </c>
    </row>
    <row r="69" spans="1:27" x14ac:dyDescent="0.3">
      <c r="A69" t="s">
        <v>90</v>
      </c>
      <c r="B69" cm="1">
        <f t="array" ref="B69">LARGE((ABS(B4:B53-B$2))/B$2,1)</f>
        <v>2.0692029098629368</v>
      </c>
      <c r="C69" cm="1">
        <f t="array" ref="C69">LARGE((ABS(C4:C53-C$2))/C$2,1)</f>
        <v>2.0126271913693761</v>
      </c>
      <c r="D69" cm="1">
        <f t="array" ref="D69">LARGE((ABS(D4:D53-D$2))/D$2,1)</f>
        <v>1.1582084636917505</v>
      </c>
      <c r="E69" cm="1">
        <f t="array" ref="E69">LARGE((ABS(E4:E53-E$2))/E$2,1)</f>
        <v>1.8302742388253077</v>
      </c>
      <c r="F69" cm="1">
        <f t="array" ref="F69">LARGE((ABS(F4:F53-F$2))/F$2,1)</f>
        <v>1.0200352929391003</v>
      </c>
      <c r="G69" cm="1">
        <f t="array" ref="G69">LARGE((ABS(G4:G53-G$2))/G$2,1)</f>
        <v>2.0182387619749447</v>
      </c>
      <c r="H69" cm="1">
        <f t="array" ref="H69">LARGE((ABS(H4:H53-H$2))/H$2,1)</f>
        <v>1.7173660640238846</v>
      </c>
      <c r="I69" cm="1">
        <f t="array" ref="I69">LARGE((ABS(I4:I53-I$2))/I$2,1)</f>
        <v>2.5352082284399051</v>
      </c>
      <c r="J69" cm="1">
        <f t="array" ref="J69">LARGE((ABS(J4:J53-J$2))/J$2,1)</f>
        <v>1.6298154093097914</v>
      </c>
      <c r="K69" cm="1">
        <f t="array" ref="K69">LARGE((ABS(K4:K53-K$2))/K$2,1)</f>
        <v>2.0738053540155117</v>
      </c>
      <c r="L69" cm="1">
        <f t="array" ref="L69">LARGE((ABS(L4:L53-L$2))/L$2,1)</f>
        <v>0.33333333333333331</v>
      </c>
      <c r="M69" cm="1">
        <f t="array" ref="M69">LARGE((ABS(M4:M53-M$2))/M$2,1)</f>
        <v>0.87538156288156288</v>
      </c>
      <c r="N69" cm="1">
        <f t="array" ref="N69">LARGE((ABS(N4:N53-N$2))/N$2,1)</f>
        <v>1.1493353157250306</v>
      </c>
      <c r="O69" cm="1">
        <f t="array" ref="O69">LARGE((ABS(O4:O53-O$2))/O$2,1)</f>
        <v>1.6227638371953417</v>
      </c>
      <c r="P69" cm="1">
        <f t="array" ref="P69">LARGE((ABS(P4:P53-P$2))/P$2,1)</f>
        <v>1.4008975591885333</v>
      </c>
      <c r="Q69" cm="1">
        <f t="array" ref="Q69">LARGE((ABS(Q4:Q53-Q$2))/Q$2,1)</f>
        <v>1.8473236009732361</v>
      </c>
      <c r="R69" cm="1">
        <f t="array" ref="R69">LARGE((ABS(R4:R53-R$2))/R$2,1)</f>
        <v>0.82520053475935828</v>
      </c>
      <c r="S69" cm="1">
        <f t="array" ref="S69">LARGE((ABS(S4:S53-S$2))/S$2,1)</f>
        <v>2.0868240909376374</v>
      </c>
      <c r="T69" cm="1">
        <f t="array" ref="T69">LARGE((ABS(T4:T53-T$2))/T$2,1)</f>
        <v>1.067643458398011</v>
      </c>
      <c r="U69" cm="1">
        <f t="array" ref="U69">LARGE((ABS(U4:U53-U$2))/U$2,1)</f>
        <v>1.2304864766745325</v>
      </c>
      <c r="V69" cm="1">
        <f t="array" ref="V69">LARGE((ABS(V4:V53-V$2))/V$2,1)</f>
        <v>1.2413187715178184</v>
      </c>
      <c r="W69" cm="1">
        <f t="array" ref="W69">LARGE((ABS(W4:W53-W$2))/W$2,1)</f>
        <v>0.89268128916741274</v>
      </c>
      <c r="X69" cm="1">
        <f t="array" ref="X69">LARGE((ABS(X4:X53-X$2))/X$2,1)</f>
        <v>2</v>
      </c>
      <c r="Y69" cm="1">
        <f t="array" ref="Y69">LARGE((ABS(Y4:Y53-Y$2))/Y$2,1)</f>
        <v>2.2309310889005785</v>
      </c>
      <c r="Z69" cm="1">
        <f t="array" ref="Z69">LARGE((ABS(Z4:Z53-Z$2))/Z$2,1)</f>
        <v>1.7192205491585475</v>
      </c>
      <c r="AA69" cm="1">
        <f t="array" ref="AA69">LARGE((ABS(AA4:AA53-AA$2))/AA$2,1)</f>
        <v>1.7960855712335002</v>
      </c>
    </row>
    <row r="70" spans="1:27" x14ac:dyDescent="0.3">
      <c r="A70" t="s">
        <v>91</v>
      </c>
      <c r="B70" cm="1">
        <f t="array" ref="B70">SMALL((ABS(B4:B53-B$2))/B$2,1)</f>
        <v>2.3057229385869057E-2</v>
      </c>
      <c r="C70" cm="1">
        <f t="array" ref="C70">SMALL((ABS(C4:C53-C$2))/C$2,1)</f>
        <v>4.0456050018389117E-3</v>
      </c>
      <c r="D70" cm="1">
        <f t="array" ref="D70">SMALL((ABS(D4:D53-D$2))/D$2,1)</f>
        <v>5.5820846369175038E-2</v>
      </c>
      <c r="E70" cm="1">
        <f t="array" ref="E70">SMALL((ABS(E4:E53-E$2))/E$2,1)</f>
        <v>6.1325847549125456E-2</v>
      </c>
      <c r="F70" cm="1">
        <f t="array" ref="F70">SMALL((ABS(F4:F53-F$2))/F$2,1)</f>
        <v>1.0009940587650553E-2</v>
      </c>
      <c r="G70" cm="1">
        <f t="array" ref="G70">SMALL((ABS(G4:G53-G$2))/G$2,1)</f>
        <v>5.6927044952100221E-2</v>
      </c>
      <c r="H70" cm="1">
        <f t="array" ref="H70">SMALL((ABS(H4:H53-H$2))/H$2,1)</f>
        <v>1.8908608392768287E-2</v>
      </c>
      <c r="I70" cm="1">
        <f t="array" ref="I70">SMALL((ABS(I4:I53-I$2))/I$2,1)</f>
        <v>0.11630583327339424</v>
      </c>
      <c r="J70" cm="1">
        <f t="array" ref="J70">SMALL((ABS(J4:J53-J$2))/J$2,1)</f>
        <v>1.384430176565008E-2</v>
      </c>
      <c r="K70" cm="1">
        <f t="array" ref="K70">SMALL((ABS(K4:K53-K$2))/K$2,1)</f>
        <v>2.4268201150863148E-2</v>
      </c>
      <c r="L70" cm="1">
        <f t="array" ref="L70">SMALL((ABS(L4:L53-L$2))/L$2,1)</f>
        <v>0</v>
      </c>
      <c r="M70" cm="1">
        <f t="array" ref="M70">SMALL((ABS(M4:M53-M$2))/M$2,1)</f>
        <v>6.2347374847374848E-2</v>
      </c>
      <c r="N70" cm="1">
        <f t="array" ref="N70">SMALL((ABS(N4:N53-N$2))/N$2,1)</f>
        <v>7.4645793248207096E-2</v>
      </c>
      <c r="O70" cm="1">
        <f t="array" ref="O70">SMALL((ABS(O4:O53-O$2))/O$2,1)</f>
        <v>1.6488574058510425E-2</v>
      </c>
      <c r="P70" cm="1">
        <f t="array" ref="P70">SMALL((ABS(P4:P53-P$2))/P$2,1)</f>
        <v>5.0382378531849611E-2</v>
      </c>
      <c r="Q70" cm="1">
        <f t="array" ref="Q70">SMALL((ABS(Q4:Q53-Q$2))/Q$2,1)</f>
        <v>6.7692040319777547E-2</v>
      </c>
      <c r="R70" cm="1">
        <f t="array" ref="R70">SMALL((ABS(R4:R53-R$2))/R$2,1)</f>
        <v>8.7455436720142596E-2</v>
      </c>
      <c r="S70" cm="1">
        <f t="array" ref="S70">SMALL((ABS(S4:S53-S$2))/S$2,1)</f>
        <v>2.8920429567292596E-2</v>
      </c>
      <c r="T70" cm="1">
        <f t="array" ref="T70">SMALL((ABS(T4:T53-T$2))/T$2,1)</f>
        <v>3.3809109150796955E-2</v>
      </c>
      <c r="U70" cm="1">
        <f t="array" ref="U70">SMALL((ABS(U4:U53-U$2))/U$2,1)</f>
        <v>7.0657106552913421E-2</v>
      </c>
      <c r="V70" cm="1">
        <f t="array" ref="V70">SMALL((ABS(V4:V53-V$2))/V$2,1)</f>
        <v>0.12063658542146424</v>
      </c>
      <c r="W70" cm="1">
        <f t="array" ref="W70">SMALL((ABS(W4:W53-W$2))/W$2,1)</f>
        <v>8.3370635631154877E-2</v>
      </c>
      <c r="X70" cm="1">
        <f t="array" ref="X70">SMALL((ABS(X4:X53-X$2))/X$2,1)</f>
        <v>0</v>
      </c>
      <c r="Y70" cm="1">
        <f t="array" ref="Y70">SMALL((ABS(Y4:Y53-Y$2))/Y$2,1)</f>
        <v>5.8390320883745399E-2</v>
      </c>
      <c r="Z70" cm="1">
        <f t="array" ref="Z70">SMALL((ABS(Z4:Z53-Z$2))/Z$2,1)</f>
        <v>9.4774136403897258E-2</v>
      </c>
      <c r="AA70" cm="1">
        <f t="array" ref="AA70">SMALL((ABS(AA4:AA53-AA$2))/AA$2,1)</f>
        <v>6.8274920345926263E-2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8D60-460A-4DA2-8CD8-6F3C4AE641FC}">
  <dimension ref="A1:AA70"/>
  <sheetViews>
    <sheetView topLeftCell="A37" workbookViewId="0">
      <selection activeCell="L74" sqref="L74"/>
    </sheetView>
  </sheetViews>
  <sheetFormatPr defaultRowHeight="14.4" x14ac:dyDescent="0.3"/>
  <cols>
    <col min="1" max="1" width="11.6640625" bestFit="1" customWidth="1"/>
    <col min="2" max="2" width="7" bestFit="1" customWidth="1"/>
    <col min="3" max="5" width="6" bestFit="1" customWidth="1"/>
    <col min="6" max="6" width="7" bestFit="1" customWidth="1"/>
    <col min="7" max="9" width="6" bestFit="1" customWidth="1"/>
    <col min="10" max="10" width="7" bestFit="1" customWidth="1"/>
    <col min="11" max="11" width="5" bestFit="1" customWidth="1"/>
    <col min="12" max="12" width="4.33203125" bestFit="1" customWidth="1"/>
    <col min="13" max="14" width="6" bestFit="1" customWidth="1"/>
    <col min="15" max="16" width="7" bestFit="1" customWidth="1"/>
    <col min="17" max="18" width="6" bestFit="1" customWidth="1"/>
    <col min="19" max="21" width="7" bestFit="1" customWidth="1"/>
    <col min="22" max="23" width="6" bestFit="1" customWidth="1"/>
    <col min="24" max="27" width="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>
        <v>128116</v>
      </c>
      <c r="C2">
        <v>8157</v>
      </c>
      <c r="D2">
        <v>30365</v>
      </c>
      <c r="E2">
        <v>46310</v>
      </c>
      <c r="F2">
        <v>129771</v>
      </c>
      <c r="G2">
        <v>10856</v>
      </c>
      <c r="H2">
        <v>12058</v>
      </c>
      <c r="I2">
        <v>13903</v>
      </c>
      <c r="J2">
        <v>49840</v>
      </c>
      <c r="K2">
        <v>3997</v>
      </c>
      <c r="L2">
        <v>3</v>
      </c>
      <c r="M2">
        <v>26208</v>
      </c>
      <c r="N2">
        <v>45736</v>
      </c>
      <c r="O2">
        <v>49974</v>
      </c>
      <c r="P2">
        <v>109185</v>
      </c>
      <c r="Q2">
        <v>23016</v>
      </c>
      <c r="R2">
        <v>17952</v>
      </c>
      <c r="S2">
        <v>63692</v>
      </c>
      <c r="T2">
        <v>79239</v>
      </c>
      <c r="U2">
        <v>44072</v>
      </c>
      <c r="V2">
        <v>43859</v>
      </c>
      <c r="W2">
        <v>17872</v>
      </c>
      <c r="X2">
        <v>10</v>
      </c>
      <c r="Y2">
        <v>1901</v>
      </c>
      <c r="Z2">
        <v>1129</v>
      </c>
      <c r="AA2">
        <v>4394</v>
      </c>
    </row>
    <row r="3" spans="1:27" x14ac:dyDescent="0.3">
      <c r="A3" t="s">
        <v>28</v>
      </c>
    </row>
    <row r="4" spans="1:27" x14ac:dyDescent="0.3">
      <c r="A4" t="s">
        <v>29</v>
      </c>
      <c r="B4">
        <v>98300</v>
      </c>
      <c r="C4">
        <v>6140</v>
      </c>
      <c r="D4">
        <v>24572</v>
      </c>
      <c r="E4">
        <v>40956</v>
      </c>
      <c r="F4">
        <v>65532</v>
      </c>
      <c r="G4">
        <v>12284</v>
      </c>
      <c r="H4">
        <v>10236</v>
      </c>
      <c r="I4">
        <v>14332</v>
      </c>
      <c r="J4">
        <v>15356</v>
      </c>
      <c r="K4">
        <v>4092</v>
      </c>
      <c r="L4">
        <v>3</v>
      </c>
      <c r="M4">
        <v>49148</v>
      </c>
      <c r="N4">
        <v>32764</v>
      </c>
      <c r="O4">
        <v>32764</v>
      </c>
      <c r="P4">
        <v>90108</v>
      </c>
      <c r="Q4">
        <v>10236</v>
      </c>
      <c r="R4">
        <v>16380</v>
      </c>
      <c r="S4">
        <v>28668</v>
      </c>
      <c r="T4">
        <v>49148</v>
      </c>
      <c r="U4">
        <v>24572</v>
      </c>
      <c r="V4">
        <v>32764</v>
      </c>
      <c r="W4">
        <v>9212</v>
      </c>
      <c r="X4">
        <v>12</v>
      </c>
      <c r="Y4">
        <v>1276</v>
      </c>
      <c r="Z4">
        <v>636</v>
      </c>
      <c r="AA4">
        <v>3580</v>
      </c>
    </row>
    <row r="5" spans="1:27" x14ac:dyDescent="0.3">
      <c r="A5" t="s">
        <v>30</v>
      </c>
      <c r="B5">
        <v>57340</v>
      </c>
      <c r="C5">
        <v>7164</v>
      </c>
      <c r="D5">
        <v>57340</v>
      </c>
      <c r="E5">
        <v>40956</v>
      </c>
      <c r="F5">
        <v>131068</v>
      </c>
      <c r="G5">
        <v>10236</v>
      </c>
      <c r="H5">
        <v>9212</v>
      </c>
      <c r="I5">
        <v>10236</v>
      </c>
      <c r="J5">
        <v>114684</v>
      </c>
      <c r="K5">
        <v>2044</v>
      </c>
      <c r="L5">
        <v>3</v>
      </c>
      <c r="M5">
        <v>24572</v>
      </c>
      <c r="N5">
        <v>24572</v>
      </c>
      <c r="O5">
        <v>15356</v>
      </c>
      <c r="P5">
        <v>90108</v>
      </c>
      <c r="Q5">
        <v>20476</v>
      </c>
      <c r="R5">
        <v>16380</v>
      </c>
      <c r="S5">
        <v>98300</v>
      </c>
      <c r="T5">
        <v>114684</v>
      </c>
      <c r="U5">
        <v>49148</v>
      </c>
      <c r="V5">
        <v>32764</v>
      </c>
      <c r="W5">
        <v>14332</v>
      </c>
      <c r="X5">
        <v>12</v>
      </c>
      <c r="Y5">
        <v>1020</v>
      </c>
      <c r="Z5">
        <v>636</v>
      </c>
      <c r="AA5">
        <v>1916</v>
      </c>
    </row>
    <row r="6" spans="1:27" x14ac:dyDescent="0.3">
      <c r="A6" t="s">
        <v>31</v>
      </c>
      <c r="B6">
        <v>90108</v>
      </c>
      <c r="C6">
        <v>2556</v>
      </c>
      <c r="D6">
        <v>20476</v>
      </c>
      <c r="E6">
        <v>32764</v>
      </c>
      <c r="F6">
        <v>131068</v>
      </c>
      <c r="G6">
        <v>9212</v>
      </c>
      <c r="H6">
        <v>11260</v>
      </c>
      <c r="I6">
        <v>2684</v>
      </c>
      <c r="J6">
        <v>98300</v>
      </c>
      <c r="K6">
        <v>1916</v>
      </c>
      <c r="L6">
        <v>3</v>
      </c>
      <c r="M6">
        <v>5884</v>
      </c>
      <c r="N6">
        <v>40956</v>
      </c>
      <c r="O6">
        <v>28668</v>
      </c>
      <c r="P6">
        <v>65532</v>
      </c>
      <c r="Q6">
        <v>40956</v>
      </c>
      <c r="R6">
        <v>32764</v>
      </c>
      <c r="S6">
        <v>34812</v>
      </c>
      <c r="T6">
        <v>73724</v>
      </c>
      <c r="U6">
        <v>49148</v>
      </c>
      <c r="V6">
        <v>49148</v>
      </c>
      <c r="W6">
        <v>16380</v>
      </c>
      <c r="X6">
        <v>8</v>
      </c>
      <c r="Y6">
        <v>764</v>
      </c>
      <c r="Z6">
        <v>1276</v>
      </c>
      <c r="AA6">
        <v>4092</v>
      </c>
    </row>
    <row r="7" spans="1:27" x14ac:dyDescent="0.3">
      <c r="A7" t="s">
        <v>32</v>
      </c>
      <c r="B7">
        <v>81916</v>
      </c>
      <c r="C7">
        <v>7164</v>
      </c>
      <c r="D7">
        <v>32764</v>
      </c>
      <c r="E7">
        <v>57340</v>
      </c>
      <c r="F7">
        <v>8700</v>
      </c>
      <c r="G7">
        <v>11260</v>
      </c>
      <c r="H7">
        <v>10236</v>
      </c>
      <c r="I7">
        <v>12284</v>
      </c>
      <c r="J7">
        <v>32764</v>
      </c>
      <c r="K7">
        <v>3068</v>
      </c>
      <c r="L7">
        <v>3</v>
      </c>
      <c r="M7">
        <v>24572</v>
      </c>
      <c r="N7">
        <v>24572</v>
      </c>
      <c r="O7">
        <v>32764</v>
      </c>
      <c r="P7">
        <v>163836</v>
      </c>
      <c r="Q7">
        <v>20476</v>
      </c>
      <c r="R7">
        <v>20476</v>
      </c>
      <c r="S7">
        <v>49148</v>
      </c>
      <c r="T7">
        <v>65532</v>
      </c>
      <c r="U7">
        <v>40956</v>
      </c>
      <c r="V7">
        <v>40956</v>
      </c>
      <c r="W7">
        <v>20476</v>
      </c>
      <c r="X7">
        <v>8</v>
      </c>
      <c r="Y7">
        <v>1532</v>
      </c>
      <c r="Z7">
        <v>1276</v>
      </c>
      <c r="AA7">
        <v>4092</v>
      </c>
    </row>
    <row r="8" spans="1:27" x14ac:dyDescent="0.3">
      <c r="A8" t="s">
        <v>33</v>
      </c>
      <c r="B8">
        <v>114684</v>
      </c>
      <c r="C8">
        <v>9212</v>
      </c>
      <c r="D8">
        <v>32764</v>
      </c>
      <c r="E8">
        <v>40956</v>
      </c>
      <c r="F8">
        <v>131068</v>
      </c>
      <c r="G8">
        <v>10236</v>
      </c>
      <c r="H8">
        <v>9212</v>
      </c>
      <c r="I8">
        <v>12284</v>
      </c>
      <c r="J8">
        <v>57340</v>
      </c>
      <c r="K8">
        <v>3580</v>
      </c>
      <c r="L8">
        <v>3</v>
      </c>
      <c r="M8">
        <v>14332</v>
      </c>
      <c r="N8">
        <v>18428</v>
      </c>
      <c r="O8">
        <v>65532</v>
      </c>
      <c r="P8">
        <v>114684</v>
      </c>
      <c r="Q8">
        <v>18428</v>
      </c>
      <c r="R8">
        <v>18428</v>
      </c>
      <c r="S8">
        <v>32764</v>
      </c>
      <c r="T8">
        <v>22524</v>
      </c>
      <c r="U8">
        <v>32764</v>
      </c>
      <c r="V8">
        <v>49148</v>
      </c>
      <c r="W8">
        <v>10236</v>
      </c>
      <c r="X8">
        <v>7</v>
      </c>
      <c r="Y8">
        <v>2556</v>
      </c>
      <c r="Z8">
        <v>764</v>
      </c>
      <c r="AA8">
        <v>5116</v>
      </c>
    </row>
    <row r="9" spans="1:27" x14ac:dyDescent="0.3">
      <c r="A9" t="s">
        <v>34</v>
      </c>
      <c r="B9">
        <v>196604</v>
      </c>
      <c r="C9">
        <v>7164</v>
      </c>
      <c r="D9">
        <v>14332</v>
      </c>
      <c r="E9">
        <v>17404</v>
      </c>
      <c r="F9">
        <v>131068</v>
      </c>
      <c r="G9">
        <v>3196</v>
      </c>
      <c r="H9">
        <v>8188</v>
      </c>
      <c r="I9">
        <v>8188</v>
      </c>
      <c r="J9">
        <v>32764</v>
      </c>
      <c r="K9">
        <v>6140</v>
      </c>
      <c r="L9">
        <v>3</v>
      </c>
      <c r="M9">
        <v>1724</v>
      </c>
      <c r="N9">
        <v>28668</v>
      </c>
      <c r="O9">
        <v>40956</v>
      </c>
      <c r="P9">
        <v>81916</v>
      </c>
      <c r="Q9">
        <v>3580</v>
      </c>
      <c r="R9">
        <v>11260</v>
      </c>
      <c r="S9">
        <v>40956</v>
      </c>
      <c r="T9">
        <v>53244</v>
      </c>
      <c r="U9">
        <v>32764</v>
      </c>
      <c r="V9">
        <v>49148</v>
      </c>
      <c r="W9">
        <v>28668</v>
      </c>
      <c r="X9">
        <v>12</v>
      </c>
      <c r="Y9">
        <v>2044</v>
      </c>
      <c r="Z9">
        <v>332</v>
      </c>
      <c r="AA9">
        <v>4092</v>
      </c>
    </row>
    <row r="10" spans="1:27" x14ac:dyDescent="0.3">
      <c r="A10" t="s">
        <v>35</v>
      </c>
      <c r="B10">
        <v>106492</v>
      </c>
      <c r="C10">
        <v>5116</v>
      </c>
      <c r="D10">
        <v>22524</v>
      </c>
      <c r="E10">
        <v>57340</v>
      </c>
      <c r="F10">
        <v>38908</v>
      </c>
      <c r="G10">
        <v>16380</v>
      </c>
      <c r="H10">
        <v>8188</v>
      </c>
      <c r="I10">
        <v>16380</v>
      </c>
      <c r="J10">
        <v>81916</v>
      </c>
      <c r="K10">
        <v>1084</v>
      </c>
      <c r="L10">
        <v>3</v>
      </c>
      <c r="M10">
        <v>32764</v>
      </c>
      <c r="N10">
        <v>32764</v>
      </c>
      <c r="O10">
        <v>30716</v>
      </c>
      <c r="P10">
        <v>131068</v>
      </c>
      <c r="Q10">
        <v>5628</v>
      </c>
      <c r="R10">
        <v>12284</v>
      </c>
      <c r="S10">
        <v>81916</v>
      </c>
      <c r="T10">
        <v>65532</v>
      </c>
      <c r="U10">
        <v>49148</v>
      </c>
      <c r="V10">
        <v>36860</v>
      </c>
      <c r="W10">
        <v>24572</v>
      </c>
      <c r="X10">
        <v>7</v>
      </c>
      <c r="Y10">
        <v>1660</v>
      </c>
      <c r="Z10">
        <v>700</v>
      </c>
      <c r="AA10">
        <v>1212</v>
      </c>
    </row>
    <row r="11" spans="1:27" x14ac:dyDescent="0.3">
      <c r="A11" t="s">
        <v>36</v>
      </c>
      <c r="B11">
        <v>81916</v>
      </c>
      <c r="C11">
        <v>8188</v>
      </c>
      <c r="D11">
        <v>32764</v>
      </c>
      <c r="E11">
        <v>45052</v>
      </c>
      <c r="F11">
        <v>163836</v>
      </c>
      <c r="G11">
        <v>10236</v>
      </c>
      <c r="H11">
        <v>7164</v>
      </c>
      <c r="I11">
        <v>16380</v>
      </c>
      <c r="J11">
        <v>17404</v>
      </c>
      <c r="K11">
        <v>3580</v>
      </c>
      <c r="L11">
        <v>3</v>
      </c>
      <c r="M11">
        <v>32764</v>
      </c>
      <c r="N11">
        <v>40956</v>
      </c>
      <c r="O11">
        <v>40956</v>
      </c>
      <c r="P11">
        <v>21500</v>
      </c>
      <c r="Q11">
        <v>20476</v>
      </c>
      <c r="R11">
        <v>16380</v>
      </c>
      <c r="S11">
        <v>65532</v>
      </c>
      <c r="T11">
        <v>131068</v>
      </c>
      <c r="U11">
        <v>24572</v>
      </c>
      <c r="V11">
        <v>57340</v>
      </c>
      <c r="W11">
        <v>12284</v>
      </c>
      <c r="X11">
        <v>8</v>
      </c>
      <c r="Y11">
        <v>572</v>
      </c>
      <c r="Z11">
        <v>508</v>
      </c>
      <c r="AA11">
        <v>1788</v>
      </c>
    </row>
    <row r="12" spans="1:27" x14ac:dyDescent="0.3">
      <c r="A12" t="s">
        <v>37</v>
      </c>
      <c r="B12">
        <v>131068</v>
      </c>
      <c r="C12">
        <v>6140</v>
      </c>
      <c r="D12">
        <v>3708</v>
      </c>
      <c r="E12">
        <v>65532</v>
      </c>
      <c r="F12">
        <v>22524</v>
      </c>
      <c r="G12">
        <v>12284</v>
      </c>
      <c r="H12">
        <v>8188</v>
      </c>
      <c r="I12">
        <v>14332</v>
      </c>
      <c r="J12">
        <v>40956</v>
      </c>
      <c r="K12">
        <v>4092</v>
      </c>
      <c r="L12">
        <v>3</v>
      </c>
      <c r="M12">
        <v>45052</v>
      </c>
      <c r="N12">
        <v>45052</v>
      </c>
      <c r="O12">
        <v>26620</v>
      </c>
      <c r="P12">
        <v>81916</v>
      </c>
      <c r="Q12">
        <v>16380</v>
      </c>
      <c r="R12">
        <v>16380</v>
      </c>
      <c r="S12">
        <v>65532</v>
      </c>
      <c r="T12">
        <v>45052</v>
      </c>
      <c r="U12">
        <v>65532</v>
      </c>
      <c r="V12">
        <v>53244</v>
      </c>
      <c r="W12">
        <v>10236</v>
      </c>
      <c r="X12">
        <v>12</v>
      </c>
      <c r="Y12">
        <v>2044</v>
      </c>
      <c r="Z12">
        <v>1020</v>
      </c>
      <c r="AA12">
        <v>1788</v>
      </c>
    </row>
    <row r="13" spans="1:27" x14ac:dyDescent="0.3">
      <c r="A13" t="s">
        <v>38</v>
      </c>
      <c r="B13">
        <v>114684</v>
      </c>
      <c r="C13">
        <v>4860</v>
      </c>
      <c r="D13">
        <v>32764</v>
      </c>
      <c r="E13">
        <v>45052</v>
      </c>
      <c r="F13">
        <v>98300</v>
      </c>
      <c r="G13">
        <v>16380</v>
      </c>
      <c r="H13">
        <v>7164</v>
      </c>
      <c r="I13">
        <v>10236</v>
      </c>
      <c r="J13">
        <v>32764</v>
      </c>
      <c r="K13">
        <v>2172</v>
      </c>
      <c r="L13">
        <v>3</v>
      </c>
      <c r="M13">
        <v>20476</v>
      </c>
      <c r="N13">
        <v>57340</v>
      </c>
      <c r="O13">
        <v>19452</v>
      </c>
      <c r="P13">
        <v>147452</v>
      </c>
      <c r="Q13">
        <v>28668</v>
      </c>
      <c r="R13">
        <v>10236</v>
      </c>
      <c r="S13">
        <v>73724</v>
      </c>
      <c r="T13">
        <v>65532</v>
      </c>
      <c r="U13">
        <v>22524</v>
      </c>
      <c r="V13">
        <v>32764</v>
      </c>
      <c r="W13">
        <v>14332</v>
      </c>
      <c r="X13">
        <v>8</v>
      </c>
      <c r="Y13">
        <v>2044</v>
      </c>
      <c r="Z13">
        <v>540</v>
      </c>
      <c r="AA13">
        <v>4092</v>
      </c>
    </row>
    <row r="14" spans="1:27" x14ac:dyDescent="0.3">
      <c r="A14" t="s">
        <v>39</v>
      </c>
      <c r="B14">
        <v>43004</v>
      </c>
      <c r="C14">
        <v>8188</v>
      </c>
      <c r="D14">
        <v>32764</v>
      </c>
      <c r="E14">
        <v>19452</v>
      </c>
      <c r="F14">
        <v>131068</v>
      </c>
      <c r="G14">
        <v>10236</v>
      </c>
      <c r="H14">
        <v>10236</v>
      </c>
      <c r="I14">
        <v>12284</v>
      </c>
      <c r="J14">
        <v>24572</v>
      </c>
      <c r="K14">
        <v>4092</v>
      </c>
      <c r="L14">
        <v>3</v>
      </c>
      <c r="M14">
        <v>20476</v>
      </c>
      <c r="N14">
        <v>65532</v>
      </c>
      <c r="O14">
        <v>36860</v>
      </c>
      <c r="P14">
        <v>49148</v>
      </c>
      <c r="Q14">
        <v>8188</v>
      </c>
      <c r="R14">
        <v>8188</v>
      </c>
      <c r="S14">
        <v>19452</v>
      </c>
      <c r="T14">
        <v>40956</v>
      </c>
      <c r="U14">
        <v>65532</v>
      </c>
      <c r="V14">
        <v>32764</v>
      </c>
      <c r="W14">
        <v>14332</v>
      </c>
      <c r="X14">
        <v>7</v>
      </c>
      <c r="Y14">
        <v>1020</v>
      </c>
      <c r="Z14">
        <v>1020</v>
      </c>
      <c r="AA14">
        <v>4092</v>
      </c>
    </row>
    <row r="15" spans="1:27" x14ac:dyDescent="0.3">
      <c r="A15" t="s">
        <v>40</v>
      </c>
      <c r="B15">
        <v>131068</v>
      </c>
      <c r="C15">
        <v>7164</v>
      </c>
      <c r="D15">
        <v>32764</v>
      </c>
      <c r="E15">
        <v>40956</v>
      </c>
      <c r="F15">
        <v>163836</v>
      </c>
      <c r="G15">
        <v>12284</v>
      </c>
      <c r="H15">
        <v>16380</v>
      </c>
      <c r="I15">
        <v>9212</v>
      </c>
      <c r="J15">
        <v>11260</v>
      </c>
      <c r="K15">
        <v>3068</v>
      </c>
      <c r="L15">
        <v>3</v>
      </c>
      <c r="M15">
        <v>32764</v>
      </c>
      <c r="N15">
        <v>73724</v>
      </c>
      <c r="O15">
        <v>11260</v>
      </c>
      <c r="P15">
        <v>81916</v>
      </c>
      <c r="Q15">
        <v>32764</v>
      </c>
      <c r="R15">
        <v>3068</v>
      </c>
      <c r="S15">
        <v>49148</v>
      </c>
      <c r="T15">
        <v>114684</v>
      </c>
      <c r="U15">
        <v>30716</v>
      </c>
      <c r="V15">
        <v>40956</v>
      </c>
      <c r="W15">
        <v>28668</v>
      </c>
      <c r="X15">
        <v>8</v>
      </c>
      <c r="Y15">
        <v>2044</v>
      </c>
      <c r="Z15">
        <v>1276</v>
      </c>
      <c r="AA15">
        <v>5116</v>
      </c>
    </row>
    <row r="16" spans="1:27" x14ac:dyDescent="0.3">
      <c r="A16" t="s">
        <v>41</v>
      </c>
      <c r="B16">
        <v>81916</v>
      </c>
      <c r="C16">
        <v>12284</v>
      </c>
      <c r="D16">
        <v>40956</v>
      </c>
      <c r="E16">
        <v>24572</v>
      </c>
      <c r="F16">
        <v>163836</v>
      </c>
      <c r="G16">
        <v>10236</v>
      </c>
      <c r="H16">
        <v>10236</v>
      </c>
      <c r="I16">
        <v>7676</v>
      </c>
      <c r="J16">
        <v>40956</v>
      </c>
      <c r="K16">
        <v>3580</v>
      </c>
      <c r="L16">
        <v>3</v>
      </c>
      <c r="M16">
        <v>28668</v>
      </c>
      <c r="N16">
        <v>32764</v>
      </c>
      <c r="O16">
        <v>26620</v>
      </c>
      <c r="P16">
        <v>65532</v>
      </c>
      <c r="Q16">
        <v>5372</v>
      </c>
      <c r="R16">
        <v>11260</v>
      </c>
      <c r="S16">
        <v>73724</v>
      </c>
      <c r="T16">
        <v>57340</v>
      </c>
      <c r="U16">
        <v>36860</v>
      </c>
      <c r="V16">
        <v>24572</v>
      </c>
      <c r="W16">
        <v>20476</v>
      </c>
      <c r="X16">
        <v>8</v>
      </c>
      <c r="Y16">
        <v>1404</v>
      </c>
      <c r="Z16">
        <v>892</v>
      </c>
      <c r="AA16">
        <v>4092</v>
      </c>
    </row>
    <row r="17" spans="1:27" x14ac:dyDescent="0.3">
      <c r="A17" t="s">
        <v>42</v>
      </c>
      <c r="B17">
        <v>23548</v>
      </c>
      <c r="C17">
        <v>7164</v>
      </c>
      <c r="D17">
        <v>16380</v>
      </c>
      <c r="E17">
        <v>32764</v>
      </c>
      <c r="F17">
        <v>131068</v>
      </c>
      <c r="G17">
        <v>12284</v>
      </c>
      <c r="H17">
        <v>11260</v>
      </c>
      <c r="I17">
        <v>13308</v>
      </c>
      <c r="J17">
        <v>98300</v>
      </c>
      <c r="K17">
        <v>3580</v>
      </c>
      <c r="L17">
        <v>3</v>
      </c>
      <c r="M17">
        <v>28668</v>
      </c>
      <c r="N17">
        <v>40956</v>
      </c>
      <c r="O17">
        <v>81916</v>
      </c>
      <c r="P17">
        <v>163836</v>
      </c>
      <c r="Q17">
        <v>15356</v>
      </c>
      <c r="R17">
        <v>8188</v>
      </c>
      <c r="S17">
        <v>13308</v>
      </c>
      <c r="T17">
        <v>49148</v>
      </c>
      <c r="U17">
        <v>57340</v>
      </c>
      <c r="V17">
        <v>49148</v>
      </c>
      <c r="W17">
        <v>18428</v>
      </c>
      <c r="X17">
        <v>8</v>
      </c>
      <c r="Y17">
        <v>2556</v>
      </c>
      <c r="Z17">
        <v>764</v>
      </c>
      <c r="AA17">
        <v>764</v>
      </c>
    </row>
    <row r="18" spans="1:27" x14ac:dyDescent="0.3">
      <c r="A18" t="s">
        <v>43</v>
      </c>
      <c r="B18">
        <v>294908</v>
      </c>
      <c r="C18">
        <v>6140</v>
      </c>
      <c r="D18">
        <v>16380</v>
      </c>
      <c r="E18">
        <v>26620</v>
      </c>
      <c r="F18">
        <v>163836</v>
      </c>
      <c r="G18">
        <v>9212</v>
      </c>
      <c r="H18">
        <v>10236</v>
      </c>
      <c r="I18">
        <v>10236</v>
      </c>
      <c r="J18">
        <v>40956</v>
      </c>
      <c r="K18">
        <v>1916</v>
      </c>
      <c r="L18">
        <v>3</v>
      </c>
      <c r="M18">
        <v>24572</v>
      </c>
      <c r="N18">
        <v>32764</v>
      </c>
      <c r="O18">
        <v>32764</v>
      </c>
      <c r="P18">
        <v>98300</v>
      </c>
      <c r="Q18">
        <v>24572</v>
      </c>
      <c r="R18">
        <v>20476</v>
      </c>
      <c r="S18">
        <v>40956</v>
      </c>
      <c r="T18">
        <v>73724</v>
      </c>
      <c r="U18">
        <v>49148</v>
      </c>
      <c r="V18">
        <v>40956</v>
      </c>
      <c r="W18">
        <v>16380</v>
      </c>
      <c r="X18">
        <v>6</v>
      </c>
      <c r="Y18">
        <v>4092</v>
      </c>
      <c r="Z18">
        <v>636</v>
      </c>
      <c r="AA18">
        <v>4092</v>
      </c>
    </row>
    <row r="19" spans="1:27" x14ac:dyDescent="0.3">
      <c r="A19" t="s">
        <v>44</v>
      </c>
      <c r="B19">
        <v>196604</v>
      </c>
      <c r="C19">
        <v>80</v>
      </c>
      <c r="D19">
        <v>32764</v>
      </c>
      <c r="E19">
        <v>16380</v>
      </c>
      <c r="F19">
        <v>90108</v>
      </c>
      <c r="G19">
        <v>12284</v>
      </c>
      <c r="H19">
        <v>18428</v>
      </c>
      <c r="I19">
        <v>8188</v>
      </c>
      <c r="J19">
        <v>36860</v>
      </c>
      <c r="K19">
        <v>3068</v>
      </c>
      <c r="L19">
        <v>3</v>
      </c>
      <c r="M19">
        <v>9212</v>
      </c>
      <c r="N19">
        <v>6140</v>
      </c>
      <c r="O19">
        <v>40956</v>
      </c>
      <c r="P19">
        <v>106492</v>
      </c>
      <c r="Q19">
        <v>16380</v>
      </c>
      <c r="R19">
        <v>5116</v>
      </c>
      <c r="S19">
        <v>65532</v>
      </c>
      <c r="T19">
        <v>73724</v>
      </c>
      <c r="U19">
        <v>40956</v>
      </c>
      <c r="V19">
        <v>24572</v>
      </c>
      <c r="W19">
        <v>20476</v>
      </c>
      <c r="X19">
        <v>12</v>
      </c>
      <c r="Y19">
        <v>1532</v>
      </c>
      <c r="Z19">
        <v>764</v>
      </c>
      <c r="AA19">
        <v>5116</v>
      </c>
    </row>
    <row r="20" spans="1:27" x14ac:dyDescent="0.3">
      <c r="A20" t="s">
        <v>45</v>
      </c>
      <c r="B20">
        <v>131068</v>
      </c>
      <c r="C20">
        <v>3324</v>
      </c>
      <c r="D20">
        <v>36860</v>
      </c>
      <c r="E20">
        <v>40956</v>
      </c>
      <c r="F20">
        <v>131068</v>
      </c>
      <c r="G20">
        <v>11260</v>
      </c>
      <c r="H20">
        <v>9212</v>
      </c>
      <c r="I20">
        <v>14332</v>
      </c>
      <c r="J20">
        <v>20476</v>
      </c>
      <c r="K20">
        <v>2044</v>
      </c>
      <c r="L20">
        <v>3</v>
      </c>
      <c r="M20">
        <v>20476</v>
      </c>
      <c r="N20">
        <v>20476</v>
      </c>
      <c r="O20">
        <v>36860</v>
      </c>
      <c r="P20">
        <v>131068</v>
      </c>
      <c r="Q20">
        <v>12284</v>
      </c>
      <c r="R20">
        <v>11260</v>
      </c>
      <c r="S20">
        <v>30716</v>
      </c>
      <c r="T20">
        <v>81916</v>
      </c>
      <c r="U20">
        <v>28668</v>
      </c>
      <c r="V20">
        <v>45052</v>
      </c>
      <c r="W20">
        <v>20476</v>
      </c>
      <c r="X20">
        <v>10</v>
      </c>
      <c r="Y20">
        <v>1276</v>
      </c>
      <c r="Z20">
        <v>1020</v>
      </c>
      <c r="AA20">
        <v>4092</v>
      </c>
    </row>
    <row r="21" spans="1:27" x14ac:dyDescent="0.3">
      <c r="A21" t="s">
        <v>46</v>
      </c>
      <c r="B21">
        <v>73724</v>
      </c>
      <c r="C21">
        <v>7164</v>
      </c>
      <c r="D21">
        <v>49148</v>
      </c>
      <c r="E21">
        <v>36860</v>
      </c>
      <c r="F21">
        <v>98300</v>
      </c>
      <c r="G21">
        <v>8188</v>
      </c>
      <c r="H21">
        <v>12284</v>
      </c>
      <c r="I21">
        <v>12284</v>
      </c>
      <c r="J21">
        <v>57340</v>
      </c>
      <c r="K21">
        <v>3068</v>
      </c>
      <c r="L21">
        <v>3</v>
      </c>
      <c r="M21">
        <v>24572</v>
      </c>
      <c r="N21">
        <v>28668</v>
      </c>
      <c r="O21">
        <v>40956</v>
      </c>
      <c r="P21">
        <v>114684</v>
      </c>
      <c r="Q21">
        <v>28668</v>
      </c>
      <c r="R21">
        <v>16380</v>
      </c>
      <c r="S21">
        <v>57340</v>
      </c>
      <c r="T21">
        <v>30716</v>
      </c>
      <c r="U21">
        <v>32764</v>
      </c>
      <c r="V21">
        <v>40956</v>
      </c>
      <c r="W21">
        <v>14332</v>
      </c>
      <c r="X21">
        <v>8</v>
      </c>
      <c r="Y21">
        <v>2044</v>
      </c>
      <c r="Z21">
        <v>1788</v>
      </c>
      <c r="AA21">
        <v>3068</v>
      </c>
    </row>
    <row r="22" spans="1:27" x14ac:dyDescent="0.3">
      <c r="A22" t="s">
        <v>47</v>
      </c>
      <c r="B22">
        <v>12796</v>
      </c>
      <c r="C22">
        <v>6652</v>
      </c>
      <c r="D22">
        <v>9212</v>
      </c>
      <c r="E22">
        <v>40956</v>
      </c>
      <c r="F22">
        <v>229372</v>
      </c>
      <c r="G22">
        <v>14332</v>
      </c>
      <c r="H22">
        <v>8188</v>
      </c>
      <c r="I22">
        <v>8188</v>
      </c>
      <c r="J22">
        <v>36860</v>
      </c>
      <c r="K22">
        <v>3068</v>
      </c>
      <c r="L22">
        <v>3</v>
      </c>
      <c r="M22">
        <v>22524</v>
      </c>
      <c r="N22">
        <v>32764</v>
      </c>
      <c r="O22">
        <v>49148</v>
      </c>
      <c r="P22">
        <v>147452</v>
      </c>
      <c r="Q22">
        <v>20476</v>
      </c>
      <c r="R22">
        <v>8188</v>
      </c>
      <c r="S22">
        <v>49148</v>
      </c>
      <c r="T22">
        <v>90108</v>
      </c>
      <c r="U22">
        <v>28668</v>
      </c>
      <c r="V22">
        <v>40956</v>
      </c>
      <c r="W22">
        <v>10236</v>
      </c>
      <c r="X22">
        <v>12</v>
      </c>
      <c r="Y22">
        <v>2044</v>
      </c>
      <c r="Z22">
        <v>1020</v>
      </c>
      <c r="AA22">
        <v>5116</v>
      </c>
    </row>
    <row r="23" spans="1:27" x14ac:dyDescent="0.3">
      <c r="A23" t="s">
        <v>48</v>
      </c>
      <c r="B23">
        <v>65532</v>
      </c>
      <c r="C23">
        <v>7164</v>
      </c>
      <c r="D23">
        <v>5628</v>
      </c>
      <c r="E23">
        <v>49148</v>
      </c>
      <c r="F23">
        <v>40956</v>
      </c>
      <c r="G23">
        <v>9212</v>
      </c>
      <c r="H23">
        <v>14332</v>
      </c>
      <c r="I23">
        <v>20476</v>
      </c>
      <c r="J23">
        <v>10236</v>
      </c>
      <c r="K23">
        <v>1916</v>
      </c>
      <c r="L23">
        <v>3</v>
      </c>
      <c r="M23">
        <v>20476</v>
      </c>
      <c r="N23">
        <v>53244</v>
      </c>
      <c r="O23">
        <v>65532</v>
      </c>
      <c r="P23">
        <v>196604</v>
      </c>
      <c r="Q23">
        <v>22524</v>
      </c>
      <c r="R23">
        <v>2940</v>
      </c>
      <c r="S23">
        <v>98300</v>
      </c>
      <c r="T23">
        <v>81916</v>
      </c>
      <c r="U23">
        <v>32764</v>
      </c>
      <c r="V23">
        <v>24572</v>
      </c>
      <c r="W23">
        <v>20476</v>
      </c>
      <c r="X23">
        <v>12</v>
      </c>
      <c r="Y23">
        <v>956</v>
      </c>
      <c r="Z23">
        <v>300</v>
      </c>
      <c r="AA23">
        <v>5628</v>
      </c>
    </row>
    <row r="24" spans="1:27" x14ac:dyDescent="0.3">
      <c r="A24" t="s">
        <v>49</v>
      </c>
      <c r="B24">
        <v>196604</v>
      </c>
      <c r="C24">
        <v>8188</v>
      </c>
      <c r="D24">
        <v>20476</v>
      </c>
      <c r="E24">
        <v>40956</v>
      </c>
      <c r="F24">
        <v>114684</v>
      </c>
      <c r="G24">
        <v>12284</v>
      </c>
      <c r="H24">
        <v>1724</v>
      </c>
      <c r="I24">
        <v>20476</v>
      </c>
      <c r="J24">
        <v>65532</v>
      </c>
      <c r="K24">
        <v>2812</v>
      </c>
      <c r="L24">
        <v>3</v>
      </c>
      <c r="M24">
        <v>22524</v>
      </c>
      <c r="N24">
        <v>40956</v>
      </c>
      <c r="O24">
        <v>40956</v>
      </c>
      <c r="P24">
        <v>61436</v>
      </c>
      <c r="Q24">
        <v>18428</v>
      </c>
      <c r="R24">
        <v>11260</v>
      </c>
      <c r="S24">
        <v>57340</v>
      </c>
      <c r="T24">
        <v>98300</v>
      </c>
      <c r="U24">
        <v>40956</v>
      </c>
      <c r="V24">
        <v>28668</v>
      </c>
      <c r="W24">
        <v>20476</v>
      </c>
      <c r="X24">
        <v>6</v>
      </c>
      <c r="Y24">
        <v>2300</v>
      </c>
      <c r="Z24">
        <v>508</v>
      </c>
      <c r="AA24">
        <v>3580</v>
      </c>
    </row>
    <row r="25" spans="1:27" x14ac:dyDescent="0.3">
      <c r="A25" t="s">
        <v>50</v>
      </c>
      <c r="B25">
        <v>81916</v>
      </c>
      <c r="C25">
        <v>4604</v>
      </c>
      <c r="D25">
        <v>32764</v>
      </c>
      <c r="E25">
        <v>32764</v>
      </c>
      <c r="F25">
        <v>131068</v>
      </c>
      <c r="G25">
        <v>6652</v>
      </c>
      <c r="H25">
        <v>6652</v>
      </c>
      <c r="I25">
        <v>8188</v>
      </c>
      <c r="J25">
        <v>36860</v>
      </c>
      <c r="K25">
        <v>1660</v>
      </c>
      <c r="L25">
        <v>3</v>
      </c>
      <c r="M25">
        <v>20476</v>
      </c>
      <c r="N25">
        <v>49148</v>
      </c>
      <c r="O25">
        <v>65532</v>
      </c>
      <c r="P25">
        <v>147452</v>
      </c>
      <c r="Q25">
        <v>18428</v>
      </c>
      <c r="R25">
        <v>20476</v>
      </c>
      <c r="S25">
        <v>65532</v>
      </c>
      <c r="T25">
        <v>65532</v>
      </c>
      <c r="U25">
        <v>57340</v>
      </c>
      <c r="V25">
        <v>22524</v>
      </c>
      <c r="W25">
        <v>28668</v>
      </c>
      <c r="X25">
        <v>8</v>
      </c>
      <c r="Y25">
        <v>2556</v>
      </c>
      <c r="Z25">
        <v>1276</v>
      </c>
      <c r="AA25">
        <v>3068</v>
      </c>
    </row>
    <row r="26" spans="1:27" x14ac:dyDescent="0.3">
      <c r="A26" t="s">
        <v>51</v>
      </c>
      <c r="B26">
        <v>163836</v>
      </c>
      <c r="C26">
        <v>5628</v>
      </c>
      <c r="D26">
        <v>16380</v>
      </c>
      <c r="E26">
        <v>40956</v>
      </c>
      <c r="F26">
        <v>163836</v>
      </c>
      <c r="G26">
        <v>8188</v>
      </c>
      <c r="H26">
        <v>14332</v>
      </c>
      <c r="I26">
        <v>8700</v>
      </c>
      <c r="J26">
        <v>65532</v>
      </c>
      <c r="K26">
        <v>4092</v>
      </c>
      <c r="L26">
        <v>3</v>
      </c>
      <c r="M26">
        <v>20476</v>
      </c>
      <c r="N26">
        <v>22524</v>
      </c>
      <c r="O26">
        <v>49148</v>
      </c>
      <c r="P26">
        <v>13308</v>
      </c>
      <c r="Q26">
        <v>28668</v>
      </c>
      <c r="R26">
        <v>20476</v>
      </c>
      <c r="S26">
        <v>45052</v>
      </c>
      <c r="T26">
        <v>98300</v>
      </c>
      <c r="U26">
        <v>98300</v>
      </c>
      <c r="V26">
        <v>40956</v>
      </c>
      <c r="W26">
        <v>20476</v>
      </c>
      <c r="X26">
        <v>10</v>
      </c>
      <c r="Y26">
        <v>2556</v>
      </c>
      <c r="Z26">
        <v>1276</v>
      </c>
      <c r="AA26">
        <v>6140</v>
      </c>
    </row>
    <row r="27" spans="1:27" x14ac:dyDescent="0.3">
      <c r="A27" t="s">
        <v>52</v>
      </c>
      <c r="B27">
        <v>98300</v>
      </c>
      <c r="C27">
        <v>8188</v>
      </c>
      <c r="D27">
        <v>15356</v>
      </c>
      <c r="E27">
        <v>45052</v>
      </c>
      <c r="F27">
        <v>196604</v>
      </c>
      <c r="G27">
        <v>4348</v>
      </c>
      <c r="H27">
        <v>10236</v>
      </c>
      <c r="I27">
        <v>12284</v>
      </c>
      <c r="J27">
        <v>49148</v>
      </c>
      <c r="K27">
        <v>7164</v>
      </c>
      <c r="L27">
        <v>3</v>
      </c>
      <c r="M27">
        <v>12284</v>
      </c>
      <c r="N27">
        <v>40956</v>
      </c>
      <c r="O27">
        <v>65532</v>
      </c>
      <c r="P27">
        <v>98300</v>
      </c>
      <c r="Q27">
        <v>14332</v>
      </c>
      <c r="R27">
        <v>24572</v>
      </c>
      <c r="S27">
        <v>40956</v>
      </c>
      <c r="T27">
        <v>65532</v>
      </c>
      <c r="U27">
        <v>28668</v>
      </c>
      <c r="V27">
        <v>32764</v>
      </c>
      <c r="W27">
        <v>7676</v>
      </c>
      <c r="X27">
        <v>5</v>
      </c>
      <c r="Y27">
        <v>828</v>
      </c>
      <c r="Z27">
        <v>1020</v>
      </c>
      <c r="AA27">
        <v>2812</v>
      </c>
    </row>
    <row r="28" spans="1:27" x14ac:dyDescent="0.3">
      <c r="A28" t="s">
        <v>53</v>
      </c>
      <c r="B28">
        <v>196604</v>
      </c>
      <c r="C28">
        <v>12284</v>
      </c>
      <c r="D28">
        <v>16380</v>
      </c>
      <c r="E28">
        <v>3580</v>
      </c>
      <c r="F28">
        <v>61436</v>
      </c>
      <c r="G28">
        <v>8188</v>
      </c>
      <c r="H28">
        <v>10236</v>
      </c>
      <c r="I28">
        <v>10236</v>
      </c>
      <c r="J28">
        <v>98300</v>
      </c>
      <c r="K28">
        <v>2044</v>
      </c>
      <c r="L28">
        <v>3</v>
      </c>
      <c r="M28">
        <v>32764</v>
      </c>
      <c r="N28">
        <v>28668</v>
      </c>
      <c r="O28">
        <v>53244</v>
      </c>
      <c r="P28">
        <v>131068</v>
      </c>
      <c r="Q28">
        <v>11260</v>
      </c>
      <c r="R28">
        <v>22524</v>
      </c>
      <c r="S28">
        <v>73724</v>
      </c>
      <c r="T28">
        <v>98300</v>
      </c>
      <c r="U28">
        <v>34812</v>
      </c>
      <c r="V28">
        <v>36860</v>
      </c>
      <c r="W28">
        <v>11260</v>
      </c>
      <c r="X28">
        <v>7</v>
      </c>
      <c r="Y28">
        <v>2044</v>
      </c>
      <c r="Z28">
        <v>892</v>
      </c>
      <c r="AA28">
        <v>5628</v>
      </c>
    </row>
    <row r="29" spans="1:27" x14ac:dyDescent="0.3">
      <c r="A29" t="s">
        <v>54</v>
      </c>
      <c r="B29">
        <v>22524</v>
      </c>
      <c r="C29">
        <v>6140</v>
      </c>
      <c r="D29">
        <v>10236</v>
      </c>
      <c r="E29">
        <v>11772</v>
      </c>
      <c r="F29">
        <v>163836</v>
      </c>
      <c r="G29">
        <v>16380</v>
      </c>
      <c r="H29">
        <v>11260</v>
      </c>
      <c r="I29">
        <v>5884</v>
      </c>
      <c r="J29">
        <v>49148</v>
      </c>
      <c r="K29">
        <v>4092</v>
      </c>
      <c r="L29">
        <v>3</v>
      </c>
      <c r="M29">
        <v>22524</v>
      </c>
      <c r="N29">
        <v>30716</v>
      </c>
      <c r="O29">
        <v>49148</v>
      </c>
      <c r="P29">
        <v>163836</v>
      </c>
      <c r="Q29">
        <v>18428</v>
      </c>
      <c r="R29">
        <v>16380</v>
      </c>
      <c r="S29">
        <v>65532</v>
      </c>
      <c r="T29">
        <v>81916</v>
      </c>
      <c r="U29">
        <v>5884</v>
      </c>
      <c r="V29">
        <v>32764</v>
      </c>
      <c r="W29">
        <v>11260</v>
      </c>
      <c r="X29">
        <v>12</v>
      </c>
      <c r="Y29">
        <v>2044</v>
      </c>
      <c r="Z29">
        <v>540</v>
      </c>
      <c r="AA29">
        <v>3068</v>
      </c>
    </row>
    <row r="30" spans="1:27" x14ac:dyDescent="0.3">
      <c r="A30" t="s">
        <v>55</v>
      </c>
      <c r="B30">
        <v>131068</v>
      </c>
      <c r="C30">
        <v>8188</v>
      </c>
      <c r="D30">
        <v>32764</v>
      </c>
      <c r="E30">
        <v>45052</v>
      </c>
      <c r="F30">
        <v>90108</v>
      </c>
      <c r="G30">
        <v>8188</v>
      </c>
      <c r="H30">
        <v>4860</v>
      </c>
      <c r="I30">
        <v>16380</v>
      </c>
      <c r="J30">
        <v>32764</v>
      </c>
      <c r="K30">
        <v>4092</v>
      </c>
      <c r="L30">
        <v>3</v>
      </c>
      <c r="M30">
        <v>22524</v>
      </c>
      <c r="N30">
        <v>11260</v>
      </c>
      <c r="O30">
        <v>114684</v>
      </c>
      <c r="P30">
        <v>163836</v>
      </c>
      <c r="Q30">
        <v>20476</v>
      </c>
      <c r="R30">
        <v>16380</v>
      </c>
      <c r="S30">
        <v>81916</v>
      </c>
      <c r="T30">
        <v>65532</v>
      </c>
      <c r="U30">
        <v>45052</v>
      </c>
      <c r="V30">
        <v>28668</v>
      </c>
      <c r="W30">
        <v>14332</v>
      </c>
      <c r="X30">
        <v>7</v>
      </c>
      <c r="Y30">
        <v>1404</v>
      </c>
      <c r="Z30">
        <v>636</v>
      </c>
      <c r="AA30">
        <v>5116</v>
      </c>
    </row>
    <row r="31" spans="1:27" x14ac:dyDescent="0.3">
      <c r="A31" t="s">
        <v>56</v>
      </c>
      <c r="B31">
        <v>114684</v>
      </c>
      <c r="C31">
        <v>8188</v>
      </c>
      <c r="D31">
        <v>20476</v>
      </c>
      <c r="E31">
        <v>32764</v>
      </c>
      <c r="F31">
        <v>114684</v>
      </c>
      <c r="G31">
        <v>8188</v>
      </c>
      <c r="H31">
        <v>10236</v>
      </c>
      <c r="I31">
        <v>11260</v>
      </c>
      <c r="J31">
        <v>65532</v>
      </c>
      <c r="K31">
        <v>2684</v>
      </c>
      <c r="L31">
        <v>3</v>
      </c>
      <c r="M31">
        <v>14332</v>
      </c>
      <c r="N31">
        <v>49148</v>
      </c>
      <c r="O31">
        <v>32764</v>
      </c>
      <c r="P31">
        <v>98300</v>
      </c>
      <c r="Q31">
        <v>8700</v>
      </c>
      <c r="R31">
        <v>7676</v>
      </c>
      <c r="S31">
        <v>36860</v>
      </c>
      <c r="T31">
        <v>65532</v>
      </c>
      <c r="U31">
        <v>49148</v>
      </c>
      <c r="V31">
        <v>20476</v>
      </c>
      <c r="W31">
        <v>14332</v>
      </c>
      <c r="X31">
        <v>10</v>
      </c>
      <c r="Y31">
        <v>348</v>
      </c>
      <c r="Z31">
        <v>764</v>
      </c>
      <c r="AA31">
        <v>1788</v>
      </c>
    </row>
    <row r="32" spans="1:27" x14ac:dyDescent="0.3">
      <c r="A32" t="s">
        <v>57</v>
      </c>
      <c r="B32">
        <v>114684</v>
      </c>
      <c r="C32">
        <v>6140</v>
      </c>
      <c r="D32">
        <v>24572</v>
      </c>
      <c r="E32">
        <v>16380</v>
      </c>
      <c r="F32">
        <v>81916</v>
      </c>
      <c r="G32">
        <v>8188</v>
      </c>
      <c r="H32">
        <v>9212</v>
      </c>
      <c r="I32">
        <v>12284</v>
      </c>
      <c r="J32">
        <v>32764</v>
      </c>
      <c r="K32">
        <v>4092</v>
      </c>
      <c r="L32">
        <v>3</v>
      </c>
      <c r="M32">
        <v>9212</v>
      </c>
      <c r="N32">
        <v>32764</v>
      </c>
      <c r="O32">
        <v>32764</v>
      </c>
      <c r="P32">
        <v>36860</v>
      </c>
      <c r="Q32">
        <v>16380</v>
      </c>
      <c r="R32">
        <v>24572</v>
      </c>
      <c r="S32">
        <v>65532</v>
      </c>
      <c r="T32">
        <v>17404</v>
      </c>
      <c r="U32">
        <v>81916</v>
      </c>
      <c r="V32">
        <v>32764</v>
      </c>
      <c r="W32">
        <v>16380</v>
      </c>
      <c r="X32">
        <v>8</v>
      </c>
      <c r="Y32">
        <v>3580</v>
      </c>
      <c r="Z32">
        <v>764</v>
      </c>
      <c r="AA32">
        <v>4092</v>
      </c>
    </row>
    <row r="33" spans="1:27" x14ac:dyDescent="0.3">
      <c r="A33" t="s">
        <v>58</v>
      </c>
      <c r="B33">
        <v>163836</v>
      </c>
      <c r="C33">
        <v>4092</v>
      </c>
      <c r="D33">
        <v>16380</v>
      </c>
      <c r="E33">
        <v>30716</v>
      </c>
      <c r="F33">
        <v>147452</v>
      </c>
      <c r="G33">
        <v>7164</v>
      </c>
      <c r="H33">
        <v>6140</v>
      </c>
      <c r="I33">
        <v>16380</v>
      </c>
      <c r="J33">
        <v>90108</v>
      </c>
      <c r="K33">
        <v>5116</v>
      </c>
      <c r="L33">
        <v>3</v>
      </c>
      <c r="M33">
        <v>24572</v>
      </c>
      <c r="N33">
        <v>49148</v>
      </c>
      <c r="O33">
        <v>49148</v>
      </c>
      <c r="P33">
        <v>36860</v>
      </c>
      <c r="Q33">
        <v>13308</v>
      </c>
      <c r="R33">
        <v>24572</v>
      </c>
      <c r="S33">
        <v>28668</v>
      </c>
      <c r="T33">
        <v>65532</v>
      </c>
      <c r="U33">
        <v>40956</v>
      </c>
      <c r="V33">
        <v>32764</v>
      </c>
      <c r="W33">
        <v>556</v>
      </c>
      <c r="X33">
        <v>10</v>
      </c>
      <c r="Y33">
        <v>3068</v>
      </c>
      <c r="Z33">
        <v>700</v>
      </c>
      <c r="AA33">
        <v>4092</v>
      </c>
    </row>
    <row r="34" spans="1:27" x14ac:dyDescent="0.3">
      <c r="A34" t="s">
        <v>59</v>
      </c>
      <c r="B34">
        <v>163836</v>
      </c>
      <c r="C34">
        <v>7164</v>
      </c>
      <c r="D34">
        <v>22524</v>
      </c>
      <c r="E34">
        <v>11772</v>
      </c>
      <c r="F34">
        <v>61436</v>
      </c>
      <c r="G34">
        <v>5116</v>
      </c>
      <c r="H34">
        <v>12284</v>
      </c>
      <c r="I34">
        <v>18428</v>
      </c>
      <c r="J34">
        <v>49148</v>
      </c>
      <c r="K34">
        <v>2556</v>
      </c>
      <c r="L34">
        <v>3</v>
      </c>
      <c r="M34">
        <v>20476</v>
      </c>
      <c r="N34">
        <v>18428</v>
      </c>
      <c r="O34">
        <v>57340</v>
      </c>
      <c r="P34">
        <v>131068</v>
      </c>
      <c r="Q34">
        <v>18428</v>
      </c>
      <c r="R34">
        <v>5116</v>
      </c>
      <c r="S34">
        <v>65532</v>
      </c>
      <c r="T34">
        <v>81916</v>
      </c>
      <c r="U34">
        <v>32764</v>
      </c>
      <c r="V34">
        <v>40956</v>
      </c>
      <c r="W34">
        <v>22524</v>
      </c>
      <c r="X34">
        <v>12</v>
      </c>
      <c r="Y34">
        <v>1532</v>
      </c>
      <c r="Z34">
        <v>1276</v>
      </c>
      <c r="AA34">
        <v>4092</v>
      </c>
    </row>
    <row r="35" spans="1:27" x14ac:dyDescent="0.3">
      <c r="A35" t="s">
        <v>60</v>
      </c>
      <c r="B35">
        <v>131068</v>
      </c>
      <c r="C35">
        <v>460</v>
      </c>
      <c r="D35">
        <v>32764</v>
      </c>
      <c r="E35">
        <v>30716</v>
      </c>
      <c r="F35">
        <v>196604</v>
      </c>
      <c r="G35">
        <v>8188</v>
      </c>
      <c r="H35">
        <v>20476</v>
      </c>
      <c r="I35">
        <v>9212</v>
      </c>
      <c r="J35">
        <v>28668</v>
      </c>
      <c r="K35">
        <v>2044</v>
      </c>
      <c r="L35">
        <v>3</v>
      </c>
      <c r="M35">
        <v>24572</v>
      </c>
      <c r="N35">
        <v>40956</v>
      </c>
      <c r="O35">
        <v>40956</v>
      </c>
      <c r="P35">
        <v>98300</v>
      </c>
      <c r="Q35">
        <v>24572</v>
      </c>
      <c r="R35">
        <v>16380</v>
      </c>
      <c r="S35">
        <v>81916</v>
      </c>
      <c r="T35">
        <v>65532</v>
      </c>
      <c r="U35">
        <v>49148</v>
      </c>
      <c r="V35">
        <v>22524</v>
      </c>
      <c r="W35">
        <v>11260</v>
      </c>
      <c r="X35">
        <v>10</v>
      </c>
      <c r="Y35">
        <v>2044</v>
      </c>
      <c r="Z35">
        <v>1276</v>
      </c>
      <c r="AA35">
        <v>4092</v>
      </c>
    </row>
    <row r="36" spans="1:27" x14ac:dyDescent="0.3">
      <c r="A36" t="s">
        <v>61</v>
      </c>
      <c r="B36">
        <v>98300</v>
      </c>
      <c r="C36">
        <v>8188</v>
      </c>
      <c r="D36">
        <v>28668</v>
      </c>
      <c r="E36">
        <v>49148</v>
      </c>
      <c r="F36">
        <v>98300</v>
      </c>
      <c r="G36">
        <v>8188</v>
      </c>
      <c r="H36">
        <v>12284</v>
      </c>
      <c r="I36">
        <v>12284</v>
      </c>
      <c r="J36">
        <v>65532</v>
      </c>
      <c r="K36">
        <v>3324</v>
      </c>
      <c r="L36">
        <v>3</v>
      </c>
      <c r="M36">
        <v>5116</v>
      </c>
      <c r="N36">
        <v>32764</v>
      </c>
      <c r="O36">
        <v>49148</v>
      </c>
      <c r="P36">
        <v>106492</v>
      </c>
      <c r="Q36">
        <v>57340</v>
      </c>
      <c r="R36">
        <v>16380</v>
      </c>
      <c r="S36">
        <v>81916</v>
      </c>
      <c r="T36">
        <v>24572</v>
      </c>
      <c r="U36">
        <v>3324</v>
      </c>
      <c r="V36">
        <v>45052</v>
      </c>
      <c r="W36">
        <v>8188</v>
      </c>
      <c r="X36">
        <v>12</v>
      </c>
      <c r="Y36">
        <v>1788</v>
      </c>
      <c r="Z36">
        <v>476</v>
      </c>
      <c r="AA36">
        <v>148</v>
      </c>
    </row>
    <row r="37" spans="1:27" x14ac:dyDescent="0.3">
      <c r="A37" t="s">
        <v>62</v>
      </c>
      <c r="B37">
        <v>147452</v>
      </c>
      <c r="C37">
        <v>2300</v>
      </c>
      <c r="D37">
        <v>32764</v>
      </c>
      <c r="E37">
        <v>16380</v>
      </c>
      <c r="F37">
        <v>81916</v>
      </c>
      <c r="G37">
        <v>4860</v>
      </c>
      <c r="H37">
        <v>8188</v>
      </c>
      <c r="I37">
        <v>16380</v>
      </c>
      <c r="J37">
        <v>22524</v>
      </c>
      <c r="K37">
        <v>2044</v>
      </c>
      <c r="L37">
        <v>3</v>
      </c>
      <c r="M37">
        <v>28668</v>
      </c>
      <c r="N37">
        <v>24572</v>
      </c>
      <c r="O37">
        <v>40956</v>
      </c>
      <c r="P37">
        <v>131068</v>
      </c>
      <c r="Q37">
        <v>32764</v>
      </c>
      <c r="R37">
        <v>14332</v>
      </c>
      <c r="S37">
        <v>45052</v>
      </c>
      <c r="T37">
        <v>81916</v>
      </c>
      <c r="U37">
        <v>49148</v>
      </c>
      <c r="V37">
        <v>32764</v>
      </c>
      <c r="W37">
        <v>7676</v>
      </c>
      <c r="X37">
        <v>8</v>
      </c>
      <c r="Y37">
        <v>1020</v>
      </c>
      <c r="Z37">
        <v>828</v>
      </c>
      <c r="AA37">
        <v>2044</v>
      </c>
    </row>
    <row r="38" spans="1:27" x14ac:dyDescent="0.3">
      <c r="A38" t="s">
        <v>63</v>
      </c>
      <c r="B38">
        <v>131068</v>
      </c>
      <c r="C38">
        <v>7164</v>
      </c>
      <c r="D38">
        <v>28668</v>
      </c>
      <c r="E38">
        <v>65532</v>
      </c>
      <c r="F38">
        <v>73724</v>
      </c>
      <c r="G38">
        <v>924</v>
      </c>
      <c r="H38">
        <v>12284</v>
      </c>
      <c r="I38">
        <v>8188</v>
      </c>
      <c r="J38">
        <v>65532</v>
      </c>
      <c r="K38">
        <v>3068</v>
      </c>
      <c r="L38">
        <v>3</v>
      </c>
      <c r="M38">
        <v>6140</v>
      </c>
      <c r="N38">
        <v>65532</v>
      </c>
      <c r="O38">
        <v>32764</v>
      </c>
      <c r="P38">
        <v>81916</v>
      </c>
      <c r="Q38">
        <v>18428</v>
      </c>
      <c r="R38">
        <v>7164</v>
      </c>
      <c r="S38">
        <v>65532</v>
      </c>
      <c r="T38">
        <v>98300</v>
      </c>
      <c r="U38">
        <v>24572</v>
      </c>
      <c r="V38">
        <v>49148</v>
      </c>
      <c r="W38">
        <v>12284</v>
      </c>
      <c r="X38">
        <v>10</v>
      </c>
      <c r="Y38">
        <v>2044</v>
      </c>
      <c r="Z38">
        <v>1020</v>
      </c>
      <c r="AA38">
        <v>3580</v>
      </c>
    </row>
    <row r="39" spans="1:27" x14ac:dyDescent="0.3">
      <c r="A39" t="s">
        <v>64</v>
      </c>
      <c r="B39">
        <v>131068</v>
      </c>
      <c r="C39">
        <v>5116</v>
      </c>
      <c r="D39">
        <v>9212</v>
      </c>
      <c r="E39">
        <v>49148</v>
      </c>
      <c r="F39">
        <v>81916</v>
      </c>
      <c r="G39">
        <v>1724</v>
      </c>
      <c r="H39">
        <v>24572</v>
      </c>
      <c r="I39">
        <v>8188</v>
      </c>
      <c r="J39">
        <v>40956</v>
      </c>
      <c r="K39">
        <v>4092</v>
      </c>
      <c r="L39">
        <v>3</v>
      </c>
      <c r="M39">
        <v>28668</v>
      </c>
      <c r="N39">
        <v>45052</v>
      </c>
      <c r="O39">
        <v>65532</v>
      </c>
      <c r="P39">
        <v>114684</v>
      </c>
      <c r="Q39">
        <v>10236</v>
      </c>
      <c r="R39">
        <v>13308</v>
      </c>
      <c r="S39">
        <v>57340</v>
      </c>
      <c r="T39">
        <v>45052</v>
      </c>
      <c r="U39">
        <v>32764</v>
      </c>
      <c r="V39">
        <v>18428</v>
      </c>
      <c r="W39">
        <v>8188</v>
      </c>
      <c r="X39">
        <v>6</v>
      </c>
      <c r="Y39">
        <v>1404</v>
      </c>
      <c r="Z39">
        <v>508</v>
      </c>
      <c r="AA39">
        <v>6140</v>
      </c>
    </row>
    <row r="40" spans="1:27" x14ac:dyDescent="0.3">
      <c r="A40" t="s">
        <v>65</v>
      </c>
      <c r="B40">
        <v>163836</v>
      </c>
      <c r="C40">
        <v>5116</v>
      </c>
      <c r="D40">
        <v>16380</v>
      </c>
      <c r="E40">
        <v>49148</v>
      </c>
      <c r="F40">
        <v>77820</v>
      </c>
      <c r="G40">
        <v>4860</v>
      </c>
      <c r="H40">
        <v>6140</v>
      </c>
      <c r="I40">
        <v>16380</v>
      </c>
      <c r="J40">
        <v>40956</v>
      </c>
      <c r="K40">
        <v>2812</v>
      </c>
      <c r="L40">
        <v>3</v>
      </c>
      <c r="M40">
        <v>9212</v>
      </c>
      <c r="N40">
        <v>32764</v>
      </c>
      <c r="O40">
        <v>32764</v>
      </c>
      <c r="P40">
        <v>114684</v>
      </c>
      <c r="Q40">
        <v>8188</v>
      </c>
      <c r="R40">
        <v>16380</v>
      </c>
      <c r="S40">
        <v>131068</v>
      </c>
      <c r="T40">
        <v>45052</v>
      </c>
      <c r="U40">
        <v>65532</v>
      </c>
      <c r="V40">
        <v>32764</v>
      </c>
      <c r="W40">
        <v>5372</v>
      </c>
      <c r="X40">
        <v>7</v>
      </c>
      <c r="Y40">
        <v>364</v>
      </c>
      <c r="Z40">
        <v>1020</v>
      </c>
      <c r="AA40">
        <v>4604</v>
      </c>
    </row>
    <row r="41" spans="1:27" x14ac:dyDescent="0.3">
      <c r="A41" t="s">
        <v>66</v>
      </c>
      <c r="B41">
        <v>106492</v>
      </c>
      <c r="C41">
        <v>5116</v>
      </c>
      <c r="D41">
        <v>20476</v>
      </c>
      <c r="E41">
        <v>57340</v>
      </c>
      <c r="F41">
        <v>114684</v>
      </c>
      <c r="G41">
        <v>10236</v>
      </c>
      <c r="H41">
        <v>20476</v>
      </c>
      <c r="I41">
        <v>8188</v>
      </c>
      <c r="J41">
        <v>2044</v>
      </c>
      <c r="K41">
        <v>4092</v>
      </c>
      <c r="L41">
        <v>3</v>
      </c>
      <c r="M41">
        <v>16380</v>
      </c>
      <c r="N41">
        <v>57340</v>
      </c>
      <c r="O41">
        <v>81916</v>
      </c>
      <c r="P41">
        <v>81916</v>
      </c>
      <c r="Q41">
        <v>20476</v>
      </c>
      <c r="R41">
        <v>16380</v>
      </c>
      <c r="S41">
        <v>49148</v>
      </c>
      <c r="T41">
        <v>57340</v>
      </c>
      <c r="U41">
        <v>49148</v>
      </c>
      <c r="V41">
        <v>57340</v>
      </c>
      <c r="W41">
        <v>7164</v>
      </c>
      <c r="X41">
        <v>10</v>
      </c>
      <c r="Y41">
        <v>508</v>
      </c>
      <c r="Z41">
        <v>1276</v>
      </c>
      <c r="AA41">
        <v>5116</v>
      </c>
    </row>
    <row r="42" spans="1:27" x14ac:dyDescent="0.3">
      <c r="A42" t="s">
        <v>67</v>
      </c>
      <c r="B42">
        <v>262140</v>
      </c>
      <c r="C42">
        <v>8188</v>
      </c>
      <c r="D42">
        <v>32764</v>
      </c>
      <c r="E42">
        <v>57340</v>
      </c>
      <c r="F42">
        <v>98300</v>
      </c>
      <c r="G42">
        <v>12284</v>
      </c>
      <c r="H42">
        <v>10236</v>
      </c>
      <c r="I42">
        <v>4348</v>
      </c>
      <c r="J42">
        <v>57340</v>
      </c>
      <c r="K42">
        <v>3068</v>
      </c>
      <c r="L42">
        <v>3</v>
      </c>
      <c r="M42">
        <v>16380</v>
      </c>
      <c r="N42">
        <v>36860</v>
      </c>
      <c r="O42">
        <v>15356</v>
      </c>
      <c r="P42">
        <v>114684</v>
      </c>
      <c r="Q42">
        <v>16380</v>
      </c>
      <c r="R42">
        <v>20476</v>
      </c>
      <c r="S42">
        <v>65532</v>
      </c>
      <c r="T42">
        <v>73724</v>
      </c>
      <c r="U42">
        <v>30716</v>
      </c>
      <c r="V42">
        <v>40956</v>
      </c>
      <c r="W42">
        <v>16380</v>
      </c>
      <c r="X42">
        <v>7</v>
      </c>
      <c r="Y42">
        <v>2044</v>
      </c>
      <c r="Z42">
        <v>1020</v>
      </c>
      <c r="AA42">
        <v>4092</v>
      </c>
    </row>
    <row r="43" spans="1:27" x14ac:dyDescent="0.3">
      <c r="A43" t="s">
        <v>68</v>
      </c>
      <c r="B43">
        <v>229372</v>
      </c>
      <c r="C43">
        <v>9212</v>
      </c>
      <c r="D43">
        <v>15356</v>
      </c>
      <c r="E43">
        <v>32764</v>
      </c>
      <c r="F43">
        <v>163836</v>
      </c>
      <c r="G43">
        <v>2684</v>
      </c>
      <c r="H43">
        <v>8188</v>
      </c>
      <c r="I43">
        <v>16380</v>
      </c>
      <c r="J43">
        <v>40956</v>
      </c>
      <c r="K43">
        <v>4092</v>
      </c>
      <c r="L43">
        <v>3</v>
      </c>
      <c r="M43">
        <v>20476</v>
      </c>
      <c r="N43">
        <v>32764</v>
      </c>
      <c r="O43">
        <v>57340</v>
      </c>
      <c r="P43">
        <v>98300</v>
      </c>
      <c r="Q43">
        <v>20476</v>
      </c>
      <c r="R43">
        <v>10236</v>
      </c>
      <c r="S43">
        <v>45052</v>
      </c>
      <c r="T43">
        <v>65532</v>
      </c>
      <c r="U43">
        <v>22524</v>
      </c>
      <c r="V43">
        <v>45052</v>
      </c>
      <c r="W43">
        <v>28668</v>
      </c>
      <c r="X43">
        <v>8</v>
      </c>
      <c r="Y43">
        <v>1276</v>
      </c>
      <c r="Z43">
        <v>508</v>
      </c>
      <c r="AA43">
        <v>3580</v>
      </c>
    </row>
    <row r="44" spans="1:27" x14ac:dyDescent="0.3">
      <c r="A44" t="s">
        <v>69</v>
      </c>
      <c r="B44">
        <v>98300</v>
      </c>
      <c r="C44">
        <v>7164</v>
      </c>
      <c r="D44">
        <v>28668</v>
      </c>
      <c r="E44">
        <v>49148</v>
      </c>
      <c r="F44">
        <v>65532</v>
      </c>
      <c r="G44">
        <v>12284</v>
      </c>
      <c r="H44">
        <v>16380</v>
      </c>
      <c r="I44">
        <v>20476</v>
      </c>
      <c r="J44">
        <v>26620</v>
      </c>
      <c r="K44">
        <v>2556</v>
      </c>
      <c r="L44">
        <v>3</v>
      </c>
      <c r="M44">
        <v>20476</v>
      </c>
      <c r="N44">
        <v>32764</v>
      </c>
      <c r="O44">
        <v>10236</v>
      </c>
      <c r="P44">
        <v>73724</v>
      </c>
      <c r="Q44">
        <v>18428</v>
      </c>
      <c r="R44">
        <v>16380</v>
      </c>
      <c r="S44">
        <v>65532</v>
      </c>
      <c r="T44">
        <v>22524</v>
      </c>
      <c r="U44">
        <v>24572</v>
      </c>
      <c r="V44">
        <v>32764</v>
      </c>
      <c r="W44">
        <v>11260</v>
      </c>
      <c r="X44">
        <v>6</v>
      </c>
      <c r="Y44">
        <v>1532</v>
      </c>
      <c r="Z44">
        <v>892</v>
      </c>
      <c r="AA44">
        <v>1660</v>
      </c>
    </row>
    <row r="45" spans="1:27" x14ac:dyDescent="0.3">
      <c r="A45" t="s">
        <v>70</v>
      </c>
      <c r="B45">
        <v>98300</v>
      </c>
      <c r="C45">
        <v>9212</v>
      </c>
      <c r="D45">
        <v>24572</v>
      </c>
      <c r="E45">
        <v>40956</v>
      </c>
      <c r="F45">
        <v>163836</v>
      </c>
      <c r="G45">
        <v>8188</v>
      </c>
      <c r="H45">
        <v>10236</v>
      </c>
      <c r="I45">
        <v>8188</v>
      </c>
      <c r="J45">
        <v>36860</v>
      </c>
      <c r="K45">
        <v>2300</v>
      </c>
      <c r="L45">
        <v>3</v>
      </c>
      <c r="M45">
        <v>20476</v>
      </c>
      <c r="N45">
        <v>73724</v>
      </c>
      <c r="O45">
        <v>45052</v>
      </c>
      <c r="P45">
        <v>98300</v>
      </c>
      <c r="Q45">
        <v>24572</v>
      </c>
      <c r="R45">
        <v>12284</v>
      </c>
      <c r="S45">
        <v>49148</v>
      </c>
      <c r="T45">
        <v>45052</v>
      </c>
      <c r="U45">
        <v>24572</v>
      </c>
      <c r="V45">
        <v>40956</v>
      </c>
      <c r="W45">
        <v>16380</v>
      </c>
      <c r="X45">
        <v>10</v>
      </c>
      <c r="Y45">
        <v>2044</v>
      </c>
      <c r="Z45">
        <v>1020</v>
      </c>
      <c r="AA45">
        <v>3068</v>
      </c>
    </row>
    <row r="46" spans="1:27" x14ac:dyDescent="0.3">
      <c r="A46" t="s">
        <v>71</v>
      </c>
      <c r="B46">
        <v>131068</v>
      </c>
      <c r="C46">
        <v>8188</v>
      </c>
      <c r="D46">
        <v>32764</v>
      </c>
      <c r="E46">
        <v>32764</v>
      </c>
      <c r="F46">
        <v>98300</v>
      </c>
      <c r="G46">
        <v>10236</v>
      </c>
      <c r="H46">
        <v>16380</v>
      </c>
      <c r="I46">
        <v>10236</v>
      </c>
      <c r="J46">
        <v>81916</v>
      </c>
      <c r="K46">
        <v>2812</v>
      </c>
      <c r="L46">
        <v>3</v>
      </c>
      <c r="M46">
        <v>32764</v>
      </c>
      <c r="N46">
        <v>32764</v>
      </c>
      <c r="O46">
        <v>28668</v>
      </c>
      <c r="P46">
        <v>114684</v>
      </c>
      <c r="Q46">
        <v>18428</v>
      </c>
      <c r="R46">
        <v>6652</v>
      </c>
      <c r="S46">
        <v>65532</v>
      </c>
      <c r="T46">
        <v>73724</v>
      </c>
      <c r="U46">
        <v>40956</v>
      </c>
      <c r="V46">
        <v>24572</v>
      </c>
      <c r="W46">
        <v>20476</v>
      </c>
      <c r="X46">
        <v>8</v>
      </c>
      <c r="Y46">
        <v>1148</v>
      </c>
      <c r="Z46">
        <v>1276</v>
      </c>
      <c r="AA46">
        <v>764</v>
      </c>
    </row>
    <row r="47" spans="1:27" x14ac:dyDescent="0.3">
      <c r="A47" t="s">
        <v>72</v>
      </c>
      <c r="B47">
        <v>65532</v>
      </c>
      <c r="C47">
        <v>5628</v>
      </c>
      <c r="D47">
        <v>20476</v>
      </c>
      <c r="E47">
        <v>32764</v>
      </c>
      <c r="F47">
        <v>196604</v>
      </c>
      <c r="G47">
        <v>6140</v>
      </c>
      <c r="H47">
        <v>8188</v>
      </c>
      <c r="I47">
        <v>16380</v>
      </c>
      <c r="J47">
        <v>40956</v>
      </c>
      <c r="K47">
        <v>4092</v>
      </c>
      <c r="L47">
        <v>3</v>
      </c>
      <c r="M47">
        <v>16380</v>
      </c>
      <c r="N47">
        <v>65532</v>
      </c>
      <c r="O47">
        <v>28668</v>
      </c>
      <c r="P47">
        <v>131068</v>
      </c>
      <c r="Q47">
        <v>36860</v>
      </c>
      <c r="R47">
        <v>16380</v>
      </c>
      <c r="S47">
        <v>73724</v>
      </c>
      <c r="T47">
        <v>81916</v>
      </c>
      <c r="U47">
        <v>20476</v>
      </c>
      <c r="V47">
        <v>65532</v>
      </c>
      <c r="W47">
        <v>16380</v>
      </c>
      <c r="X47">
        <v>8</v>
      </c>
      <c r="Y47">
        <v>828</v>
      </c>
      <c r="Z47">
        <v>700</v>
      </c>
      <c r="AA47">
        <v>4092</v>
      </c>
    </row>
    <row r="48" spans="1:27" x14ac:dyDescent="0.3">
      <c r="A48" t="s">
        <v>73</v>
      </c>
      <c r="B48">
        <v>163836</v>
      </c>
      <c r="C48">
        <v>8188</v>
      </c>
      <c r="D48">
        <v>16380</v>
      </c>
      <c r="E48">
        <v>32764</v>
      </c>
      <c r="F48">
        <v>114684</v>
      </c>
      <c r="G48">
        <v>7164</v>
      </c>
      <c r="H48">
        <v>4348</v>
      </c>
      <c r="I48">
        <v>7676</v>
      </c>
      <c r="J48">
        <v>32764</v>
      </c>
      <c r="K48">
        <v>2172</v>
      </c>
      <c r="L48">
        <v>3</v>
      </c>
      <c r="M48">
        <v>40956</v>
      </c>
      <c r="N48">
        <v>49148</v>
      </c>
      <c r="O48">
        <v>57340</v>
      </c>
      <c r="P48">
        <v>65532</v>
      </c>
      <c r="Q48">
        <v>24572</v>
      </c>
      <c r="R48">
        <v>20476</v>
      </c>
      <c r="S48">
        <v>30716</v>
      </c>
      <c r="T48">
        <v>65532</v>
      </c>
      <c r="U48">
        <v>32764</v>
      </c>
      <c r="V48">
        <v>49148</v>
      </c>
      <c r="W48">
        <v>12284</v>
      </c>
      <c r="X48">
        <v>10</v>
      </c>
      <c r="Y48">
        <v>1788</v>
      </c>
      <c r="Z48">
        <v>1020</v>
      </c>
      <c r="AA48">
        <v>2812</v>
      </c>
    </row>
    <row r="49" spans="1:27" x14ac:dyDescent="0.3">
      <c r="A49" t="s">
        <v>74</v>
      </c>
      <c r="B49">
        <v>98300</v>
      </c>
      <c r="C49">
        <v>2428</v>
      </c>
      <c r="D49">
        <v>32764</v>
      </c>
      <c r="E49">
        <v>65532</v>
      </c>
      <c r="F49">
        <v>147452</v>
      </c>
      <c r="G49">
        <v>14332</v>
      </c>
      <c r="H49">
        <v>12284</v>
      </c>
      <c r="I49">
        <v>20476</v>
      </c>
      <c r="J49">
        <v>32764</v>
      </c>
      <c r="K49">
        <v>1084</v>
      </c>
      <c r="L49">
        <v>3</v>
      </c>
      <c r="M49">
        <v>24572</v>
      </c>
      <c r="N49">
        <v>24572</v>
      </c>
      <c r="O49">
        <v>49148</v>
      </c>
      <c r="P49">
        <v>45052</v>
      </c>
      <c r="Q49">
        <v>5372</v>
      </c>
      <c r="R49">
        <v>24572</v>
      </c>
      <c r="S49">
        <v>49148</v>
      </c>
      <c r="T49">
        <v>40956</v>
      </c>
      <c r="U49">
        <v>40956</v>
      </c>
      <c r="V49">
        <v>20476</v>
      </c>
      <c r="W49">
        <v>12284</v>
      </c>
      <c r="X49">
        <v>6</v>
      </c>
      <c r="Y49">
        <v>1532</v>
      </c>
      <c r="Z49">
        <v>508</v>
      </c>
      <c r="AA49">
        <v>1916</v>
      </c>
    </row>
    <row r="50" spans="1:27" x14ac:dyDescent="0.3">
      <c r="A50" t="s">
        <v>75</v>
      </c>
      <c r="B50">
        <v>98300</v>
      </c>
      <c r="C50">
        <v>4348</v>
      </c>
      <c r="D50">
        <v>18428</v>
      </c>
      <c r="E50">
        <v>32764</v>
      </c>
      <c r="F50">
        <v>131068</v>
      </c>
      <c r="G50">
        <v>6652</v>
      </c>
      <c r="H50">
        <v>6652</v>
      </c>
      <c r="I50">
        <v>12284</v>
      </c>
      <c r="J50">
        <v>26620</v>
      </c>
      <c r="K50">
        <v>3068</v>
      </c>
      <c r="L50">
        <v>3</v>
      </c>
      <c r="M50">
        <v>32764</v>
      </c>
      <c r="N50">
        <v>40956</v>
      </c>
      <c r="O50">
        <v>32764</v>
      </c>
      <c r="P50">
        <v>114684</v>
      </c>
      <c r="Q50">
        <v>20476</v>
      </c>
      <c r="R50">
        <v>12284</v>
      </c>
      <c r="S50">
        <v>65532</v>
      </c>
      <c r="T50">
        <v>73724</v>
      </c>
      <c r="U50">
        <v>24572</v>
      </c>
      <c r="V50">
        <v>22524</v>
      </c>
      <c r="W50">
        <v>12284</v>
      </c>
      <c r="X50">
        <v>9</v>
      </c>
      <c r="Y50">
        <v>1020</v>
      </c>
      <c r="Z50">
        <v>188</v>
      </c>
      <c r="AA50">
        <v>4092</v>
      </c>
    </row>
    <row r="51" spans="1:27" x14ac:dyDescent="0.3">
      <c r="A51" t="s">
        <v>76</v>
      </c>
      <c r="B51">
        <v>114684</v>
      </c>
      <c r="C51">
        <v>9212</v>
      </c>
      <c r="D51">
        <v>57340</v>
      </c>
      <c r="E51">
        <v>26620</v>
      </c>
      <c r="F51">
        <v>36860</v>
      </c>
      <c r="G51">
        <v>8188</v>
      </c>
      <c r="H51">
        <v>6652</v>
      </c>
      <c r="I51">
        <v>10236</v>
      </c>
      <c r="J51">
        <v>49148</v>
      </c>
      <c r="K51">
        <v>2044</v>
      </c>
      <c r="L51">
        <v>3</v>
      </c>
      <c r="M51">
        <v>20476</v>
      </c>
      <c r="N51">
        <v>49148</v>
      </c>
      <c r="O51">
        <v>57340</v>
      </c>
      <c r="P51">
        <v>61436</v>
      </c>
      <c r="Q51">
        <v>32764</v>
      </c>
      <c r="R51">
        <v>8188</v>
      </c>
      <c r="S51">
        <v>53244</v>
      </c>
      <c r="T51">
        <v>65532</v>
      </c>
      <c r="U51">
        <v>28668</v>
      </c>
      <c r="V51">
        <v>40956</v>
      </c>
      <c r="W51">
        <v>10236</v>
      </c>
      <c r="X51">
        <v>8</v>
      </c>
      <c r="Y51">
        <v>1532</v>
      </c>
      <c r="Z51">
        <v>636</v>
      </c>
      <c r="AA51">
        <v>4604</v>
      </c>
    </row>
    <row r="52" spans="1:27" x14ac:dyDescent="0.3">
      <c r="A52" t="s">
        <v>77</v>
      </c>
      <c r="B52">
        <v>131068</v>
      </c>
      <c r="C52">
        <v>6140</v>
      </c>
      <c r="D52">
        <v>10236</v>
      </c>
      <c r="E52">
        <v>45052</v>
      </c>
      <c r="F52">
        <v>163836</v>
      </c>
      <c r="G52">
        <v>14332</v>
      </c>
      <c r="H52">
        <v>10236</v>
      </c>
      <c r="I52">
        <v>11260</v>
      </c>
      <c r="J52">
        <v>32764</v>
      </c>
      <c r="K52">
        <v>2556</v>
      </c>
      <c r="L52">
        <v>3</v>
      </c>
      <c r="M52">
        <v>32764</v>
      </c>
      <c r="N52">
        <v>28668</v>
      </c>
      <c r="O52">
        <v>49148</v>
      </c>
      <c r="P52">
        <v>65532</v>
      </c>
      <c r="Q52">
        <v>13308</v>
      </c>
      <c r="R52">
        <v>8188</v>
      </c>
      <c r="S52">
        <v>81916</v>
      </c>
      <c r="T52">
        <v>65532</v>
      </c>
      <c r="U52">
        <v>45052</v>
      </c>
      <c r="V52">
        <v>20476</v>
      </c>
      <c r="W52">
        <v>16380</v>
      </c>
      <c r="X52">
        <v>12</v>
      </c>
      <c r="Y52">
        <v>2044</v>
      </c>
      <c r="Z52">
        <v>1020</v>
      </c>
      <c r="AA52">
        <v>4092</v>
      </c>
    </row>
    <row r="53" spans="1:27" x14ac:dyDescent="0.3">
      <c r="A53" t="s">
        <v>78</v>
      </c>
      <c r="B53">
        <v>163836</v>
      </c>
      <c r="C53">
        <v>6140</v>
      </c>
      <c r="D53">
        <v>24572</v>
      </c>
      <c r="E53">
        <v>30716</v>
      </c>
      <c r="F53">
        <v>147452</v>
      </c>
      <c r="G53">
        <v>9212</v>
      </c>
      <c r="H53">
        <v>8188</v>
      </c>
      <c r="I53">
        <v>4860</v>
      </c>
      <c r="J53">
        <v>65532</v>
      </c>
      <c r="K53">
        <v>2556</v>
      </c>
      <c r="L53">
        <v>3</v>
      </c>
      <c r="M53">
        <v>24572</v>
      </c>
      <c r="N53">
        <v>18428</v>
      </c>
      <c r="O53">
        <v>65532</v>
      </c>
      <c r="P53">
        <v>131068</v>
      </c>
      <c r="Q53">
        <v>20476</v>
      </c>
      <c r="R53">
        <v>16380</v>
      </c>
      <c r="S53">
        <v>34812</v>
      </c>
      <c r="T53">
        <v>32764</v>
      </c>
      <c r="U53">
        <v>40956</v>
      </c>
      <c r="V53">
        <v>32764</v>
      </c>
      <c r="W53">
        <v>12284</v>
      </c>
      <c r="X53">
        <v>8</v>
      </c>
      <c r="Y53">
        <v>1532</v>
      </c>
      <c r="Z53">
        <v>700</v>
      </c>
      <c r="AA53">
        <v>2044</v>
      </c>
    </row>
    <row r="54" spans="1:27" x14ac:dyDescent="0.3">
      <c r="A54" t="s">
        <v>28</v>
      </c>
    </row>
    <row r="55" spans="1:27" x14ac:dyDescent="0.3">
      <c r="A55" t="s">
        <v>79</v>
      </c>
      <c r="B55">
        <v>192327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192321</v>
      </c>
      <c r="P55">
        <v>192322</v>
      </c>
      <c r="Q55">
        <v>0</v>
      </c>
      <c r="R55">
        <v>0</v>
      </c>
      <c r="S55">
        <v>0</v>
      </c>
      <c r="T55">
        <v>192322</v>
      </c>
      <c r="U55">
        <v>192323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7" spans="1:27" x14ac:dyDescent="0.3">
      <c r="A57" t="s">
        <v>80</v>
      </c>
      <c r="B57">
        <f>AVERAGE(B4:B53)</f>
        <v>122783.84</v>
      </c>
      <c r="C57">
        <f t="shared" ref="C57:AA57" si="0">AVERAGE(C4:C53)</f>
        <v>6506.8</v>
      </c>
      <c r="D57">
        <f t="shared" si="0"/>
        <v>25168.48</v>
      </c>
      <c r="E57">
        <f t="shared" si="0"/>
        <v>37607.519999999997</v>
      </c>
      <c r="F57">
        <f t="shared" si="0"/>
        <v>116906.08</v>
      </c>
      <c r="G57">
        <f t="shared" si="0"/>
        <v>9295.84</v>
      </c>
      <c r="H57">
        <f t="shared" si="0"/>
        <v>10588</v>
      </c>
      <c r="I57">
        <f t="shared" si="0"/>
        <v>11912.8</v>
      </c>
      <c r="J57">
        <f t="shared" si="0"/>
        <v>46547.040000000001</v>
      </c>
      <c r="K57">
        <f t="shared" si="0"/>
        <v>3108.96</v>
      </c>
      <c r="L57">
        <f t="shared" si="0"/>
        <v>3</v>
      </c>
      <c r="M57">
        <f t="shared" si="0"/>
        <v>22553.439999999999</v>
      </c>
      <c r="N57">
        <f t="shared" si="0"/>
        <v>37822.559999999998</v>
      </c>
      <c r="O57">
        <f t="shared" si="0"/>
        <v>44150.879999999997</v>
      </c>
      <c r="P57">
        <f t="shared" si="0"/>
        <v>101372</v>
      </c>
      <c r="Q57">
        <f t="shared" si="0"/>
        <v>19656.8</v>
      </c>
      <c r="R57">
        <f t="shared" si="0"/>
        <v>14657.12</v>
      </c>
      <c r="S57">
        <f t="shared" si="0"/>
        <v>57749.599999999999</v>
      </c>
      <c r="T57">
        <f t="shared" si="0"/>
        <v>66166.880000000005</v>
      </c>
      <c r="U57">
        <f t="shared" si="0"/>
        <v>39215.199999999997</v>
      </c>
      <c r="V57">
        <f t="shared" si="0"/>
        <v>36860</v>
      </c>
      <c r="W57">
        <f t="shared" si="0"/>
        <v>15167.52</v>
      </c>
      <c r="X57">
        <f t="shared" si="0"/>
        <v>8.86</v>
      </c>
      <c r="Y57">
        <f t="shared" si="0"/>
        <v>1684.64</v>
      </c>
      <c r="Z57">
        <f t="shared" si="0"/>
        <v>854.24</v>
      </c>
      <c r="AA57">
        <f t="shared" si="0"/>
        <v>3579.2</v>
      </c>
    </row>
    <row r="58" spans="1:27" x14ac:dyDescent="0.3">
      <c r="A58" t="s">
        <v>81</v>
      </c>
      <c r="B58" cm="1">
        <f t="array" ref="B58">LARGE(ABS((B4:B53-B$57)),1)</f>
        <v>172124.16</v>
      </c>
      <c r="C58" cm="1">
        <f t="array" ref="C58">LARGE(ABS((C4:C53-C$57)),1)</f>
        <v>6426.8</v>
      </c>
      <c r="D58" cm="1">
        <f t="array" ref="D58">LARGE(ABS((D4:D53-D$57)),1)</f>
        <v>32171.52</v>
      </c>
      <c r="E58" cm="1">
        <f t="array" ref="E58">LARGE(ABS((E4:E53-E$57)),1)</f>
        <v>34027.519999999997</v>
      </c>
      <c r="F58" cm="1">
        <f t="array" ref="F58">LARGE(ABS((F4:F53-F$57)),1)</f>
        <v>112465.92</v>
      </c>
      <c r="G58" cm="1">
        <f t="array" ref="G58">LARGE(ABS((G4:G53-G$57)),1)</f>
        <v>8371.84</v>
      </c>
      <c r="H58" cm="1">
        <f t="array" ref="H58">LARGE(ABS((H4:H53-H$57)),1)</f>
        <v>13984</v>
      </c>
      <c r="I58" cm="1">
        <f t="array" ref="I58">LARGE(ABS((I4:I53-I$57)),1)</f>
        <v>9228.7999999999993</v>
      </c>
      <c r="J58" cm="1">
        <f t="array" ref="J58">LARGE(ABS((J4:J53-J$57)),1)</f>
        <v>68136.959999999992</v>
      </c>
      <c r="K58" cm="1">
        <f t="array" ref="K58">LARGE(ABS((K4:K53-K$57)),1)</f>
        <v>4055.04</v>
      </c>
      <c r="L58" cm="1">
        <f t="array" ref="L58">LARGE(ABS((L4:L53-L$57)),1)</f>
        <v>0</v>
      </c>
      <c r="M58" cm="1">
        <f t="array" ref="M58">LARGE(ABS((M4:M53-M$57)),1)</f>
        <v>26594.560000000001</v>
      </c>
      <c r="N58" cm="1">
        <f t="array" ref="N58">LARGE(ABS((N4:N53-N$57)),1)</f>
        <v>35901.440000000002</v>
      </c>
      <c r="O58" cm="1">
        <f t="array" ref="O58">LARGE(ABS((O4:O53-O$57)),1)</f>
        <v>70533.119999999995</v>
      </c>
      <c r="P58" cm="1">
        <f t="array" ref="P58">LARGE(ABS((P4:P53-P$57)),1)</f>
        <v>95232</v>
      </c>
      <c r="Q58" cm="1">
        <f t="array" ref="Q58">LARGE(ABS((Q4:Q53-Q$57)),1)</f>
        <v>37683.199999999997</v>
      </c>
      <c r="R58" cm="1">
        <f t="array" ref="R58">LARGE(ABS((R4:R53-R$57)),1)</f>
        <v>18106.879999999997</v>
      </c>
      <c r="S58" cm="1">
        <f t="array" ref="S58">LARGE(ABS((S4:S53-S$57)),1)</f>
        <v>73318.399999999994</v>
      </c>
      <c r="T58" cm="1">
        <f t="array" ref="T58">LARGE(ABS((T4:T53-T$57)),1)</f>
        <v>64901.119999999995</v>
      </c>
      <c r="U58" cm="1">
        <f t="array" ref="U58">LARGE(ABS((U4:U53-U$57)),1)</f>
        <v>59084.800000000003</v>
      </c>
      <c r="V58" cm="1">
        <f t="array" ref="V58">LARGE(ABS((V4:V53-V$57)),1)</f>
        <v>28672</v>
      </c>
      <c r="W58" cm="1">
        <f t="array" ref="W58">LARGE(ABS((W4:W53-W$57)),1)</f>
        <v>14611.52</v>
      </c>
      <c r="X58" cm="1">
        <f t="array" ref="X58">LARGE(ABS((X4:X53-X$57)),1)</f>
        <v>3.8599999999999994</v>
      </c>
      <c r="Y58" cm="1">
        <f t="array" ref="Y58">LARGE(ABS((Y4:Y53-Y$57)),1)</f>
        <v>2407.3599999999997</v>
      </c>
      <c r="Z58" cm="1">
        <f t="array" ref="Z58">LARGE(ABS((Z4:Z53-Z$57)),1)</f>
        <v>933.76</v>
      </c>
      <c r="AA58" cm="1">
        <f t="array" ref="AA58">LARGE(ABS((AA4:AA53-AA$57)),1)</f>
        <v>3431.2</v>
      </c>
    </row>
    <row r="59" spans="1:27" x14ac:dyDescent="0.3">
      <c r="A59" t="s">
        <v>82</v>
      </c>
      <c r="B59" cm="1">
        <f t="array" ref="B59">1/COUNT(B4:B53)*SUM(ABS(B4:B53-B$57))</f>
        <v>42355.5072</v>
      </c>
      <c r="C59" cm="1">
        <f t="array" ref="C59">1/COUNT(C4:C53)*SUM(ABS(C4:C53-C$57))</f>
        <v>1836.1760000000002</v>
      </c>
      <c r="D59" cm="1">
        <f t="array" ref="D59">1/COUNT(D4:D53)*SUM(ABS(D4:D53-D$57))</f>
        <v>9305.4975999999988</v>
      </c>
      <c r="E59" cm="1">
        <f t="array" ref="E59">1/COUNT(E4:E53)*SUM(ABS(E4:E53-E$57))</f>
        <v>11510.579200000002</v>
      </c>
      <c r="F59" cm="1">
        <f t="array" ref="F59">1/COUNT(F4:F53)*SUM(ABS(F4:F53-F$57))</f>
        <v>39720.960000000014</v>
      </c>
      <c r="G59" cm="1">
        <f t="array" ref="G59">1/COUNT(G4:G53)*SUM(ABS(G4:G53-G$57))</f>
        <v>2831.0271999999991</v>
      </c>
      <c r="H59" cm="1">
        <f t="array" ref="H59">1/COUNT(H4:H53)*SUM(ABS(H4:H53-H$57))</f>
        <v>3078.4</v>
      </c>
      <c r="I59" cm="1">
        <f t="array" ref="I59">1/COUNT(I4:I53)*SUM(ABS(I4:I53-I$57))</f>
        <v>3525.1199999999994</v>
      </c>
      <c r="J59" cm="1">
        <f t="array" ref="J59">1/COUNT(J4:J53)*SUM(ABS(J4:J53-J$57))</f>
        <v>19775.488000000001</v>
      </c>
      <c r="K59" cm="1">
        <f t="array" ref="K59">1/COUNT(K4:K53)*SUM(ABS(K4:K53-K$57))</f>
        <v>880.2303999999998</v>
      </c>
      <c r="L59" cm="1">
        <f t="array" ref="L59">1/COUNT(L4:L53)*SUM(ABS(L4:L53-L$57))</f>
        <v>0</v>
      </c>
      <c r="M59" cm="1">
        <f t="array" ref="M59">1/COUNT(M4:M53)*SUM(ABS(M4:M53-M$57))</f>
        <v>7183.0528000000004</v>
      </c>
      <c r="N59" cm="1">
        <f t="array" ref="N59">1/COUNT(N4:N53)*SUM(ABS(N4:N53-N$57))</f>
        <v>12096.307200000003</v>
      </c>
      <c r="O59" cm="1">
        <f t="array" ref="O59">1/COUNT(O4:O53)*SUM(ABS(O4:O53-O$57))</f>
        <v>14883.225599999998</v>
      </c>
      <c r="P59" cm="1">
        <f t="array" ref="P59">1/COUNT(P4:P53)*SUM(ABS(P4:P53-P$57))</f>
        <v>31784.959999999999</v>
      </c>
      <c r="Q59" cm="1">
        <f t="array" ref="Q59">1/COUNT(Q4:Q53)*SUM(ABS(Q4:Q53-Q$57))</f>
        <v>6897.6639999999989</v>
      </c>
      <c r="R59" cm="1">
        <f t="array" ref="R59">1/COUNT(R4:R53)*SUM(ABS(R4:R53-R$57))</f>
        <v>5137.5104000000001</v>
      </c>
      <c r="S59" cm="1">
        <f t="array" ref="S59">1/COUNT(S4:S53)*SUM(ABS(S4:S53-S$57))</f>
        <v>17301.504000000001</v>
      </c>
      <c r="T59" cm="1">
        <f t="array" ref="T59">1/COUNT(T4:T53)*SUM(ABS(T4:T53-T$57))</f>
        <v>18169.856</v>
      </c>
      <c r="U59" cm="1">
        <f t="array" ref="U59">1/COUNT(U4:U53)*SUM(ABS(U4:U53-U$57))</f>
        <v>12812.287999999997</v>
      </c>
      <c r="V59" cm="1">
        <f t="array" ref="V59">1/COUNT(V4:V53)*SUM(ABS(V4:V53-V$57))</f>
        <v>9011.2000000000007</v>
      </c>
      <c r="W59" cm="1">
        <f t="array" ref="W59">1/COUNT(W4:W53)*SUM(ABS(W4:W53-W$57))</f>
        <v>4999.1423999999979</v>
      </c>
      <c r="X59" cm="1">
        <f t="array" ref="X59">1/COUNT(X4:X53)*SUM(ABS(X4:X53-X$57))</f>
        <v>1.7975999999999999</v>
      </c>
      <c r="Y59" cm="1">
        <f t="array" ref="Y59">1/COUNT(Y4:Y53)*SUM(ABS(Y4:Y53-Y$57))</f>
        <v>586.61119999999994</v>
      </c>
      <c r="Z59" cm="1">
        <f t="array" ref="Z59">1/COUNT(Z4:Z53)*SUM(ABS(Z4:Z53-Z$57))</f>
        <v>266.64960000000002</v>
      </c>
      <c r="AA59" cm="1">
        <f t="array" ref="AA59">1/COUNT(AA4:AA53)*SUM(ABS(AA4:AA53-AA$57))</f>
        <v>1147.9040000000002</v>
      </c>
    </row>
    <row r="60" spans="1:27" x14ac:dyDescent="0.3">
      <c r="A60" t="s">
        <v>83</v>
      </c>
      <c r="B60" cm="1">
        <f t="array" ref="B60">SQRT(1/COUNT(B4:B53)*SUM((B4:B53-B$57)^2))</f>
        <v>56205.725755072315</v>
      </c>
      <c r="C60" cm="1">
        <f t="array" ref="C60">SQRT(1/COUNT(C4:C53)*SUM((C4:C53-C$57)^2))</f>
        <v>2423.292603050651</v>
      </c>
      <c r="D60" cm="1">
        <f t="array" ref="D60">SQRT(1/COUNT(D4:D53)*SUM((D4:D53-D$57)^2))</f>
        <v>11571.132318386131</v>
      </c>
      <c r="E60" cm="1">
        <f t="array" ref="E60">SQRT(1/COUNT(E4:E53)*SUM((E4:E53-E$57)^2))</f>
        <v>14344.851210437842</v>
      </c>
      <c r="F60" cm="1">
        <f t="array" ref="F60">SQRT(1/COUNT(F4:F53)*SUM((F4:F53-F$57)^2))</f>
        <v>48309.538537990615</v>
      </c>
      <c r="G60" cm="1">
        <f t="array" ref="G60">SQRT(1/COUNT(G4:G53)*SUM((G4:G53-G$57)^2))</f>
        <v>3597.1125273474563</v>
      </c>
      <c r="H60" cm="1">
        <f t="array" ref="H60">SQRT(1/COUNT(H4:H53)*SUM((H4:H53-H$57)^2))</f>
        <v>4270.373323258752</v>
      </c>
      <c r="I60" cm="1">
        <f t="array" ref="I60">SQRT(1/COUNT(I4:I53)*SUM((I4:I53-I$57)^2))</f>
        <v>4322.0996379074841</v>
      </c>
      <c r="J60" cm="1">
        <f t="array" ref="J60">SQRT(1/COUNT(J4:J53)*SUM((J4:J53-J$57)^2))</f>
        <v>24879.794861662351</v>
      </c>
      <c r="K60" cm="1">
        <f t="array" ref="K60">SQRT(1/COUNT(K4:K53)*SUM((K4:K53-K$57)^2))</f>
        <v>1154.8948516639946</v>
      </c>
      <c r="L60" cm="1">
        <f t="array" ref="L60">SQRT(1/COUNT(L4:L53)*SUM((L4:L53-L$57)^2))</f>
        <v>0</v>
      </c>
      <c r="M60" cm="1">
        <f t="array" ref="M60">SQRT(1/COUNT(M4:M53)*SUM((M4:M53-M$57)^2))</f>
        <v>9680.5851644619088</v>
      </c>
      <c r="N60" cm="1">
        <f t="array" ref="N60">SQRT(1/COUNT(N4:N53)*SUM((N4:N53-N$57)^2))</f>
        <v>15125.294602301137</v>
      </c>
      <c r="O60" cm="1">
        <f t="array" ref="O60">SQRT(1/COUNT(O4:O53)*SUM((O4:O53-O$57)^2))</f>
        <v>19367.021124210089</v>
      </c>
      <c r="P60" cm="1">
        <f t="array" ref="P60">SQRT(1/COUNT(P4:P53)*SUM((P4:P53-P$57)^2))</f>
        <v>39538.601225637714</v>
      </c>
      <c r="Q60" cm="1">
        <f t="array" ref="Q60">SQRT(1/COUNT(Q4:Q53)*SUM((Q4:Q53-Q$57)^2))</f>
        <v>9768.2032411288419</v>
      </c>
      <c r="R60" cm="1">
        <f t="array" ref="R60">SQRT(1/COUNT(R4:R53)*SUM((R4:R53-R$57)^2))</f>
        <v>6289.4365300557729</v>
      </c>
      <c r="S60" cm="1">
        <f t="array" ref="S60">SQRT(1/COUNT(S4:S53)*SUM((S4:S53-S$57)^2))</f>
        <v>21833.063220720993</v>
      </c>
      <c r="T60" cm="1">
        <f t="array" ref="T60">SQRT(1/COUNT(T4:T53)*SUM((T4:T53-T$57)^2))</f>
        <v>24374.547131497646</v>
      </c>
      <c r="U60" cm="1">
        <f t="array" ref="U60">SQRT(1/COUNT(U4:U53)*SUM((U4:U53-U$57)^2))</f>
        <v>16986.752636098518</v>
      </c>
      <c r="V60" cm="1">
        <f t="array" ref="V60">SQRT(1/COUNT(V4:V53)*SUM((V4:V53-V$57)^2))</f>
        <v>10867.916113036574</v>
      </c>
      <c r="W60" cm="1">
        <f t="array" ref="W60">SQRT(1/COUNT(W4:W53)*SUM((W4:W53-W$57)^2))</f>
        <v>6243.4807030694028</v>
      </c>
      <c r="X60" cm="1">
        <f t="array" ref="X60">SQRT(1/COUNT(X4:X53)*SUM((X4:X53-X$57)^2))</f>
        <v>2.0592231544929747</v>
      </c>
      <c r="Y60" cm="1">
        <f t="array" ref="Y60">SQRT(1/COUNT(Y4:Y53)*SUM((Y4:Y53-Y$57)^2))</f>
        <v>753.2939336009548</v>
      </c>
      <c r="Z60" cm="1">
        <f t="array" ref="Z60">SQRT(1/COUNT(Z4:Z53)*SUM((Z4:Z53-Z$57)^2))</f>
        <v>319.93215280743505</v>
      </c>
      <c r="AA60" cm="1">
        <f t="array" ref="AA60">SQRT(1/COUNT(AA4:AA53)*SUM((AA4:AA53-AA$57)^2))</f>
        <v>1421.2217842405882</v>
      </c>
    </row>
    <row r="61" spans="1:27" x14ac:dyDescent="0.3">
      <c r="A61" t="s">
        <v>84</v>
      </c>
      <c r="B61">
        <f>SMALL(B4:B53,1)</f>
        <v>12796</v>
      </c>
      <c r="C61">
        <f t="shared" ref="C61:AA61" si="1">SMALL(C4:C53,1)</f>
        <v>80</v>
      </c>
      <c r="D61">
        <f t="shared" si="1"/>
        <v>3708</v>
      </c>
      <c r="E61">
        <f t="shared" si="1"/>
        <v>3580</v>
      </c>
      <c r="F61">
        <f t="shared" si="1"/>
        <v>8700</v>
      </c>
      <c r="G61">
        <f t="shared" si="1"/>
        <v>924</v>
      </c>
      <c r="H61">
        <f t="shared" si="1"/>
        <v>1724</v>
      </c>
      <c r="I61">
        <f t="shared" si="1"/>
        <v>2684</v>
      </c>
      <c r="J61">
        <f t="shared" si="1"/>
        <v>2044</v>
      </c>
      <c r="K61">
        <f t="shared" si="1"/>
        <v>1084</v>
      </c>
      <c r="L61">
        <f t="shared" si="1"/>
        <v>3</v>
      </c>
      <c r="M61">
        <f t="shared" si="1"/>
        <v>1724</v>
      </c>
      <c r="N61">
        <f t="shared" si="1"/>
        <v>6140</v>
      </c>
      <c r="O61">
        <f t="shared" si="1"/>
        <v>10236</v>
      </c>
      <c r="P61">
        <f t="shared" si="1"/>
        <v>13308</v>
      </c>
      <c r="Q61">
        <f t="shared" si="1"/>
        <v>3580</v>
      </c>
      <c r="R61">
        <f t="shared" si="1"/>
        <v>2940</v>
      </c>
      <c r="S61">
        <f t="shared" si="1"/>
        <v>13308</v>
      </c>
      <c r="T61">
        <f t="shared" si="1"/>
        <v>17404</v>
      </c>
      <c r="U61">
        <f t="shared" si="1"/>
        <v>3324</v>
      </c>
      <c r="V61">
        <f t="shared" si="1"/>
        <v>18428</v>
      </c>
      <c r="W61">
        <f t="shared" si="1"/>
        <v>556</v>
      </c>
      <c r="X61">
        <f t="shared" si="1"/>
        <v>5</v>
      </c>
      <c r="Y61">
        <f t="shared" si="1"/>
        <v>348</v>
      </c>
      <c r="Z61">
        <f t="shared" si="1"/>
        <v>188</v>
      </c>
      <c r="AA61">
        <f t="shared" si="1"/>
        <v>148</v>
      </c>
    </row>
    <row r="62" spans="1:27" x14ac:dyDescent="0.3">
      <c r="A62" t="s">
        <v>85</v>
      </c>
      <c r="B62">
        <f>LARGE(B4:B53,1)</f>
        <v>294908</v>
      </c>
      <c r="C62">
        <f t="shared" ref="C62:AA62" si="2">LARGE(C4:C53,1)</f>
        <v>12284</v>
      </c>
      <c r="D62">
        <f t="shared" si="2"/>
        <v>57340</v>
      </c>
      <c r="E62">
        <f t="shared" si="2"/>
        <v>65532</v>
      </c>
      <c r="F62">
        <f t="shared" si="2"/>
        <v>229372</v>
      </c>
      <c r="G62">
        <f t="shared" si="2"/>
        <v>16380</v>
      </c>
      <c r="H62">
        <f t="shared" si="2"/>
        <v>24572</v>
      </c>
      <c r="I62">
        <f t="shared" si="2"/>
        <v>20476</v>
      </c>
      <c r="J62">
        <f t="shared" si="2"/>
        <v>114684</v>
      </c>
      <c r="K62">
        <f t="shared" si="2"/>
        <v>7164</v>
      </c>
      <c r="L62">
        <f t="shared" si="2"/>
        <v>3</v>
      </c>
      <c r="M62">
        <f t="shared" si="2"/>
        <v>49148</v>
      </c>
      <c r="N62">
        <f t="shared" si="2"/>
        <v>73724</v>
      </c>
      <c r="O62">
        <f t="shared" si="2"/>
        <v>114684</v>
      </c>
      <c r="P62">
        <f t="shared" si="2"/>
        <v>196604</v>
      </c>
      <c r="Q62">
        <f t="shared" si="2"/>
        <v>57340</v>
      </c>
      <c r="R62">
        <f t="shared" si="2"/>
        <v>32764</v>
      </c>
      <c r="S62">
        <f t="shared" si="2"/>
        <v>131068</v>
      </c>
      <c r="T62">
        <f t="shared" si="2"/>
        <v>131068</v>
      </c>
      <c r="U62">
        <f t="shared" si="2"/>
        <v>98300</v>
      </c>
      <c r="V62">
        <f t="shared" si="2"/>
        <v>65532</v>
      </c>
      <c r="W62">
        <f t="shared" si="2"/>
        <v>28668</v>
      </c>
      <c r="X62">
        <f t="shared" si="2"/>
        <v>12</v>
      </c>
      <c r="Y62">
        <f t="shared" si="2"/>
        <v>4092</v>
      </c>
      <c r="Z62">
        <f t="shared" si="2"/>
        <v>1788</v>
      </c>
      <c r="AA62">
        <f t="shared" si="2"/>
        <v>6140</v>
      </c>
    </row>
    <row r="64" spans="1:27" x14ac:dyDescent="0.3">
      <c r="A64" t="s">
        <v>86</v>
      </c>
      <c r="B64">
        <f>ABS(B58-B57)/B57</f>
        <v>0.401847018304689</v>
      </c>
      <c r="C64">
        <f t="shared" ref="C64:AA64" si="3">ABS(C58-C57)/C57</f>
        <v>1.2294830023974919E-2</v>
      </c>
      <c r="D64">
        <f t="shared" si="3"/>
        <v>0.27824644158089806</v>
      </c>
      <c r="E64">
        <f t="shared" si="3"/>
        <v>9.519372721200442E-2</v>
      </c>
      <c r="F64">
        <f t="shared" si="3"/>
        <v>3.7980573807624061E-2</v>
      </c>
      <c r="G64">
        <f t="shared" si="3"/>
        <v>9.9399301192791611E-2</v>
      </c>
      <c r="H64">
        <f t="shared" si="3"/>
        <v>0.32074046089913111</v>
      </c>
      <c r="I64">
        <f t="shared" si="3"/>
        <v>0.22530387482371905</v>
      </c>
      <c r="J64">
        <f t="shared" si="3"/>
        <v>0.46383013828591441</v>
      </c>
      <c r="K64">
        <f t="shared" si="3"/>
        <v>0.30430754979157015</v>
      </c>
      <c r="L64">
        <f t="shared" si="3"/>
        <v>1</v>
      </c>
      <c r="M64">
        <f t="shared" si="3"/>
        <v>0.17917976149093012</v>
      </c>
      <c r="N64">
        <f t="shared" si="3"/>
        <v>5.0792965891256314E-2</v>
      </c>
      <c r="O64">
        <f t="shared" si="3"/>
        <v>0.59754731955512552</v>
      </c>
      <c r="P64">
        <f t="shared" si="3"/>
        <v>6.0568993410409187E-2</v>
      </c>
      <c r="Q64">
        <f t="shared" si="3"/>
        <v>0.91705669284929381</v>
      </c>
      <c r="R64">
        <f t="shared" si="3"/>
        <v>0.23536410972960556</v>
      </c>
      <c r="S64">
        <f t="shared" si="3"/>
        <v>0.26959147768988867</v>
      </c>
      <c r="T64">
        <f t="shared" si="3"/>
        <v>1.9129812377431266E-2</v>
      </c>
      <c r="U64">
        <f t="shared" si="3"/>
        <v>0.50668108284542746</v>
      </c>
      <c r="V64">
        <f t="shared" si="3"/>
        <v>0.22213781877373848</v>
      </c>
      <c r="W64">
        <f t="shared" si="3"/>
        <v>3.6657278183908772E-2</v>
      </c>
      <c r="X64">
        <f t="shared" si="3"/>
        <v>0.56433408577878108</v>
      </c>
      <c r="Y64">
        <f t="shared" si="3"/>
        <v>0.42900560357108908</v>
      </c>
      <c r="Z64">
        <f t="shared" si="3"/>
        <v>9.3088593369544836E-2</v>
      </c>
      <c r="AA64">
        <f t="shared" si="3"/>
        <v>4.1350022351363439E-2</v>
      </c>
    </row>
    <row r="66" spans="1:27" x14ac:dyDescent="0.3">
      <c r="A66" t="s">
        <v>87</v>
      </c>
      <c r="B66">
        <f>ABS(B2-B57)/B2*100</f>
        <v>4.1619782072496827</v>
      </c>
      <c r="C66">
        <f t="shared" ref="C66:AA66" si="4">ABS(C2-C57)/C2*100</f>
        <v>20.230476891013851</v>
      </c>
      <c r="D66">
        <f t="shared" si="4"/>
        <v>17.113518853943688</v>
      </c>
      <c r="E66">
        <f t="shared" si="4"/>
        <v>18.791794428849069</v>
      </c>
      <c r="F66">
        <f t="shared" si="4"/>
        <v>9.9135554168496807</v>
      </c>
      <c r="G66">
        <f t="shared" si="4"/>
        <v>14.371407516580692</v>
      </c>
      <c r="H66">
        <f t="shared" si="4"/>
        <v>12.191076463758501</v>
      </c>
      <c r="I66">
        <f t="shared" si="4"/>
        <v>14.314896065597358</v>
      </c>
      <c r="J66">
        <f t="shared" si="4"/>
        <v>6.6070626003210258</v>
      </c>
      <c r="K66">
        <f t="shared" si="4"/>
        <v>22.217663247435578</v>
      </c>
      <c r="L66">
        <f t="shared" si="4"/>
        <v>0</v>
      </c>
      <c r="M66">
        <f t="shared" si="4"/>
        <v>13.944444444444448</v>
      </c>
      <c r="N66">
        <f t="shared" si="4"/>
        <v>17.302431345111078</v>
      </c>
      <c r="O66">
        <f t="shared" si="4"/>
        <v>11.652299195581707</v>
      </c>
      <c r="P66">
        <f t="shared" si="4"/>
        <v>7.155744836744975</v>
      </c>
      <c r="Q66">
        <f t="shared" si="4"/>
        <v>14.595064303093503</v>
      </c>
      <c r="R66">
        <f t="shared" si="4"/>
        <v>18.353832442067734</v>
      </c>
      <c r="S66">
        <f t="shared" si="4"/>
        <v>9.3299001444451442</v>
      </c>
      <c r="T66">
        <f t="shared" si="4"/>
        <v>16.497078458839706</v>
      </c>
      <c r="U66">
        <f t="shared" si="4"/>
        <v>11.020148847340721</v>
      </c>
      <c r="V66">
        <f t="shared" si="4"/>
        <v>15.957956177751431</v>
      </c>
      <c r="W66">
        <f t="shared" si="4"/>
        <v>15.13249776186213</v>
      </c>
      <c r="X66">
        <f t="shared" si="4"/>
        <v>11.400000000000006</v>
      </c>
      <c r="Y66">
        <f t="shared" si="4"/>
        <v>11.381378221988422</v>
      </c>
      <c r="Z66">
        <f t="shared" si="4"/>
        <v>24.336581045172718</v>
      </c>
      <c r="AA66">
        <f t="shared" si="4"/>
        <v>18.543468365953579</v>
      </c>
    </row>
    <row r="67" spans="1:27" x14ac:dyDescent="0.3">
      <c r="A67" t="s">
        <v>88</v>
      </c>
      <c r="B67" cm="1">
        <f t="array" ref="B67">1/COUNT(B4:B53)*SUM(B4:B53-B$2)</f>
        <v>-5332.16</v>
      </c>
      <c r="C67" cm="1">
        <f t="array" ref="C67">1/COUNT(C4:C53)*SUM(C4:C53-C$2)</f>
        <v>-1650.2</v>
      </c>
      <c r="D67" cm="1">
        <f t="array" ref="D67">1/COUNT(D4:D53)*SUM(D4:D53-D$2)</f>
        <v>-5196.5200000000004</v>
      </c>
      <c r="E67" cm="1">
        <f t="array" ref="E67">1/COUNT(E4:E53)*SUM(E4:E53-E$2)</f>
        <v>-8702.48</v>
      </c>
      <c r="F67" cm="1">
        <f t="array" ref="F67">1/COUNT(F4:F53)*SUM(F4:F53-F$2)</f>
        <v>-12864.92</v>
      </c>
      <c r="G67" cm="1">
        <f t="array" ref="G67">1/COUNT(G4:G53)*SUM(G4:G53-G$2)</f>
        <v>-1560.16</v>
      </c>
      <c r="H67" cm="1">
        <f t="array" ref="H67">1/COUNT(H4:H53)*SUM(H4:H53-H$2)</f>
        <v>-1470</v>
      </c>
      <c r="I67" cm="1">
        <f t="array" ref="I67">1/COUNT(I4:I53)*SUM(I4:I53-I$2)</f>
        <v>-1990.2</v>
      </c>
      <c r="J67" cm="1">
        <f t="array" ref="J67">1/COUNT(J4:J53)*SUM(J4:J53-J$2)</f>
        <v>-3292.96</v>
      </c>
      <c r="K67" cm="1">
        <f t="array" ref="K67">1/COUNT(K4:K53)*SUM(K4:K53-K$2)</f>
        <v>-888.04</v>
      </c>
      <c r="L67" cm="1">
        <f t="array" ref="L67">1/COUNT(L4:L53)*SUM(L4:L53-L$2)</f>
        <v>0</v>
      </c>
      <c r="M67" cm="1">
        <f t="array" ref="M67">1/COUNT(M4:M53)*SUM(M4:M53-M$2)</f>
        <v>-3654.56</v>
      </c>
      <c r="N67" cm="1">
        <f t="array" ref="N67">1/COUNT(N4:N53)*SUM(N4:N53-N$2)</f>
        <v>-7913.4400000000005</v>
      </c>
      <c r="O67" cm="1">
        <f t="array" ref="O67">1/COUNT(O4:O53)*SUM(O4:O53-O$2)</f>
        <v>-5823.12</v>
      </c>
      <c r="P67" cm="1">
        <f t="array" ref="P67">1/COUNT(P4:P53)*SUM(P4:P53-P$2)</f>
        <v>-7813</v>
      </c>
      <c r="Q67" cm="1">
        <f t="array" ref="Q67">1/COUNT(Q4:Q53)*SUM(Q4:Q53-Q$2)</f>
        <v>-3359.2000000000003</v>
      </c>
      <c r="R67" cm="1">
        <f t="array" ref="R67">1/COUNT(R4:R53)*SUM(R4:R53-R$2)</f>
        <v>-3294.88</v>
      </c>
      <c r="S67" cm="1">
        <f t="array" ref="S67">1/COUNT(S4:S53)*SUM(S4:S53-S$2)</f>
        <v>-5942.4000000000005</v>
      </c>
      <c r="T67" cm="1">
        <f t="array" ref="T67">1/COUNT(T4:T53)*SUM(T4:T53-T$2)</f>
        <v>-13072.12</v>
      </c>
      <c r="U67" cm="1">
        <f t="array" ref="U67">1/COUNT(U4:U53)*SUM(U4:U53-U$2)</f>
        <v>-4856.8</v>
      </c>
      <c r="V67" cm="1">
        <f t="array" ref="V67">1/COUNT(V4:V53)*SUM(V4:V53-V$2)</f>
        <v>-6999</v>
      </c>
      <c r="W67" cm="1">
        <f t="array" ref="W67">1/COUNT(W4:W53)*SUM(W4:W53-W$2)</f>
        <v>-2704.48</v>
      </c>
      <c r="X67" cm="1">
        <f t="array" ref="X67">1/COUNT(X4:X53)*SUM(X4:X53-X$2)</f>
        <v>-1.1400000000000001</v>
      </c>
      <c r="Y67" cm="1">
        <f t="array" ref="Y67">1/COUNT(Y4:Y53)*SUM(Y4:Y53-Y$2)</f>
        <v>-216.36</v>
      </c>
      <c r="Z67" cm="1">
        <f t="array" ref="Z67">1/COUNT(Z4:Z53)*SUM(Z4:Z53-Z$2)</f>
        <v>-274.76</v>
      </c>
      <c r="AA67" cm="1">
        <f t="array" ref="AA67">1/COUNT(AA4:AA53)*SUM(AA4:AA53-AA$2)</f>
        <v>-814.80000000000007</v>
      </c>
    </row>
    <row r="68" spans="1:27" x14ac:dyDescent="0.3">
      <c r="A68" t="s">
        <v>89</v>
      </c>
      <c r="B68" cm="1">
        <f t="array" ref="B68">AVERAGE((ABS(B4:B53-B$2))/B$2)</f>
        <v>0.33393237378625612</v>
      </c>
      <c r="C68" cm="1">
        <f t="array" ref="C68">AVERAGE((ABS(C4:C53-C$2))/C$2)</f>
        <v>0.26499448326590647</v>
      </c>
      <c r="D68" cm="1">
        <f t="array" ref="D68">AVERAGE((ABS(D4:D53-D$2))/D$2)</f>
        <v>0.33369734892145558</v>
      </c>
      <c r="E68" cm="1">
        <f t="array" ref="E68">AVERAGE((ABS(E4:E53-E$2))/E$2)</f>
        <v>0.28809155689915789</v>
      </c>
      <c r="F68" cm="1">
        <f t="array" ref="F68">AVERAGE((ABS(F4:F53-F$2))/F$2)</f>
        <v>0.30608502670088061</v>
      </c>
      <c r="G68" cm="1">
        <f t="array" ref="G68">AVERAGE((ABS(G4:G53-G$2))/G$2)</f>
        <v>0.28826823876197488</v>
      </c>
      <c r="H68" cm="1">
        <f t="array" ref="H68">AVERAGE((ABS(H4:H53-H$2))/H$2)</f>
        <v>0.30225244650854199</v>
      </c>
      <c r="I68" cm="1">
        <f t="array" ref="I68">AVERAGE((ABS(I4:I53-I$2))/I$2)</f>
        <v>0.29252679277853716</v>
      </c>
      <c r="J68" cm="1">
        <f t="array" ref="J68">AVERAGE((ABS(J4:J53-J$2))/J$2)</f>
        <v>0.41221508828250397</v>
      </c>
      <c r="K68" cm="1">
        <f t="array" ref="K68">AVERAGE((ABS(K4:K53-K$2))/K$2)</f>
        <v>0.29697272954716053</v>
      </c>
      <c r="L68" cm="1">
        <f t="array" ref="L68">AVERAGE((ABS(L4:L53-L$2))/L$2)</f>
        <v>0</v>
      </c>
      <c r="M68" cm="1">
        <f t="array" ref="M68">AVERAGE((ABS(M4:M53-M$2))/M$2)</f>
        <v>0.3107875457875458</v>
      </c>
      <c r="N68" cm="1">
        <f t="array" ref="N68">AVERAGE((ABS(N4:N53-N$2))/N$2)</f>
        <v>0.31570404058072421</v>
      </c>
      <c r="O68" cm="1">
        <f t="array" ref="O68">AVERAGE((ABS(O4:O53-O$2))/O$2)</f>
        <v>0.32036979229199181</v>
      </c>
      <c r="P68" cm="1">
        <f t="array" ref="P68">AVERAGE((ABS(P4:P53-P$2))/P$2)</f>
        <v>0.29594651279937728</v>
      </c>
      <c r="Q68" cm="1">
        <f t="array" ref="Q68">AVERAGE((ABS(Q4:Q53-Q$2))/Q$2)</f>
        <v>0.35194994786235645</v>
      </c>
      <c r="R68" cm="1">
        <f t="array" ref="R68">AVERAGE((ABS(R4:R53-R$2))/R$2)</f>
        <v>0.32053475935828879</v>
      </c>
      <c r="S68" cm="1">
        <f t="array" ref="S68">AVERAGE((ABS(S4:S53-S$2))/S$2)</f>
        <v>0.27537524335866365</v>
      </c>
      <c r="T68" cm="1">
        <f t="array" ref="T68">AVERAGE((ABS(T4:T53-T$2))/T$2)</f>
        <v>0.27900251138959359</v>
      </c>
      <c r="U68" cm="1">
        <f t="array" ref="U68">AVERAGE((ABS(U4:U53-U$2))/U$2)</f>
        <v>0.31491740787801781</v>
      </c>
      <c r="V68" cm="1">
        <f t="array" ref="V68">AVERAGE((ABS(V4:V53-V$2))/V$2)</f>
        <v>0.24470051756765993</v>
      </c>
      <c r="W68" cm="1">
        <f t="array" ref="W68">AVERAGE((ABS(W4:W53-W$2))/W$2)</f>
        <v>0.32125335720680376</v>
      </c>
      <c r="X68" cm="1">
        <f t="array" ref="X68">AVERAGE((ABS(X4:X53-X$2))/X$2)</f>
        <v>0.20199999999999996</v>
      </c>
      <c r="Y68" cm="1">
        <f t="array" ref="Y68">AVERAGE((ABS(Y4:Y53-Y$2))/Y$2)</f>
        <v>0.32244082062072588</v>
      </c>
      <c r="Z68" cm="1">
        <f t="array" ref="Z68">AVERAGE((ABS(Z4:Z53-Z$2))/Z$2)</f>
        <v>0.31358724534986721</v>
      </c>
      <c r="AA68" cm="1">
        <f t="array" ref="AA68">AVERAGE((ABS(AA4:AA53-AA$2))/AA$2)</f>
        <v>0.28294947655894392</v>
      </c>
    </row>
    <row r="69" spans="1:27" x14ac:dyDescent="0.3">
      <c r="A69" t="s">
        <v>90</v>
      </c>
      <c r="B69" cm="1">
        <f t="array" ref="B69">LARGE((ABS(B4:B53-B$2))/B$2,1)</f>
        <v>1.3018826688313716</v>
      </c>
      <c r="C69" cm="1">
        <f t="array" ref="C69">LARGE((ABS(C4:C53-C$2))/C$2,1)</f>
        <v>0.99019247272281474</v>
      </c>
      <c r="D69" cm="1">
        <f t="array" ref="D69">LARGE((ABS(D4:D53-D$2))/D$2,1)</f>
        <v>0.88835830726164988</v>
      </c>
      <c r="E69" cm="1">
        <f t="array" ref="E69">LARGE((ABS(E4:E53-E$2))/E$2,1)</f>
        <v>0.92269488231483476</v>
      </c>
      <c r="F69" cm="1">
        <f t="array" ref="F69">LARGE((ABS(F4:F53-F$2))/F$2,1)</f>
        <v>0.93295882747301018</v>
      </c>
      <c r="G69" cm="1">
        <f t="array" ref="G69">LARGE((ABS(G4:G53-G$2))/G$2,1)</f>
        <v>0.9148857774502579</v>
      </c>
      <c r="H69" cm="1">
        <f t="array" ref="H69">LARGE((ABS(H4:H53-H$2))/H$2,1)</f>
        <v>1.0378172167855366</v>
      </c>
      <c r="I69" cm="1">
        <f t="array" ref="I69">LARGE((ABS(I4:I53-I$2))/I$2,1)</f>
        <v>0.80694814068905996</v>
      </c>
      <c r="J69" cm="1">
        <f t="array" ref="J69">LARGE((ABS(J4:J53-J$2))/J$2,1)</f>
        <v>1.3010433386837881</v>
      </c>
      <c r="K69" cm="1">
        <f t="array" ref="K69">LARGE((ABS(K4:K53-K$2))/K$2,1)</f>
        <v>0.79234425819364518</v>
      </c>
      <c r="L69" cm="1">
        <f t="array" ref="L69">LARGE((ABS(L4:L53-L$2))/L$2,1)</f>
        <v>0</v>
      </c>
      <c r="M69" cm="1">
        <f t="array" ref="M69">LARGE((ABS(M4:M53-M$2))/M$2,1)</f>
        <v>0.93421855921855923</v>
      </c>
      <c r="N69" cm="1">
        <f t="array" ref="N69">LARGE((ABS(N4:N53-N$2))/N$2,1)</f>
        <v>0.86575126814762993</v>
      </c>
      <c r="O69" cm="1">
        <f t="array" ref="O69">LARGE((ABS(O4:O53-O$2))/O$2,1)</f>
        <v>1.2948733341337495</v>
      </c>
      <c r="P69" cm="1">
        <f t="array" ref="P69">LARGE((ABS(P4:P53-P$2))/P$2,1)</f>
        <v>0.87811512570408023</v>
      </c>
      <c r="Q69" cm="1">
        <f t="array" ref="Q69">LARGE((ABS(Q4:Q53-Q$2))/Q$2,1)</f>
        <v>1.4913103927702467</v>
      </c>
      <c r="R69" cm="1">
        <f t="array" ref="R69">LARGE((ABS(R4:R53-R$2))/R$2,1)</f>
        <v>0.83622994652406413</v>
      </c>
      <c r="S69" cm="1">
        <f t="array" ref="S69">LARGE((ABS(S4:S53-S$2))/S$2,1)</f>
        <v>1.0578408591345851</v>
      </c>
      <c r="T69" cm="1">
        <f t="array" ref="T69">LARGE((ABS(T4:T53-T$2))/T$2,1)</f>
        <v>0.78036068097780131</v>
      </c>
      <c r="U69" cm="1">
        <f t="array" ref="U69">LARGE((ABS(U4:U53-U$2))/U$2,1)</f>
        <v>1.2304410963877292</v>
      </c>
      <c r="V69" cm="1">
        <f t="array" ref="V69">LARGE((ABS(V4:V53-V$2))/V$2,1)</f>
        <v>0.57983538156364711</v>
      </c>
      <c r="W69" cm="1">
        <f t="array" ref="W69">LARGE((ABS(W4:W53-W$2))/W$2,1)</f>
        <v>0.96888988361683082</v>
      </c>
      <c r="X69" cm="1">
        <f t="array" ref="X69">LARGE((ABS(X4:X53-X$2))/X$2,1)</f>
        <v>0.5</v>
      </c>
      <c r="Y69" cm="1">
        <f t="array" ref="Y69">LARGE((ABS(Y4:Y53-Y$2))/Y$2,1)</f>
        <v>1.1525512887953708</v>
      </c>
      <c r="Z69" cm="1">
        <f t="array" ref="Z69">LARGE((ABS(Z4:Z53-Z$2))/Z$2,1)</f>
        <v>0.83348095659875998</v>
      </c>
      <c r="AA69" cm="1">
        <f t="array" ref="AA69">LARGE((ABS(AA4:AA53-AA$2))/AA$2,1)</f>
        <v>0.96631770596267641</v>
      </c>
    </row>
    <row r="70" spans="1:27" x14ac:dyDescent="0.3">
      <c r="A70" t="s">
        <v>91</v>
      </c>
      <c r="B70" cm="1">
        <f t="array" ref="B70">SMALL((ABS(B4:B53-B$2))/B$2,1)</f>
        <v>2.3041618533204283E-2</v>
      </c>
      <c r="C70" cm="1">
        <f t="array" ref="C70">SMALL((ABS(C4:C53-C$2))/C$2,1)</f>
        <v>3.8004168199092803E-3</v>
      </c>
      <c r="D70" cm="1">
        <f t="array" ref="D70">SMALL((ABS(D4:D53-D$2))/D$2,1)</f>
        <v>5.5886711674625389E-2</v>
      </c>
      <c r="E70" cm="1">
        <f t="array" ref="E70">SMALL((ABS(E4:E53-E$2))/E$2,1)</f>
        <v>2.7164759231267543E-2</v>
      </c>
      <c r="F70" cm="1">
        <f t="array" ref="F70">SMALL((ABS(F4:F53-F$2))/F$2,1)</f>
        <v>9.994528823851245E-3</v>
      </c>
      <c r="G70" cm="1">
        <f t="array" ref="G70">SMALL((ABS(G4:G53-G$2))/G$2,1)</f>
        <v>3.7214443625644807E-2</v>
      </c>
      <c r="H70" cm="1">
        <f t="array" ref="H70">SMALL((ABS(H4:H53-H$2))/H$2,1)</f>
        <v>1.874274340686681E-2</v>
      </c>
      <c r="I70" cm="1">
        <f t="array" ref="I70">SMALL((ABS(I4:I53-I$2))/I$2,1)</f>
        <v>3.0856649643961735E-2</v>
      </c>
      <c r="J70" cm="1">
        <f t="array" ref="J70">SMALL((ABS(J4:J53-J$2))/J$2,1)</f>
        <v>1.3884430176565009E-2</v>
      </c>
      <c r="K70" cm="1">
        <f t="array" ref="K70">SMALL((ABS(K4:K53-K$2))/K$2,1)</f>
        <v>2.3767825869402053E-2</v>
      </c>
      <c r="L70" cm="1">
        <f t="array" ref="L70">SMALL((ABS(L4:L53-L$2))/L$2,1)</f>
        <v>0</v>
      </c>
      <c r="M70" cm="1">
        <f t="array" ref="M70">SMALL((ABS(M4:M53-M$2))/M$2,1)</f>
        <v>6.2423687423687424E-2</v>
      </c>
      <c r="N70" cm="1">
        <f t="array" ref="N70">SMALL((ABS(N4:N53-N$2))/N$2,1)</f>
        <v>1.4955396186811265E-2</v>
      </c>
      <c r="O70" cm="1">
        <f t="array" ref="O70">SMALL((ABS(O4:O53-O$2))/O$2,1)</f>
        <v>1.6528594869332051E-2</v>
      </c>
      <c r="P70" cm="1">
        <f t="array" ref="P70">SMALL((ABS(P4:P53-P$2))/P$2,1)</f>
        <v>2.4664560150203782E-2</v>
      </c>
      <c r="Q70" cm="1">
        <f t="array" ref="Q70">SMALL((ABS(Q4:Q53-Q$2))/Q$2,1)</f>
        <v>2.1376433785192911E-2</v>
      </c>
      <c r="R70" cm="1">
        <f t="array" ref="R70">SMALL((ABS(R4:R53-R$2))/R$2,1)</f>
        <v>2.6515151515151516E-2</v>
      </c>
      <c r="S70" cm="1">
        <f t="array" ref="S70">SMALL((ABS(S4:S53-S$2))/S$2,1)</f>
        <v>2.8889028449412799E-2</v>
      </c>
      <c r="T70" cm="1">
        <f t="array" ref="T70">SMALL((ABS(T4:T53-T$2))/T$2,1)</f>
        <v>3.3783869054379786E-2</v>
      </c>
      <c r="U70" cm="1">
        <f t="array" ref="U70">SMALL((ABS(U4:U53-U$2))/U$2,1)</f>
        <v>2.2236340533672173E-2</v>
      </c>
      <c r="V70" cm="1">
        <f t="array" ref="V70">SMALL((ABS(V4:V53-V$2))/V$2,1)</f>
        <v>2.7200802571878065E-2</v>
      </c>
      <c r="W70" cm="1">
        <f t="array" ref="W70">SMALL((ABS(W4:W53-W$2))/W$2,1)</f>
        <v>3.1110116383169205E-2</v>
      </c>
      <c r="X70" cm="1">
        <f t="array" ref="X70">SMALL((ABS(X4:X53-X$2))/X$2,1)</f>
        <v>0</v>
      </c>
      <c r="Y70" cm="1">
        <f t="array" ref="Y70">SMALL((ABS(Y4:Y53-Y$2))/Y$2,1)</f>
        <v>5.9442398737506577E-2</v>
      </c>
      <c r="Z70" cm="1">
        <f t="array" ref="Z70">SMALL((ABS(Z4:Z53-Z$2))/Z$2,1)</f>
        <v>9.6545615589016823E-2</v>
      </c>
      <c r="AA70" cm="1">
        <f t="array" ref="AA70">SMALL((ABS(AA4:AA53-AA$2))/AA$2,1)</f>
        <v>4.7792444242148381E-2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A28F-4591-47C8-B666-95CAE31CDDFD}">
  <dimension ref="A1:AA70"/>
  <sheetViews>
    <sheetView topLeftCell="A37" workbookViewId="0">
      <selection activeCell="V68" sqref="V68"/>
    </sheetView>
  </sheetViews>
  <sheetFormatPr defaultRowHeight="14.4" x14ac:dyDescent="0.3"/>
  <cols>
    <col min="1" max="1" width="11.6640625" bestFit="1" customWidth="1"/>
    <col min="2" max="2" width="7" bestFit="1" customWidth="1"/>
    <col min="3" max="5" width="6" bestFit="1" customWidth="1"/>
    <col min="6" max="6" width="7" bestFit="1" customWidth="1"/>
    <col min="7" max="10" width="6" bestFit="1" customWidth="1"/>
    <col min="11" max="11" width="5" bestFit="1" customWidth="1"/>
    <col min="12" max="12" width="4.33203125" bestFit="1" customWidth="1"/>
    <col min="13" max="14" width="6" bestFit="1" customWidth="1"/>
    <col min="15" max="16" width="7" bestFit="1" customWidth="1"/>
    <col min="17" max="18" width="6" bestFit="1" customWidth="1"/>
    <col min="19" max="19" width="8.6640625" bestFit="1" customWidth="1"/>
    <col min="20" max="21" width="7" bestFit="1" customWidth="1"/>
    <col min="22" max="22" width="8.6640625" bestFit="1" customWidth="1"/>
    <col min="23" max="23" width="6" bestFit="1" customWidth="1"/>
    <col min="24" max="27" width="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>
        <v>128116</v>
      </c>
      <c r="C2">
        <v>8157</v>
      </c>
      <c r="D2">
        <v>30365</v>
      </c>
      <c r="E2">
        <v>46310</v>
      </c>
      <c r="F2">
        <v>129771</v>
      </c>
      <c r="G2">
        <v>10856</v>
      </c>
      <c r="H2">
        <v>12058</v>
      </c>
      <c r="I2">
        <v>13903</v>
      </c>
      <c r="J2">
        <v>49840</v>
      </c>
      <c r="K2">
        <v>3997</v>
      </c>
      <c r="L2">
        <v>3</v>
      </c>
      <c r="M2">
        <v>26208</v>
      </c>
      <c r="N2">
        <v>45736</v>
      </c>
      <c r="O2">
        <v>49974</v>
      </c>
      <c r="P2">
        <v>109185</v>
      </c>
      <c r="Q2">
        <v>23016</v>
      </c>
      <c r="R2">
        <v>17952</v>
      </c>
      <c r="S2">
        <v>63692</v>
      </c>
      <c r="T2">
        <v>79239</v>
      </c>
      <c r="U2">
        <v>44072</v>
      </c>
      <c r="V2">
        <v>43859</v>
      </c>
      <c r="W2">
        <v>17872</v>
      </c>
      <c r="X2">
        <v>10</v>
      </c>
      <c r="Y2">
        <v>1901</v>
      </c>
      <c r="Z2">
        <v>1129</v>
      </c>
      <c r="AA2">
        <v>4394</v>
      </c>
    </row>
    <row r="3" spans="1:27" x14ac:dyDescent="0.3">
      <c r="A3" t="s">
        <v>28</v>
      </c>
    </row>
    <row r="4" spans="1:27" x14ac:dyDescent="0.3">
      <c r="A4" t="s">
        <v>29</v>
      </c>
      <c r="B4">
        <v>180216</v>
      </c>
      <c r="C4">
        <v>6136</v>
      </c>
      <c r="D4">
        <v>26616</v>
      </c>
      <c r="E4">
        <v>47096</v>
      </c>
      <c r="F4">
        <v>114680</v>
      </c>
      <c r="G4">
        <v>1592</v>
      </c>
      <c r="H4">
        <v>12280</v>
      </c>
      <c r="I4">
        <v>13304</v>
      </c>
      <c r="J4">
        <v>57336</v>
      </c>
      <c r="K4">
        <v>4344</v>
      </c>
      <c r="L4">
        <v>3</v>
      </c>
      <c r="M4">
        <v>22520</v>
      </c>
      <c r="N4">
        <v>45048</v>
      </c>
      <c r="O4">
        <v>40952</v>
      </c>
      <c r="P4">
        <v>57336</v>
      </c>
      <c r="Q4">
        <v>19448</v>
      </c>
      <c r="R4">
        <v>16376</v>
      </c>
      <c r="S4">
        <v>49144</v>
      </c>
      <c r="T4">
        <v>61432</v>
      </c>
      <c r="U4">
        <v>36856</v>
      </c>
      <c r="V4">
        <v>45048</v>
      </c>
      <c r="W4">
        <v>26616</v>
      </c>
      <c r="X4">
        <v>9</v>
      </c>
      <c r="Y4">
        <v>2296</v>
      </c>
      <c r="Z4">
        <v>760</v>
      </c>
      <c r="AA4">
        <v>4344</v>
      </c>
    </row>
    <row r="5" spans="1:27" x14ac:dyDescent="0.3">
      <c r="A5" t="s">
        <v>30</v>
      </c>
      <c r="B5">
        <v>131064</v>
      </c>
      <c r="C5">
        <v>5624</v>
      </c>
      <c r="D5">
        <v>32760</v>
      </c>
      <c r="E5">
        <v>49144</v>
      </c>
      <c r="F5">
        <v>131064</v>
      </c>
      <c r="G5">
        <v>2488</v>
      </c>
      <c r="H5">
        <v>1592</v>
      </c>
      <c r="I5">
        <v>7416</v>
      </c>
      <c r="J5">
        <v>53240</v>
      </c>
      <c r="K5">
        <v>1720</v>
      </c>
      <c r="L5">
        <v>3</v>
      </c>
      <c r="M5">
        <v>32760</v>
      </c>
      <c r="N5">
        <v>38904</v>
      </c>
      <c r="O5">
        <v>43000</v>
      </c>
      <c r="P5">
        <v>98296</v>
      </c>
      <c r="Q5">
        <v>17400</v>
      </c>
      <c r="R5">
        <v>16376</v>
      </c>
      <c r="S5">
        <v>53240</v>
      </c>
      <c r="T5">
        <v>65528</v>
      </c>
      <c r="U5">
        <v>45048</v>
      </c>
      <c r="V5">
        <v>36856</v>
      </c>
      <c r="W5">
        <v>16376</v>
      </c>
      <c r="X5">
        <v>10</v>
      </c>
      <c r="Y5">
        <v>2808</v>
      </c>
      <c r="Z5">
        <v>1272</v>
      </c>
      <c r="AA5">
        <v>1912</v>
      </c>
    </row>
    <row r="6" spans="1:27" x14ac:dyDescent="0.3">
      <c r="A6" t="s">
        <v>31</v>
      </c>
      <c r="B6">
        <v>122872</v>
      </c>
      <c r="C6">
        <v>9208</v>
      </c>
      <c r="D6">
        <v>20472</v>
      </c>
      <c r="E6">
        <v>28664</v>
      </c>
      <c r="F6">
        <v>94200</v>
      </c>
      <c r="G6">
        <v>10232</v>
      </c>
      <c r="H6">
        <v>7160</v>
      </c>
      <c r="I6">
        <v>12280</v>
      </c>
      <c r="J6">
        <v>16888</v>
      </c>
      <c r="K6">
        <v>5112</v>
      </c>
      <c r="L6">
        <v>3</v>
      </c>
      <c r="M6">
        <v>19448</v>
      </c>
      <c r="N6">
        <v>10232</v>
      </c>
      <c r="O6">
        <v>34808</v>
      </c>
      <c r="P6">
        <v>122872</v>
      </c>
      <c r="Q6">
        <v>28664</v>
      </c>
      <c r="R6">
        <v>11256</v>
      </c>
      <c r="S6">
        <v>81912</v>
      </c>
      <c r="T6">
        <v>4152</v>
      </c>
      <c r="U6">
        <v>57336</v>
      </c>
      <c r="V6">
        <v>36856</v>
      </c>
      <c r="W6">
        <v>20472</v>
      </c>
      <c r="X6">
        <v>10</v>
      </c>
      <c r="Y6">
        <v>2168</v>
      </c>
      <c r="Z6">
        <v>632</v>
      </c>
      <c r="AA6">
        <v>1976</v>
      </c>
    </row>
    <row r="7" spans="1:27" x14ac:dyDescent="0.3">
      <c r="A7" t="s">
        <v>32</v>
      </c>
      <c r="B7">
        <v>61432</v>
      </c>
      <c r="C7">
        <v>8184</v>
      </c>
      <c r="D7">
        <v>32760</v>
      </c>
      <c r="E7">
        <v>47096</v>
      </c>
      <c r="F7">
        <v>131064</v>
      </c>
      <c r="G7">
        <v>83</v>
      </c>
      <c r="H7">
        <v>9720</v>
      </c>
      <c r="I7">
        <v>6904</v>
      </c>
      <c r="J7">
        <v>38904</v>
      </c>
      <c r="K7">
        <v>3576</v>
      </c>
      <c r="L7">
        <v>3</v>
      </c>
      <c r="M7">
        <v>22520</v>
      </c>
      <c r="N7">
        <v>18424</v>
      </c>
      <c r="O7">
        <v>40952</v>
      </c>
      <c r="P7">
        <v>90104</v>
      </c>
      <c r="Q7">
        <v>22520</v>
      </c>
      <c r="R7">
        <v>18424</v>
      </c>
      <c r="S7">
        <v>65528</v>
      </c>
      <c r="T7">
        <v>73720</v>
      </c>
      <c r="U7">
        <v>32760</v>
      </c>
      <c r="V7">
        <v>34808</v>
      </c>
      <c r="W7">
        <v>16376</v>
      </c>
      <c r="X7">
        <v>8</v>
      </c>
      <c r="Y7">
        <v>2296</v>
      </c>
      <c r="Z7">
        <v>1656</v>
      </c>
      <c r="AA7">
        <v>4600</v>
      </c>
    </row>
    <row r="8" spans="1:27" x14ac:dyDescent="0.3">
      <c r="A8" t="s">
        <v>33</v>
      </c>
      <c r="B8">
        <v>90104</v>
      </c>
      <c r="C8">
        <v>5112</v>
      </c>
      <c r="D8">
        <v>26616</v>
      </c>
      <c r="E8">
        <v>16888</v>
      </c>
      <c r="F8">
        <v>114680</v>
      </c>
      <c r="G8">
        <v>8184</v>
      </c>
      <c r="H8">
        <v>4344</v>
      </c>
      <c r="I8">
        <v>12792</v>
      </c>
      <c r="J8">
        <v>36856</v>
      </c>
      <c r="K8">
        <v>4344</v>
      </c>
      <c r="L8">
        <v>3</v>
      </c>
      <c r="M8">
        <v>32760</v>
      </c>
      <c r="N8">
        <v>26616</v>
      </c>
      <c r="O8">
        <v>45048</v>
      </c>
      <c r="P8">
        <v>81912</v>
      </c>
      <c r="Q8">
        <v>18424</v>
      </c>
      <c r="R8">
        <v>17400</v>
      </c>
      <c r="S8">
        <v>65528</v>
      </c>
      <c r="T8">
        <v>55288</v>
      </c>
      <c r="U8">
        <v>38904</v>
      </c>
      <c r="V8">
        <v>45048</v>
      </c>
      <c r="W8">
        <v>4472</v>
      </c>
      <c r="X8">
        <v>9</v>
      </c>
      <c r="Y8">
        <v>1528</v>
      </c>
      <c r="Z8">
        <v>1016</v>
      </c>
      <c r="AA8">
        <v>4088</v>
      </c>
    </row>
    <row r="9" spans="1:27" x14ac:dyDescent="0.3">
      <c r="A9" t="s">
        <v>34</v>
      </c>
      <c r="B9">
        <v>131064</v>
      </c>
      <c r="C9">
        <v>9208</v>
      </c>
      <c r="D9">
        <v>30712</v>
      </c>
      <c r="E9">
        <v>45048</v>
      </c>
      <c r="F9">
        <v>147448</v>
      </c>
      <c r="G9">
        <v>11256</v>
      </c>
      <c r="H9">
        <v>11256</v>
      </c>
      <c r="I9">
        <v>15352</v>
      </c>
      <c r="J9">
        <v>53240</v>
      </c>
      <c r="K9">
        <v>4600</v>
      </c>
      <c r="L9">
        <v>3</v>
      </c>
      <c r="M9">
        <v>18424</v>
      </c>
      <c r="N9">
        <v>28664</v>
      </c>
      <c r="O9">
        <v>40952</v>
      </c>
      <c r="P9">
        <v>22520</v>
      </c>
      <c r="Q9">
        <v>30712</v>
      </c>
      <c r="R9">
        <v>24568</v>
      </c>
      <c r="S9">
        <v>90104</v>
      </c>
      <c r="T9">
        <v>77816</v>
      </c>
      <c r="U9">
        <v>57336</v>
      </c>
      <c r="V9">
        <v>45048</v>
      </c>
      <c r="W9">
        <v>24568</v>
      </c>
      <c r="X9">
        <v>9</v>
      </c>
      <c r="Y9">
        <v>2168</v>
      </c>
      <c r="Z9">
        <v>952</v>
      </c>
      <c r="AA9">
        <v>4600</v>
      </c>
    </row>
    <row r="10" spans="1:27" x14ac:dyDescent="0.3">
      <c r="A10" t="s">
        <v>35</v>
      </c>
      <c r="B10">
        <v>147448</v>
      </c>
      <c r="C10">
        <v>6136</v>
      </c>
      <c r="D10">
        <v>32760</v>
      </c>
      <c r="E10">
        <v>45048</v>
      </c>
      <c r="F10">
        <v>46072</v>
      </c>
      <c r="G10">
        <v>6136</v>
      </c>
      <c r="H10">
        <v>12280</v>
      </c>
      <c r="I10">
        <v>11256</v>
      </c>
      <c r="J10">
        <v>49144</v>
      </c>
      <c r="K10">
        <v>3192</v>
      </c>
      <c r="L10">
        <v>3</v>
      </c>
      <c r="M10">
        <v>24568</v>
      </c>
      <c r="N10">
        <v>61432</v>
      </c>
      <c r="O10">
        <v>38904</v>
      </c>
      <c r="P10">
        <v>114680</v>
      </c>
      <c r="Q10">
        <v>19448</v>
      </c>
      <c r="R10">
        <v>16376</v>
      </c>
      <c r="S10">
        <v>73720</v>
      </c>
      <c r="T10">
        <v>53240</v>
      </c>
      <c r="U10">
        <v>40952</v>
      </c>
      <c r="V10">
        <v>17912</v>
      </c>
      <c r="W10">
        <v>14328</v>
      </c>
      <c r="X10">
        <v>8</v>
      </c>
      <c r="Y10">
        <v>200</v>
      </c>
      <c r="Z10">
        <v>760</v>
      </c>
      <c r="AA10">
        <v>792</v>
      </c>
    </row>
    <row r="11" spans="1:27" x14ac:dyDescent="0.3">
      <c r="A11" t="s">
        <v>36</v>
      </c>
      <c r="B11">
        <v>102392</v>
      </c>
      <c r="C11">
        <v>6648</v>
      </c>
      <c r="D11">
        <v>23544</v>
      </c>
      <c r="E11">
        <v>53240</v>
      </c>
      <c r="F11">
        <v>98296</v>
      </c>
      <c r="G11">
        <v>4344</v>
      </c>
      <c r="H11">
        <v>11256</v>
      </c>
      <c r="I11">
        <v>11768</v>
      </c>
      <c r="J11">
        <v>17912</v>
      </c>
      <c r="K11">
        <v>2040</v>
      </c>
      <c r="L11">
        <v>3</v>
      </c>
      <c r="M11">
        <v>16376</v>
      </c>
      <c r="N11">
        <v>27640</v>
      </c>
      <c r="O11">
        <v>36856</v>
      </c>
      <c r="P11">
        <v>38904</v>
      </c>
      <c r="Q11">
        <v>28664</v>
      </c>
      <c r="R11">
        <v>11256</v>
      </c>
      <c r="S11">
        <v>43000</v>
      </c>
      <c r="T11">
        <v>57336</v>
      </c>
      <c r="U11">
        <v>43000</v>
      </c>
      <c r="V11">
        <v>45048</v>
      </c>
      <c r="W11">
        <v>18424</v>
      </c>
      <c r="X11">
        <v>9</v>
      </c>
      <c r="Y11">
        <v>212</v>
      </c>
      <c r="Z11">
        <v>696</v>
      </c>
      <c r="AA11">
        <v>3832</v>
      </c>
    </row>
    <row r="12" spans="1:27" x14ac:dyDescent="0.3">
      <c r="A12" t="s">
        <v>37</v>
      </c>
      <c r="B12">
        <v>131064</v>
      </c>
      <c r="C12">
        <v>5624</v>
      </c>
      <c r="D12">
        <v>40952</v>
      </c>
      <c r="E12">
        <v>17400</v>
      </c>
      <c r="F12">
        <v>131064</v>
      </c>
      <c r="G12">
        <v>4984</v>
      </c>
      <c r="H12">
        <v>11256</v>
      </c>
      <c r="I12">
        <v>10744</v>
      </c>
      <c r="J12">
        <v>43000</v>
      </c>
      <c r="K12">
        <v>134</v>
      </c>
      <c r="L12">
        <v>3</v>
      </c>
      <c r="M12">
        <v>26616</v>
      </c>
      <c r="N12">
        <v>38904</v>
      </c>
      <c r="O12">
        <v>23544</v>
      </c>
      <c r="P12">
        <v>4472</v>
      </c>
      <c r="Q12">
        <v>8952</v>
      </c>
      <c r="R12">
        <v>7160</v>
      </c>
      <c r="S12">
        <v>12024</v>
      </c>
      <c r="T12">
        <v>57336</v>
      </c>
      <c r="U12">
        <v>17912</v>
      </c>
      <c r="V12">
        <v>38904</v>
      </c>
      <c r="W12">
        <v>18424</v>
      </c>
      <c r="X12">
        <v>10</v>
      </c>
      <c r="Y12">
        <v>1912</v>
      </c>
      <c r="Z12">
        <v>1144</v>
      </c>
      <c r="AA12">
        <v>5112</v>
      </c>
    </row>
    <row r="13" spans="1:27" x14ac:dyDescent="0.3">
      <c r="A13" t="s">
        <v>38</v>
      </c>
      <c r="B13">
        <v>139256</v>
      </c>
      <c r="C13">
        <v>4472</v>
      </c>
      <c r="D13">
        <v>30712</v>
      </c>
      <c r="E13">
        <v>45048</v>
      </c>
      <c r="F13">
        <v>147448</v>
      </c>
      <c r="G13">
        <v>10232</v>
      </c>
      <c r="H13">
        <v>9720</v>
      </c>
      <c r="I13">
        <v>10232</v>
      </c>
      <c r="J13">
        <v>40952</v>
      </c>
      <c r="K13">
        <v>6136</v>
      </c>
      <c r="L13">
        <v>3</v>
      </c>
      <c r="M13">
        <v>22520</v>
      </c>
      <c r="N13">
        <v>16888</v>
      </c>
      <c r="O13">
        <v>36856</v>
      </c>
      <c r="P13">
        <v>196600</v>
      </c>
      <c r="Q13">
        <v>19448</v>
      </c>
      <c r="R13">
        <v>324</v>
      </c>
      <c r="S13">
        <v>33784</v>
      </c>
      <c r="T13">
        <v>31736</v>
      </c>
      <c r="U13">
        <v>10744</v>
      </c>
      <c r="V13">
        <v>24568</v>
      </c>
      <c r="W13">
        <v>16376</v>
      </c>
      <c r="X13">
        <v>8</v>
      </c>
      <c r="Y13">
        <v>1912</v>
      </c>
      <c r="Z13">
        <v>1080</v>
      </c>
      <c r="AA13">
        <v>440</v>
      </c>
    </row>
    <row r="14" spans="1:27" x14ac:dyDescent="0.3">
      <c r="A14" t="s">
        <v>39</v>
      </c>
      <c r="B14">
        <v>90104</v>
      </c>
      <c r="C14">
        <v>9208</v>
      </c>
      <c r="D14">
        <v>36856</v>
      </c>
      <c r="E14">
        <v>45048</v>
      </c>
      <c r="F14">
        <v>86008</v>
      </c>
      <c r="G14">
        <v>82</v>
      </c>
      <c r="H14">
        <v>8696</v>
      </c>
      <c r="I14">
        <v>13304</v>
      </c>
      <c r="J14">
        <v>18936</v>
      </c>
      <c r="K14">
        <v>4856</v>
      </c>
      <c r="L14">
        <v>3</v>
      </c>
      <c r="M14">
        <v>21496</v>
      </c>
      <c r="N14">
        <v>32760</v>
      </c>
      <c r="O14">
        <v>1160</v>
      </c>
      <c r="P14">
        <v>155640</v>
      </c>
      <c r="Q14">
        <v>20472</v>
      </c>
      <c r="R14">
        <v>11256</v>
      </c>
      <c r="S14">
        <v>65528</v>
      </c>
      <c r="T14">
        <v>55288</v>
      </c>
      <c r="U14">
        <v>49144</v>
      </c>
      <c r="V14">
        <v>6264</v>
      </c>
      <c r="W14">
        <v>20472</v>
      </c>
      <c r="X14">
        <v>10</v>
      </c>
      <c r="Y14">
        <v>2040</v>
      </c>
      <c r="Z14">
        <v>1144</v>
      </c>
      <c r="AA14">
        <v>3320</v>
      </c>
    </row>
    <row r="15" spans="1:27" x14ac:dyDescent="0.3">
      <c r="A15" t="s">
        <v>40</v>
      </c>
      <c r="B15">
        <v>94200</v>
      </c>
      <c r="C15">
        <v>13304</v>
      </c>
      <c r="D15">
        <v>9208</v>
      </c>
      <c r="E15">
        <v>43000</v>
      </c>
      <c r="F15">
        <v>36856</v>
      </c>
      <c r="G15">
        <v>11256</v>
      </c>
      <c r="H15">
        <v>14328</v>
      </c>
      <c r="I15">
        <v>24568</v>
      </c>
      <c r="J15">
        <v>36856</v>
      </c>
      <c r="K15">
        <v>4088</v>
      </c>
      <c r="L15">
        <v>3</v>
      </c>
      <c r="M15">
        <v>20472</v>
      </c>
      <c r="N15">
        <v>45048</v>
      </c>
      <c r="O15">
        <v>45048</v>
      </c>
      <c r="P15">
        <v>14072</v>
      </c>
      <c r="Q15">
        <v>26616</v>
      </c>
      <c r="R15">
        <v>16376</v>
      </c>
      <c r="S15">
        <v>49144</v>
      </c>
      <c r="T15">
        <v>57336</v>
      </c>
      <c r="U15">
        <v>16888</v>
      </c>
      <c r="V15">
        <v>34808</v>
      </c>
      <c r="W15">
        <v>11256</v>
      </c>
      <c r="X15">
        <v>10</v>
      </c>
      <c r="Y15">
        <v>2040</v>
      </c>
      <c r="Z15">
        <v>1144</v>
      </c>
      <c r="AA15">
        <v>4088</v>
      </c>
    </row>
    <row r="16" spans="1:27" x14ac:dyDescent="0.3">
      <c r="A16" t="s">
        <v>41</v>
      </c>
      <c r="B16">
        <v>38904</v>
      </c>
      <c r="C16">
        <v>6648</v>
      </c>
      <c r="D16">
        <v>30712</v>
      </c>
      <c r="E16">
        <v>26616</v>
      </c>
      <c r="F16">
        <v>131064</v>
      </c>
      <c r="G16">
        <v>9208</v>
      </c>
      <c r="H16">
        <v>9720</v>
      </c>
      <c r="I16">
        <v>4984</v>
      </c>
      <c r="J16">
        <v>53240</v>
      </c>
      <c r="K16">
        <v>4088</v>
      </c>
      <c r="L16">
        <v>3</v>
      </c>
      <c r="M16">
        <v>1048</v>
      </c>
      <c r="N16">
        <v>45048</v>
      </c>
      <c r="O16">
        <v>57336</v>
      </c>
      <c r="P16">
        <v>86008</v>
      </c>
      <c r="Q16">
        <v>26616</v>
      </c>
      <c r="R16">
        <v>11768</v>
      </c>
      <c r="S16">
        <v>49144</v>
      </c>
      <c r="T16">
        <v>61432</v>
      </c>
      <c r="U16">
        <v>16888</v>
      </c>
      <c r="V16">
        <v>28664</v>
      </c>
      <c r="W16">
        <v>16376</v>
      </c>
      <c r="X16">
        <v>9</v>
      </c>
      <c r="Y16">
        <v>1336</v>
      </c>
      <c r="Z16">
        <v>1272</v>
      </c>
      <c r="AA16">
        <v>1240</v>
      </c>
    </row>
    <row r="17" spans="1:27" x14ac:dyDescent="0.3">
      <c r="A17" t="s">
        <v>42</v>
      </c>
      <c r="B17">
        <v>86008</v>
      </c>
      <c r="C17">
        <v>6648</v>
      </c>
      <c r="D17">
        <v>22520</v>
      </c>
      <c r="E17">
        <v>34808</v>
      </c>
      <c r="F17">
        <v>61432</v>
      </c>
      <c r="G17">
        <v>8184</v>
      </c>
      <c r="H17">
        <v>13304</v>
      </c>
      <c r="I17">
        <v>11256</v>
      </c>
      <c r="J17">
        <v>28664</v>
      </c>
      <c r="K17">
        <v>4600</v>
      </c>
      <c r="L17">
        <v>3</v>
      </c>
      <c r="M17">
        <v>22520</v>
      </c>
      <c r="N17">
        <v>11512</v>
      </c>
      <c r="O17">
        <v>38904</v>
      </c>
      <c r="P17">
        <v>98296</v>
      </c>
      <c r="Q17">
        <v>21496</v>
      </c>
      <c r="R17">
        <v>24568</v>
      </c>
      <c r="S17">
        <v>73720</v>
      </c>
      <c r="T17">
        <v>29688</v>
      </c>
      <c r="U17">
        <v>34808</v>
      </c>
      <c r="V17">
        <v>45048</v>
      </c>
      <c r="W17">
        <v>18424</v>
      </c>
      <c r="X17">
        <v>10</v>
      </c>
      <c r="Y17">
        <v>2296</v>
      </c>
      <c r="Z17">
        <v>952</v>
      </c>
      <c r="AA17">
        <v>3576</v>
      </c>
    </row>
    <row r="18" spans="1:27" x14ac:dyDescent="0.3">
      <c r="A18" t="s">
        <v>43</v>
      </c>
      <c r="B18">
        <v>106488</v>
      </c>
      <c r="C18">
        <v>5624</v>
      </c>
      <c r="D18">
        <v>1096</v>
      </c>
      <c r="E18">
        <v>40952</v>
      </c>
      <c r="F18">
        <v>163832</v>
      </c>
      <c r="G18">
        <v>7160</v>
      </c>
      <c r="H18">
        <v>13304</v>
      </c>
      <c r="I18">
        <v>9720</v>
      </c>
      <c r="J18">
        <v>28664</v>
      </c>
      <c r="K18">
        <v>4344</v>
      </c>
      <c r="L18">
        <v>3</v>
      </c>
      <c r="M18">
        <v>20472</v>
      </c>
      <c r="N18">
        <v>49144</v>
      </c>
      <c r="O18">
        <v>32760</v>
      </c>
      <c r="P18">
        <v>73720</v>
      </c>
      <c r="Q18">
        <v>23544</v>
      </c>
      <c r="R18">
        <v>16376</v>
      </c>
      <c r="S18">
        <v>27640</v>
      </c>
      <c r="T18">
        <v>122872</v>
      </c>
      <c r="U18">
        <v>32760</v>
      </c>
      <c r="V18">
        <v>49144</v>
      </c>
      <c r="W18">
        <v>20472</v>
      </c>
      <c r="X18">
        <v>10</v>
      </c>
      <c r="Y18">
        <v>952</v>
      </c>
      <c r="Z18">
        <v>952</v>
      </c>
      <c r="AA18">
        <v>1976</v>
      </c>
    </row>
    <row r="19" spans="1:27" x14ac:dyDescent="0.3">
      <c r="A19" t="s">
        <v>44</v>
      </c>
      <c r="B19">
        <v>81912</v>
      </c>
      <c r="C19">
        <v>6136</v>
      </c>
      <c r="D19">
        <v>6136</v>
      </c>
      <c r="E19">
        <v>49144</v>
      </c>
      <c r="F19">
        <v>114680</v>
      </c>
      <c r="G19">
        <v>11768</v>
      </c>
      <c r="H19">
        <v>10744</v>
      </c>
      <c r="I19">
        <v>2808</v>
      </c>
      <c r="J19">
        <v>32760</v>
      </c>
      <c r="K19">
        <v>4600</v>
      </c>
      <c r="L19">
        <v>3</v>
      </c>
      <c r="M19">
        <v>20472</v>
      </c>
      <c r="N19">
        <v>57336</v>
      </c>
      <c r="O19">
        <v>32760</v>
      </c>
      <c r="P19">
        <v>106488</v>
      </c>
      <c r="Q19">
        <v>24568</v>
      </c>
      <c r="R19">
        <v>20472</v>
      </c>
      <c r="S19">
        <v>73720</v>
      </c>
      <c r="T19">
        <v>53240</v>
      </c>
      <c r="U19">
        <v>32760</v>
      </c>
      <c r="V19">
        <v>57336</v>
      </c>
      <c r="W19">
        <v>17400</v>
      </c>
      <c r="X19">
        <v>10</v>
      </c>
      <c r="Y19">
        <v>1528</v>
      </c>
      <c r="Z19">
        <v>632</v>
      </c>
      <c r="AA19">
        <v>3832</v>
      </c>
    </row>
    <row r="20" spans="1:27" x14ac:dyDescent="0.3">
      <c r="A20" t="s">
        <v>45</v>
      </c>
      <c r="B20">
        <v>147448</v>
      </c>
      <c r="C20">
        <v>5368</v>
      </c>
      <c r="D20">
        <v>14328</v>
      </c>
      <c r="E20">
        <v>17400</v>
      </c>
      <c r="F20">
        <v>106488</v>
      </c>
      <c r="G20">
        <v>6904</v>
      </c>
      <c r="H20">
        <v>8184</v>
      </c>
      <c r="I20">
        <v>12792</v>
      </c>
      <c r="J20">
        <v>57336</v>
      </c>
      <c r="K20">
        <v>1912</v>
      </c>
      <c r="L20">
        <v>3</v>
      </c>
      <c r="M20">
        <v>28664</v>
      </c>
      <c r="N20">
        <v>45048</v>
      </c>
      <c r="O20">
        <v>15864</v>
      </c>
      <c r="P20">
        <v>77816</v>
      </c>
      <c r="Q20">
        <v>20472</v>
      </c>
      <c r="R20">
        <v>8440</v>
      </c>
      <c r="S20">
        <v>20472</v>
      </c>
      <c r="T20">
        <v>81912</v>
      </c>
      <c r="U20">
        <v>27640</v>
      </c>
      <c r="V20">
        <v>32760</v>
      </c>
      <c r="W20">
        <v>19448</v>
      </c>
      <c r="X20">
        <v>8</v>
      </c>
      <c r="Y20">
        <v>368</v>
      </c>
      <c r="Z20">
        <v>1272</v>
      </c>
      <c r="AA20">
        <v>4088</v>
      </c>
    </row>
    <row r="21" spans="1:27" x14ac:dyDescent="0.3">
      <c r="A21" t="s">
        <v>46</v>
      </c>
      <c r="B21">
        <v>131064</v>
      </c>
      <c r="C21">
        <v>8184</v>
      </c>
      <c r="D21">
        <v>24568</v>
      </c>
      <c r="E21">
        <v>21496</v>
      </c>
      <c r="F21">
        <v>147448</v>
      </c>
      <c r="G21">
        <v>9208</v>
      </c>
      <c r="H21">
        <v>11256</v>
      </c>
      <c r="I21">
        <v>22520</v>
      </c>
      <c r="J21">
        <v>32760</v>
      </c>
      <c r="K21">
        <v>4088</v>
      </c>
      <c r="L21">
        <v>3</v>
      </c>
      <c r="M21">
        <v>17400</v>
      </c>
      <c r="N21">
        <v>90104</v>
      </c>
      <c r="O21">
        <v>49144</v>
      </c>
      <c r="P21">
        <v>98296</v>
      </c>
      <c r="Q21">
        <v>3192</v>
      </c>
      <c r="R21">
        <v>10744</v>
      </c>
      <c r="S21">
        <v>73720</v>
      </c>
      <c r="T21">
        <v>57336</v>
      </c>
      <c r="U21">
        <v>45048</v>
      </c>
      <c r="V21">
        <v>49144</v>
      </c>
      <c r="W21">
        <v>22520</v>
      </c>
      <c r="X21">
        <v>10</v>
      </c>
      <c r="Y21">
        <v>1912</v>
      </c>
      <c r="Z21">
        <v>888</v>
      </c>
      <c r="AA21">
        <v>5112</v>
      </c>
    </row>
    <row r="22" spans="1:27" x14ac:dyDescent="0.3">
      <c r="A22" t="s">
        <v>47</v>
      </c>
      <c r="B22">
        <v>122872</v>
      </c>
      <c r="C22">
        <v>2360</v>
      </c>
      <c r="D22">
        <v>26616</v>
      </c>
      <c r="E22">
        <v>45048</v>
      </c>
      <c r="F22">
        <v>94200</v>
      </c>
      <c r="G22">
        <v>9208</v>
      </c>
      <c r="H22">
        <v>14328</v>
      </c>
      <c r="I22">
        <v>16376</v>
      </c>
      <c r="J22">
        <v>27640</v>
      </c>
      <c r="K22">
        <v>4600</v>
      </c>
      <c r="L22">
        <v>3</v>
      </c>
      <c r="M22">
        <v>28664</v>
      </c>
      <c r="N22">
        <v>40952</v>
      </c>
      <c r="O22">
        <v>32760</v>
      </c>
      <c r="P22">
        <v>65528</v>
      </c>
      <c r="Q22">
        <v>26616</v>
      </c>
      <c r="R22">
        <v>19448</v>
      </c>
      <c r="S22">
        <v>73720</v>
      </c>
      <c r="T22">
        <v>73720</v>
      </c>
      <c r="U22">
        <v>17400</v>
      </c>
      <c r="V22">
        <v>32760</v>
      </c>
      <c r="W22">
        <v>16376</v>
      </c>
      <c r="X22">
        <v>8</v>
      </c>
      <c r="Y22">
        <v>2296</v>
      </c>
      <c r="Z22">
        <v>1144</v>
      </c>
      <c r="AA22">
        <v>6136</v>
      </c>
    </row>
    <row r="23" spans="1:27" x14ac:dyDescent="0.3">
      <c r="A23" t="s">
        <v>48</v>
      </c>
      <c r="B23">
        <v>67576</v>
      </c>
      <c r="C23">
        <v>7672</v>
      </c>
      <c r="D23">
        <v>9208</v>
      </c>
      <c r="E23">
        <v>53240</v>
      </c>
      <c r="F23">
        <v>147448</v>
      </c>
      <c r="G23">
        <v>12280</v>
      </c>
      <c r="H23">
        <v>9208</v>
      </c>
      <c r="I23">
        <v>7160</v>
      </c>
      <c r="J23">
        <v>53240</v>
      </c>
      <c r="K23">
        <v>744</v>
      </c>
      <c r="L23">
        <v>3</v>
      </c>
      <c r="M23">
        <v>24568</v>
      </c>
      <c r="N23">
        <v>45048</v>
      </c>
      <c r="O23">
        <v>36856</v>
      </c>
      <c r="P23">
        <v>114680</v>
      </c>
      <c r="Q23">
        <v>22520</v>
      </c>
      <c r="R23">
        <v>16376</v>
      </c>
      <c r="S23">
        <v>40952</v>
      </c>
      <c r="T23">
        <v>73720</v>
      </c>
      <c r="U23">
        <v>53240</v>
      </c>
      <c r="V23">
        <v>34808</v>
      </c>
      <c r="W23">
        <v>11768</v>
      </c>
      <c r="X23">
        <v>8</v>
      </c>
      <c r="Y23">
        <v>1528</v>
      </c>
      <c r="Z23">
        <v>1400</v>
      </c>
      <c r="AA23">
        <v>3448</v>
      </c>
    </row>
    <row r="24" spans="1:27" x14ac:dyDescent="0.3">
      <c r="A24" t="s">
        <v>49</v>
      </c>
      <c r="B24">
        <v>73720</v>
      </c>
      <c r="C24">
        <v>6904</v>
      </c>
      <c r="D24">
        <v>32760</v>
      </c>
      <c r="E24">
        <v>40952</v>
      </c>
      <c r="F24">
        <v>73720</v>
      </c>
      <c r="G24">
        <v>9208</v>
      </c>
      <c r="H24">
        <v>11256</v>
      </c>
      <c r="I24">
        <v>4984</v>
      </c>
      <c r="J24">
        <v>53240</v>
      </c>
      <c r="K24">
        <v>2552</v>
      </c>
      <c r="L24">
        <v>3</v>
      </c>
      <c r="M24">
        <v>24568</v>
      </c>
      <c r="N24">
        <v>11512</v>
      </c>
      <c r="O24">
        <v>40952</v>
      </c>
      <c r="P24">
        <v>114680</v>
      </c>
      <c r="Q24">
        <v>15864</v>
      </c>
      <c r="R24">
        <v>10744</v>
      </c>
      <c r="S24">
        <v>65528</v>
      </c>
      <c r="T24">
        <v>73720</v>
      </c>
      <c r="U24">
        <v>32760</v>
      </c>
      <c r="V24">
        <v>40952</v>
      </c>
      <c r="W24">
        <v>13304</v>
      </c>
      <c r="X24">
        <v>8</v>
      </c>
      <c r="Y24">
        <v>352</v>
      </c>
      <c r="Z24">
        <v>824</v>
      </c>
      <c r="AA24">
        <v>4856</v>
      </c>
    </row>
    <row r="25" spans="1:27" x14ac:dyDescent="0.3">
      <c r="A25" t="s">
        <v>50</v>
      </c>
      <c r="B25">
        <v>147448</v>
      </c>
      <c r="C25">
        <v>7160</v>
      </c>
      <c r="D25">
        <v>15864</v>
      </c>
      <c r="E25">
        <v>36856</v>
      </c>
      <c r="F25">
        <v>39928</v>
      </c>
      <c r="G25">
        <v>10232</v>
      </c>
      <c r="H25">
        <v>11768</v>
      </c>
      <c r="I25">
        <v>18424</v>
      </c>
      <c r="J25">
        <v>57336</v>
      </c>
      <c r="K25">
        <v>3832</v>
      </c>
      <c r="L25">
        <v>3</v>
      </c>
      <c r="M25">
        <v>18424</v>
      </c>
      <c r="N25">
        <v>49144</v>
      </c>
      <c r="O25">
        <v>49144</v>
      </c>
      <c r="P25">
        <v>34808</v>
      </c>
      <c r="Q25">
        <v>26616</v>
      </c>
      <c r="R25">
        <v>7928</v>
      </c>
      <c r="S25">
        <v>47096</v>
      </c>
      <c r="T25">
        <v>51192</v>
      </c>
      <c r="U25">
        <v>40952</v>
      </c>
      <c r="V25">
        <v>49144</v>
      </c>
      <c r="W25">
        <v>4728</v>
      </c>
      <c r="X25">
        <v>10</v>
      </c>
      <c r="Y25">
        <v>1784</v>
      </c>
      <c r="Z25">
        <v>1144</v>
      </c>
      <c r="AA25">
        <v>4600</v>
      </c>
    </row>
    <row r="26" spans="1:27" x14ac:dyDescent="0.3">
      <c r="A26" t="s">
        <v>51</v>
      </c>
      <c r="B26">
        <v>131064</v>
      </c>
      <c r="C26">
        <v>6904</v>
      </c>
      <c r="D26">
        <v>36856</v>
      </c>
      <c r="E26">
        <v>40952</v>
      </c>
      <c r="F26">
        <v>94200</v>
      </c>
      <c r="G26">
        <v>9720</v>
      </c>
      <c r="H26">
        <v>12280</v>
      </c>
      <c r="I26">
        <v>16376</v>
      </c>
      <c r="J26">
        <v>24568</v>
      </c>
      <c r="K26">
        <v>5112</v>
      </c>
      <c r="L26">
        <v>3</v>
      </c>
      <c r="M26">
        <v>28664</v>
      </c>
      <c r="N26">
        <v>43000</v>
      </c>
      <c r="O26">
        <v>53240</v>
      </c>
      <c r="P26">
        <v>122872</v>
      </c>
      <c r="Q26">
        <v>26616</v>
      </c>
      <c r="R26">
        <v>16376</v>
      </c>
      <c r="S26">
        <v>65528</v>
      </c>
      <c r="T26">
        <v>49144</v>
      </c>
      <c r="U26">
        <v>36856</v>
      </c>
      <c r="V26">
        <v>10232</v>
      </c>
      <c r="W26">
        <v>19448</v>
      </c>
      <c r="X26">
        <v>9</v>
      </c>
      <c r="Y26">
        <v>1784</v>
      </c>
      <c r="Z26">
        <v>456</v>
      </c>
      <c r="AA26">
        <v>4600</v>
      </c>
    </row>
    <row r="27" spans="1:27" x14ac:dyDescent="0.3">
      <c r="A27" t="s">
        <v>52</v>
      </c>
      <c r="B27">
        <v>21496</v>
      </c>
      <c r="C27">
        <v>2552</v>
      </c>
      <c r="D27">
        <v>21496</v>
      </c>
      <c r="E27">
        <v>45048</v>
      </c>
      <c r="F27">
        <v>94200</v>
      </c>
      <c r="G27">
        <v>9208</v>
      </c>
      <c r="H27">
        <v>9208</v>
      </c>
      <c r="I27">
        <v>1656</v>
      </c>
      <c r="J27">
        <v>26616</v>
      </c>
      <c r="K27">
        <v>2680</v>
      </c>
      <c r="L27">
        <v>3</v>
      </c>
      <c r="M27">
        <v>24568</v>
      </c>
      <c r="N27">
        <v>28664</v>
      </c>
      <c r="O27">
        <v>348</v>
      </c>
      <c r="P27">
        <v>98296</v>
      </c>
      <c r="Q27">
        <v>8952</v>
      </c>
      <c r="R27">
        <v>4984</v>
      </c>
      <c r="S27">
        <v>30712</v>
      </c>
      <c r="T27">
        <v>53240</v>
      </c>
      <c r="U27">
        <v>17912</v>
      </c>
      <c r="V27">
        <v>27640</v>
      </c>
      <c r="W27">
        <v>13304</v>
      </c>
      <c r="X27">
        <v>10</v>
      </c>
      <c r="Y27">
        <v>2040</v>
      </c>
      <c r="Z27">
        <v>1016</v>
      </c>
      <c r="AA27">
        <v>4088</v>
      </c>
    </row>
    <row r="28" spans="1:27" x14ac:dyDescent="0.3">
      <c r="A28" t="s">
        <v>53</v>
      </c>
      <c r="B28">
        <v>98296</v>
      </c>
      <c r="C28">
        <v>6136</v>
      </c>
      <c r="D28">
        <v>20472</v>
      </c>
      <c r="E28">
        <v>49144</v>
      </c>
      <c r="F28">
        <v>40952</v>
      </c>
      <c r="G28">
        <v>10232</v>
      </c>
      <c r="H28">
        <v>7416</v>
      </c>
      <c r="I28">
        <v>17400</v>
      </c>
      <c r="J28">
        <v>40952</v>
      </c>
      <c r="K28">
        <v>1912</v>
      </c>
      <c r="L28">
        <v>3</v>
      </c>
      <c r="M28">
        <v>26616</v>
      </c>
      <c r="N28">
        <v>49144</v>
      </c>
      <c r="O28">
        <v>11768</v>
      </c>
      <c r="P28">
        <v>131064</v>
      </c>
      <c r="Q28">
        <v>36856</v>
      </c>
      <c r="R28">
        <v>8184</v>
      </c>
      <c r="S28">
        <v>45048</v>
      </c>
      <c r="T28">
        <v>53240</v>
      </c>
      <c r="U28">
        <v>34808</v>
      </c>
      <c r="V28">
        <v>12024</v>
      </c>
      <c r="W28">
        <v>16376</v>
      </c>
      <c r="X28">
        <v>10</v>
      </c>
      <c r="Y28">
        <v>2424</v>
      </c>
      <c r="Z28">
        <v>1016</v>
      </c>
      <c r="AA28">
        <v>4600</v>
      </c>
    </row>
    <row r="29" spans="1:27" x14ac:dyDescent="0.3">
      <c r="A29" t="s">
        <v>54</v>
      </c>
      <c r="B29">
        <v>163832</v>
      </c>
      <c r="C29">
        <v>2872</v>
      </c>
      <c r="D29">
        <v>22520</v>
      </c>
      <c r="E29">
        <v>45048</v>
      </c>
      <c r="F29">
        <v>37880</v>
      </c>
      <c r="G29">
        <v>10232</v>
      </c>
      <c r="H29">
        <v>9208</v>
      </c>
      <c r="I29">
        <v>16376</v>
      </c>
      <c r="J29">
        <v>53240</v>
      </c>
      <c r="K29">
        <v>3320</v>
      </c>
      <c r="L29">
        <v>3</v>
      </c>
      <c r="M29">
        <v>19448</v>
      </c>
      <c r="N29">
        <v>10232</v>
      </c>
      <c r="O29">
        <v>65528</v>
      </c>
      <c r="P29">
        <v>90104</v>
      </c>
      <c r="Q29">
        <v>19448</v>
      </c>
      <c r="R29">
        <v>16376</v>
      </c>
      <c r="S29">
        <v>45048</v>
      </c>
      <c r="T29">
        <v>51192</v>
      </c>
      <c r="U29">
        <v>32760</v>
      </c>
      <c r="V29">
        <v>32760</v>
      </c>
      <c r="W29">
        <v>18424</v>
      </c>
      <c r="X29">
        <v>8</v>
      </c>
      <c r="Y29">
        <v>212</v>
      </c>
      <c r="Z29">
        <v>1528</v>
      </c>
      <c r="AA29">
        <v>1272</v>
      </c>
    </row>
    <row r="30" spans="1:27" x14ac:dyDescent="0.3">
      <c r="A30" t="s">
        <v>55</v>
      </c>
      <c r="B30">
        <v>67576</v>
      </c>
      <c r="C30">
        <v>2488</v>
      </c>
      <c r="D30">
        <v>32760</v>
      </c>
      <c r="E30">
        <v>26616</v>
      </c>
      <c r="F30">
        <v>147448</v>
      </c>
      <c r="G30">
        <v>4472</v>
      </c>
      <c r="H30">
        <v>6904</v>
      </c>
      <c r="I30">
        <v>8184</v>
      </c>
      <c r="J30">
        <v>43000</v>
      </c>
      <c r="K30">
        <v>5624</v>
      </c>
      <c r="L30">
        <v>3</v>
      </c>
      <c r="M30">
        <v>20472</v>
      </c>
      <c r="N30">
        <v>40952</v>
      </c>
      <c r="O30">
        <v>16888</v>
      </c>
      <c r="P30">
        <v>131064</v>
      </c>
      <c r="Q30">
        <v>20472</v>
      </c>
      <c r="R30">
        <v>12280</v>
      </c>
      <c r="S30">
        <v>29688</v>
      </c>
      <c r="T30">
        <v>90104</v>
      </c>
      <c r="U30">
        <v>32760</v>
      </c>
      <c r="V30">
        <v>40952</v>
      </c>
      <c r="W30">
        <v>16376</v>
      </c>
      <c r="X30">
        <v>8</v>
      </c>
      <c r="Y30">
        <v>1272</v>
      </c>
      <c r="Z30">
        <v>1272</v>
      </c>
      <c r="AA30">
        <v>3064</v>
      </c>
    </row>
    <row r="31" spans="1:27" x14ac:dyDescent="0.3">
      <c r="A31" t="s">
        <v>56</v>
      </c>
      <c r="B31">
        <v>98296</v>
      </c>
      <c r="C31">
        <v>8184</v>
      </c>
      <c r="D31">
        <v>32760</v>
      </c>
      <c r="E31">
        <v>45048</v>
      </c>
      <c r="F31">
        <v>196600</v>
      </c>
      <c r="G31">
        <v>14328</v>
      </c>
      <c r="H31">
        <v>11768</v>
      </c>
      <c r="I31">
        <v>4472</v>
      </c>
      <c r="J31">
        <v>3768</v>
      </c>
      <c r="K31">
        <v>4600</v>
      </c>
      <c r="L31">
        <v>3</v>
      </c>
      <c r="M31">
        <v>17400</v>
      </c>
      <c r="N31">
        <v>40952</v>
      </c>
      <c r="O31">
        <v>36856</v>
      </c>
      <c r="P31">
        <v>94200</v>
      </c>
      <c r="Q31">
        <v>12792</v>
      </c>
      <c r="R31">
        <v>984</v>
      </c>
      <c r="S31">
        <v>73720</v>
      </c>
      <c r="T31">
        <v>81912</v>
      </c>
      <c r="U31">
        <v>11512</v>
      </c>
      <c r="V31">
        <v>17400</v>
      </c>
      <c r="W31">
        <v>16376</v>
      </c>
      <c r="X31">
        <v>8</v>
      </c>
      <c r="Y31">
        <v>2296</v>
      </c>
      <c r="Z31">
        <v>488</v>
      </c>
      <c r="AA31">
        <v>2296</v>
      </c>
    </row>
    <row r="32" spans="1:27" x14ac:dyDescent="0.3">
      <c r="A32" t="s">
        <v>57</v>
      </c>
      <c r="B32">
        <v>94200</v>
      </c>
      <c r="C32">
        <v>8696</v>
      </c>
      <c r="D32">
        <v>34808</v>
      </c>
      <c r="E32">
        <v>61432</v>
      </c>
      <c r="F32">
        <v>114680</v>
      </c>
      <c r="G32">
        <v>8184</v>
      </c>
      <c r="H32">
        <v>13304</v>
      </c>
      <c r="I32">
        <v>160</v>
      </c>
      <c r="J32">
        <v>30712</v>
      </c>
      <c r="K32">
        <v>4600</v>
      </c>
      <c r="L32">
        <v>3</v>
      </c>
      <c r="M32">
        <v>40952</v>
      </c>
      <c r="N32">
        <v>36856</v>
      </c>
      <c r="O32">
        <v>18936</v>
      </c>
      <c r="P32">
        <v>12792</v>
      </c>
      <c r="Q32">
        <v>20472</v>
      </c>
      <c r="R32">
        <v>22520</v>
      </c>
      <c r="S32">
        <v>38904</v>
      </c>
      <c r="T32">
        <v>73720</v>
      </c>
      <c r="U32">
        <v>34808</v>
      </c>
      <c r="V32">
        <v>32760</v>
      </c>
      <c r="W32">
        <v>12280</v>
      </c>
      <c r="X32">
        <v>10</v>
      </c>
      <c r="Y32">
        <v>1656</v>
      </c>
      <c r="Z32">
        <v>1144</v>
      </c>
      <c r="AA32">
        <v>1784</v>
      </c>
    </row>
    <row r="33" spans="1:27" x14ac:dyDescent="0.3">
      <c r="A33" t="s">
        <v>58</v>
      </c>
      <c r="B33">
        <v>114680</v>
      </c>
      <c r="C33">
        <v>9208</v>
      </c>
      <c r="D33">
        <v>32760</v>
      </c>
      <c r="E33">
        <v>40952</v>
      </c>
      <c r="F33">
        <v>147448</v>
      </c>
      <c r="G33">
        <v>9208</v>
      </c>
      <c r="H33">
        <v>7672</v>
      </c>
      <c r="I33">
        <v>4856</v>
      </c>
      <c r="J33">
        <v>36856</v>
      </c>
      <c r="K33">
        <v>3576</v>
      </c>
      <c r="L33">
        <v>3</v>
      </c>
      <c r="M33">
        <v>24568</v>
      </c>
      <c r="N33">
        <v>45048</v>
      </c>
      <c r="O33">
        <v>55288</v>
      </c>
      <c r="P33">
        <v>94200</v>
      </c>
      <c r="Q33">
        <v>8184</v>
      </c>
      <c r="R33">
        <v>24568</v>
      </c>
      <c r="S33">
        <v>73720</v>
      </c>
      <c r="T33">
        <v>65528</v>
      </c>
      <c r="U33">
        <v>36856</v>
      </c>
      <c r="V33">
        <v>22520</v>
      </c>
      <c r="W33">
        <v>3000</v>
      </c>
      <c r="X33">
        <v>10</v>
      </c>
      <c r="Y33">
        <v>2296</v>
      </c>
      <c r="Z33">
        <v>1272</v>
      </c>
      <c r="AA33">
        <v>4088</v>
      </c>
    </row>
    <row r="34" spans="1:27" x14ac:dyDescent="0.3">
      <c r="A34" t="s">
        <v>59</v>
      </c>
      <c r="B34">
        <v>81912</v>
      </c>
      <c r="C34">
        <v>13304</v>
      </c>
      <c r="D34">
        <v>32760</v>
      </c>
      <c r="E34">
        <v>36856</v>
      </c>
      <c r="F34">
        <v>63480</v>
      </c>
      <c r="G34">
        <v>7672</v>
      </c>
      <c r="H34">
        <v>12280</v>
      </c>
      <c r="I34">
        <v>4088</v>
      </c>
      <c r="J34">
        <v>53240</v>
      </c>
      <c r="K34">
        <v>3064</v>
      </c>
      <c r="L34">
        <v>3</v>
      </c>
      <c r="M34">
        <v>20472</v>
      </c>
      <c r="N34">
        <v>31736</v>
      </c>
      <c r="O34">
        <v>45048</v>
      </c>
      <c r="P34">
        <v>131064</v>
      </c>
      <c r="Q34">
        <v>12792</v>
      </c>
      <c r="R34">
        <v>13304</v>
      </c>
      <c r="S34">
        <v>49144</v>
      </c>
      <c r="T34">
        <v>77816</v>
      </c>
      <c r="U34">
        <v>36856</v>
      </c>
      <c r="V34">
        <v>28664</v>
      </c>
      <c r="W34">
        <v>4600</v>
      </c>
      <c r="X34">
        <v>9</v>
      </c>
      <c r="Y34">
        <v>67</v>
      </c>
      <c r="Z34">
        <v>1016</v>
      </c>
      <c r="AA34">
        <v>3832</v>
      </c>
    </row>
    <row r="35" spans="1:27" x14ac:dyDescent="0.3">
      <c r="A35" t="s">
        <v>60</v>
      </c>
      <c r="B35">
        <v>36856</v>
      </c>
      <c r="C35">
        <v>7160</v>
      </c>
      <c r="D35">
        <v>14840</v>
      </c>
      <c r="E35">
        <v>30712</v>
      </c>
      <c r="F35">
        <v>131064</v>
      </c>
      <c r="G35">
        <v>9208</v>
      </c>
      <c r="H35">
        <v>6904</v>
      </c>
      <c r="I35">
        <v>17400</v>
      </c>
      <c r="J35">
        <v>19448</v>
      </c>
      <c r="K35">
        <v>3064</v>
      </c>
      <c r="L35">
        <v>3</v>
      </c>
      <c r="M35">
        <v>20472</v>
      </c>
      <c r="N35">
        <v>38904</v>
      </c>
      <c r="O35">
        <v>57336</v>
      </c>
      <c r="P35">
        <v>77816</v>
      </c>
      <c r="Q35">
        <v>26616</v>
      </c>
      <c r="R35">
        <v>20472</v>
      </c>
      <c r="S35">
        <v>81912</v>
      </c>
      <c r="T35">
        <v>23032</v>
      </c>
      <c r="U35">
        <v>32760</v>
      </c>
      <c r="V35">
        <v>16888</v>
      </c>
      <c r="W35">
        <v>16376</v>
      </c>
      <c r="X35">
        <v>9</v>
      </c>
      <c r="Y35">
        <v>1272</v>
      </c>
      <c r="Z35">
        <v>1208</v>
      </c>
      <c r="AA35">
        <v>4088</v>
      </c>
    </row>
    <row r="36" spans="1:27" x14ac:dyDescent="0.3">
      <c r="A36" t="s">
        <v>61</v>
      </c>
      <c r="B36">
        <v>39928</v>
      </c>
      <c r="C36">
        <v>6648</v>
      </c>
      <c r="D36">
        <v>9464</v>
      </c>
      <c r="E36">
        <v>47096</v>
      </c>
      <c r="F36">
        <v>122872</v>
      </c>
      <c r="G36">
        <v>2680</v>
      </c>
      <c r="H36">
        <v>13304</v>
      </c>
      <c r="I36">
        <v>24568</v>
      </c>
      <c r="J36">
        <v>49144</v>
      </c>
      <c r="K36">
        <v>1912</v>
      </c>
      <c r="L36">
        <v>3</v>
      </c>
      <c r="M36">
        <v>24568</v>
      </c>
      <c r="N36">
        <v>36856</v>
      </c>
      <c r="O36">
        <v>40952</v>
      </c>
      <c r="P36">
        <v>106488</v>
      </c>
      <c r="Q36">
        <v>24568</v>
      </c>
      <c r="R36">
        <v>8184</v>
      </c>
      <c r="S36">
        <v>26616</v>
      </c>
      <c r="T36">
        <v>33784</v>
      </c>
      <c r="U36">
        <v>34808</v>
      </c>
      <c r="V36">
        <v>99</v>
      </c>
      <c r="W36">
        <v>13816</v>
      </c>
      <c r="X36">
        <v>10</v>
      </c>
      <c r="Y36">
        <v>1272</v>
      </c>
      <c r="Z36">
        <v>1528</v>
      </c>
      <c r="AA36">
        <v>5112</v>
      </c>
    </row>
    <row r="37" spans="1:27" x14ac:dyDescent="0.3">
      <c r="A37" t="s">
        <v>62</v>
      </c>
      <c r="B37">
        <v>61432</v>
      </c>
      <c r="C37">
        <v>6392</v>
      </c>
      <c r="D37">
        <v>5880</v>
      </c>
      <c r="E37">
        <v>57336</v>
      </c>
      <c r="F37">
        <v>90104</v>
      </c>
      <c r="G37">
        <v>15352</v>
      </c>
      <c r="H37">
        <v>1560</v>
      </c>
      <c r="I37">
        <v>10232</v>
      </c>
      <c r="J37">
        <v>32760</v>
      </c>
      <c r="K37">
        <v>5624</v>
      </c>
      <c r="L37">
        <v>3</v>
      </c>
      <c r="M37">
        <v>23544</v>
      </c>
      <c r="N37">
        <v>40952</v>
      </c>
      <c r="O37">
        <v>29688</v>
      </c>
      <c r="P37">
        <v>81912</v>
      </c>
      <c r="Q37">
        <v>17400</v>
      </c>
      <c r="R37">
        <v>16376</v>
      </c>
      <c r="S37">
        <v>7160</v>
      </c>
      <c r="T37">
        <v>90104</v>
      </c>
      <c r="U37">
        <v>53240</v>
      </c>
      <c r="V37">
        <v>34808</v>
      </c>
      <c r="W37">
        <v>20472</v>
      </c>
      <c r="X37">
        <v>10</v>
      </c>
      <c r="Y37">
        <v>1336</v>
      </c>
      <c r="Z37">
        <v>1016</v>
      </c>
      <c r="AA37">
        <v>2040</v>
      </c>
    </row>
    <row r="38" spans="1:27" x14ac:dyDescent="0.3">
      <c r="A38" t="s">
        <v>63</v>
      </c>
      <c r="B38">
        <v>147448</v>
      </c>
      <c r="C38">
        <v>7160</v>
      </c>
      <c r="D38">
        <v>49144</v>
      </c>
      <c r="E38">
        <v>45048</v>
      </c>
      <c r="F38">
        <v>131064</v>
      </c>
      <c r="G38">
        <v>8696</v>
      </c>
      <c r="H38">
        <v>9208</v>
      </c>
      <c r="I38">
        <v>7928</v>
      </c>
      <c r="J38">
        <v>57336</v>
      </c>
      <c r="K38">
        <v>1976</v>
      </c>
      <c r="L38">
        <v>3</v>
      </c>
      <c r="M38">
        <v>22520</v>
      </c>
      <c r="N38">
        <v>40952</v>
      </c>
      <c r="O38">
        <v>36856</v>
      </c>
      <c r="P38">
        <v>122872</v>
      </c>
      <c r="Q38">
        <v>13304</v>
      </c>
      <c r="R38">
        <v>12280</v>
      </c>
      <c r="S38">
        <v>73720</v>
      </c>
      <c r="T38">
        <v>6648</v>
      </c>
      <c r="U38">
        <v>29688</v>
      </c>
      <c r="V38">
        <v>65528</v>
      </c>
      <c r="W38">
        <v>17400</v>
      </c>
      <c r="X38">
        <v>9</v>
      </c>
      <c r="Y38">
        <v>1528</v>
      </c>
      <c r="Z38">
        <v>568</v>
      </c>
      <c r="AA38">
        <v>4088</v>
      </c>
    </row>
    <row r="39" spans="1:27" x14ac:dyDescent="0.3">
      <c r="A39" t="s">
        <v>64</v>
      </c>
      <c r="B39">
        <v>98296</v>
      </c>
      <c r="C39">
        <v>7160</v>
      </c>
      <c r="D39">
        <v>16376</v>
      </c>
      <c r="E39">
        <v>43000</v>
      </c>
      <c r="F39">
        <v>59384</v>
      </c>
      <c r="G39">
        <v>6392</v>
      </c>
      <c r="H39">
        <v>11256</v>
      </c>
      <c r="I39">
        <v>15352</v>
      </c>
      <c r="J39">
        <v>61432</v>
      </c>
      <c r="K39">
        <v>4600</v>
      </c>
      <c r="L39">
        <v>3</v>
      </c>
      <c r="M39">
        <v>20472</v>
      </c>
      <c r="N39">
        <v>26616</v>
      </c>
      <c r="O39">
        <v>11256</v>
      </c>
      <c r="P39">
        <v>90104</v>
      </c>
      <c r="Q39">
        <v>28664</v>
      </c>
      <c r="R39">
        <v>16376</v>
      </c>
      <c r="S39">
        <v>30712</v>
      </c>
      <c r="T39">
        <v>81912</v>
      </c>
      <c r="U39">
        <v>38904</v>
      </c>
      <c r="V39">
        <v>24568</v>
      </c>
      <c r="W39">
        <v>16376</v>
      </c>
      <c r="X39">
        <v>10</v>
      </c>
      <c r="Y39">
        <v>2040</v>
      </c>
      <c r="Z39">
        <v>1016</v>
      </c>
      <c r="AA39">
        <v>1720</v>
      </c>
    </row>
    <row r="40" spans="1:27" x14ac:dyDescent="0.3">
      <c r="A40" t="s">
        <v>65</v>
      </c>
      <c r="B40">
        <v>122872</v>
      </c>
      <c r="C40">
        <v>5368</v>
      </c>
      <c r="D40">
        <v>20472</v>
      </c>
      <c r="E40">
        <v>15864</v>
      </c>
      <c r="F40">
        <v>41976</v>
      </c>
      <c r="G40">
        <v>9720</v>
      </c>
      <c r="H40">
        <v>10232</v>
      </c>
      <c r="I40">
        <v>9208</v>
      </c>
      <c r="J40">
        <v>11000</v>
      </c>
      <c r="K40">
        <v>4088</v>
      </c>
      <c r="L40">
        <v>3</v>
      </c>
      <c r="M40">
        <v>9720</v>
      </c>
      <c r="N40">
        <v>16376</v>
      </c>
      <c r="O40">
        <v>73720</v>
      </c>
      <c r="P40">
        <v>81912</v>
      </c>
      <c r="Q40">
        <v>20472</v>
      </c>
      <c r="R40">
        <v>20472</v>
      </c>
      <c r="S40">
        <v>29688</v>
      </c>
      <c r="T40">
        <v>73720</v>
      </c>
      <c r="U40">
        <v>38904</v>
      </c>
      <c r="V40">
        <v>36856</v>
      </c>
      <c r="W40">
        <v>24568</v>
      </c>
      <c r="X40">
        <v>10</v>
      </c>
      <c r="Y40">
        <v>2040</v>
      </c>
      <c r="Z40">
        <v>1272</v>
      </c>
      <c r="AA40">
        <v>2680</v>
      </c>
    </row>
    <row r="41" spans="1:27" x14ac:dyDescent="0.3">
      <c r="A41" t="s">
        <v>66</v>
      </c>
      <c r="B41">
        <v>114680</v>
      </c>
      <c r="C41">
        <v>5112</v>
      </c>
      <c r="D41">
        <v>30712</v>
      </c>
      <c r="E41">
        <v>40952</v>
      </c>
      <c r="F41">
        <v>180216</v>
      </c>
      <c r="G41">
        <v>7160</v>
      </c>
      <c r="H41">
        <v>8184</v>
      </c>
      <c r="I41">
        <v>13304</v>
      </c>
      <c r="J41">
        <v>45048</v>
      </c>
      <c r="K41">
        <v>4344</v>
      </c>
      <c r="L41">
        <v>3</v>
      </c>
      <c r="M41">
        <v>5368</v>
      </c>
      <c r="N41">
        <v>36856</v>
      </c>
      <c r="O41">
        <v>31736</v>
      </c>
      <c r="P41">
        <v>73720</v>
      </c>
      <c r="Q41">
        <v>20472</v>
      </c>
      <c r="R41">
        <v>12280</v>
      </c>
      <c r="S41">
        <v>90104</v>
      </c>
      <c r="T41">
        <v>90104</v>
      </c>
      <c r="U41">
        <v>25592</v>
      </c>
      <c r="V41">
        <v>3384</v>
      </c>
      <c r="W41">
        <v>18424</v>
      </c>
      <c r="X41">
        <v>10</v>
      </c>
      <c r="Y41">
        <v>1528</v>
      </c>
      <c r="Z41">
        <v>952</v>
      </c>
      <c r="AA41">
        <v>4088</v>
      </c>
    </row>
    <row r="42" spans="1:27" x14ac:dyDescent="0.3">
      <c r="A42" t="s">
        <v>67</v>
      </c>
      <c r="B42">
        <v>65528</v>
      </c>
      <c r="C42">
        <v>3960</v>
      </c>
      <c r="D42">
        <v>8952</v>
      </c>
      <c r="E42">
        <v>53240</v>
      </c>
      <c r="F42">
        <v>86008</v>
      </c>
      <c r="G42">
        <v>14328</v>
      </c>
      <c r="H42">
        <v>10232</v>
      </c>
      <c r="I42">
        <v>10232</v>
      </c>
      <c r="J42">
        <v>49144</v>
      </c>
      <c r="K42">
        <v>2296</v>
      </c>
      <c r="L42">
        <v>3</v>
      </c>
      <c r="M42">
        <v>20472</v>
      </c>
      <c r="N42">
        <v>45048</v>
      </c>
      <c r="O42">
        <v>43000</v>
      </c>
      <c r="P42">
        <v>63480</v>
      </c>
      <c r="Q42">
        <v>18424</v>
      </c>
      <c r="R42">
        <v>18424</v>
      </c>
      <c r="S42">
        <v>90104</v>
      </c>
      <c r="T42">
        <v>47096</v>
      </c>
      <c r="U42">
        <v>11000</v>
      </c>
      <c r="V42">
        <v>32760</v>
      </c>
      <c r="W42">
        <v>10232</v>
      </c>
      <c r="X42">
        <v>10</v>
      </c>
      <c r="Y42">
        <v>2808</v>
      </c>
      <c r="Z42">
        <v>1080</v>
      </c>
      <c r="AA42">
        <v>1304</v>
      </c>
    </row>
    <row r="43" spans="1:27" x14ac:dyDescent="0.3">
      <c r="A43" t="s">
        <v>68</v>
      </c>
      <c r="B43">
        <v>90104</v>
      </c>
      <c r="C43">
        <v>6648</v>
      </c>
      <c r="D43">
        <v>13304</v>
      </c>
      <c r="E43">
        <v>9208</v>
      </c>
      <c r="F43">
        <v>98296</v>
      </c>
      <c r="G43">
        <v>6904</v>
      </c>
      <c r="H43">
        <v>11256</v>
      </c>
      <c r="I43">
        <v>10232</v>
      </c>
      <c r="J43">
        <v>65528</v>
      </c>
      <c r="K43">
        <v>3576</v>
      </c>
      <c r="L43">
        <v>3</v>
      </c>
      <c r="M43">
        <v>19448</v>
      </c>
      <c r="N43">
        <v>65528</v>
      </c>
      <c r="O43">
        <v>32760</v>
      </c>
      <c r="P43">
        <v>106488</v>
      </c>
      <c r="Q43">
        <v>18424</v>
      </c>
      <c r="R43">
        <v>24568</v>
      </c>
      <c r="S43">
        <v>45048</v>
      </c>
      <c r="T43">
        <v>73720</v>
      </c>
      <c r="U43">
        <v>57336</v>
      </c>
      <c r="V43">
        <v>45048</v>
      </c>
      <c r="W43">
        <v>13304</v>
      </c>
      <c r="X43">
        <v>8</v>
      </c>
      <c r="Y43">
        <v>1912</v>
      </c>
      <c r="Z43">
        <v>1016</v>
      </c>
      <c r="AA43">
        <v>4600</v>
      </c>
    </row>
    <row r="44" spans="1:27" x14ac:dyDescent="0.3">
      <c r="A44" t="s">
        <v>69</v>
      </c>
      <c r="B44">
        <v>139256</v>
      </c>
      <c r="C44">
        <v>8184</v>
      </c>
      <c r="D44">
        <v>9720</v>
      </c>
      <c r="E44">
        <v>45048</v>
      </c>
      <c r="F44">
        <v>131064</v>
      </c>
      <c r="G44">
        <v>14328</v>
      </c>
      <c r="H44">
        <v>10232</v>
      </c>
      <c r="I44">
        <v>10744</v>
      </c>
      <c r="J44">
        <v>65528</v>
      </c>
      <c r="K44">
        <v>3064</v>
      </c>
      <c r="L44">
        <v>3</v>
      </c>
      <c r="M44">
        <v>30712</v>
      </c>
      <c r="N44">
        <v>36856</v>
      </c>
      <c r="O44">
        <v>38904</v>
      </c>
      <c r="P44">
        <v>65528</v>
      </c>
      <c r="Q44">
        <v>5112</v>
      </c>
      <c r="R44">
        <v>7928</v>
      </c>
      <c r="S44">
        <v>43000</v>
      </c>
      <c r="T44">
        <v>55288</v>
      </c>
      <c r="U44">
        <v>45048</v>
      </c>
      <c r="V44">
        <v>49144</v>
      </c>
      <c r="W44">
        <v>14328</v>
      </c>
      <c r="X44">
        <v>10</v>
      </c>
      <c r="Y44">
        <v>2040</v>
      </c>
      <c r="Z44">
        <v>172</v>
      </c>
      <c r="AA44">
        <v>4600</v>
      </c>
    </row>
    <row r="45" spans="1:27" x14ac:dyDescent="0.3">
      <c r="A45" t="s">
        <v>70</v>
      </c>
      <c r="B45">
        <v>139256</v>
      </c>
      <c r="C45">
        <v>7160</v>
      </c>
      <c r="D45">
        <v>32760</v>
      </c>
      <c r="E45">
        <v>36856</v>
      </c>
      <c r="F45">
        <v>22008</v>
      </c>
      <c r="G45">
        <v>4472</v>
      </c>
      <c r="H45">
        <v>10744</v>
      </c>
      <c r="I45">
        <v>13304</v>
      </c>
      <c r="J45">
        <v>69624</v>
      </c>
      <c r="K45">
        <v>2808</v>
      </c>
      <c r="L45">
        <v>3</v>
      </c>
      <c r="M45">
        <v>26616</v>
      </c>
      <c r="N45">
        <v>36856</v>
      </c>
      <c r="O45">
        <v>30712</v>
      </c>
      <c r="P45">
        <v>131064</v>
      </c>
      <c r="Q45">
        <v>23544</v>
      </c>
      <c r="R45">
        <v>14328</v>
      </c>
      <c r="S45">
        <v>12536</v>
      </c>
      <c r="T45">
        <v>81912</v>
      </c>
      <c r="U45">
        <v>40952</v>
      </c>
      <c r="V45">
        <v>32760</v>
      </c>
      <c r="W45">
        <v>13304</v>
      </c>
      <c r="X45">
        <v>8</v>
      </c>
      <c r="Y45">
        <v>2040</v>
      </c>
      <c r="Z45">
        <v>1016</v>
      </c>
      <c r="AA45">
        <v>3320</v>
      </c>
    </row>
    <row r="46" spans="1:27" x14ac:dyDescent="0.3">
      <c r="A46" t="s">
        <v>71</v>
      </c>
      <c r="B46">
        <v>106488</v>
      </c>
      <c r="C46">
        <v>8184</v>
      </c>
      <c r="D46">
        <v>19448</v>
      </c>
      <c r="E46">
        <v>40952</v>
      </c>
      <c r="F46">
        <v>147448</v>
      </c>
      <c r="G46">
        <v>5624</v>
      </c>
      <c r="H46">
        <v>10232</v>
      </c>
      <c r="I46">
        <v>13304</v>
      </c>
      <c r="J46">
        <v>53240</v>
      </c>
      <c r="K46">
        <v>4088</v>
      </c>
      <c r="L46">
        <v>3</v>
      </c>
      <c r="M46">
        <v>23544</v>
      </c>
      <c r="N46">
        <v>30712</v>
      </c>
      <c r="O46">
        <v>40952</v>
      </c>
      <c r="P46">
        <v>63480</v>
      </c>
      <c r="Q46">
        <v>1816</v>
      </c>
      <c r="R46">
        <v>19448</v>
      </c>
      <c r="S46">
        <v>32760</v>
      </c>
      <c r="T46">
        <v>53240</v>
      </c>
      <c r="U46">
        <v>11512</v>
      </c>
      <c r="V46">
        <v>18424</v>
      </c>
      <c r="W46">
        <v>14328</v>
      </c>
      <c r="X46">
        <v>10</v>
      </c>
      <c r="Y46">
        <v>2552</v>
      </c>
      <c r="Z46">
        <v>1272</v>
      </c>
      <c r="AA46">
        <v>6136</v>
      </c>
    </row>
    <row r="47" spans="1:27" x14ac:dyDescent="0.3">
      <c r="A47" t="s">
        <v>72</v>
      </c>
      <c r="B47">
        <v>114680</v>
      </c>
      <c r="C47">
        <v>1656</v>
      </c>
      <c r="D47">
        <v>14840</v>
      </c>
      <c r="E47">
        <v>43000</v>
      </c>
      <c r="F47">
        <v>131064</v>
      </c>
      <c r="G47">
        <v>10232</v>
      </c>
      <c r="H47">
        <v>15352</v>
      </c>
      <c r="I47">
        <v>11256</v>
      </c>
      <c r="J47">
        <v>38904</v>
      </c>
      <c r="K47">
        <v>2808</v>
      </c>
      <c r="L47">
        <v>3</v>
      </c>
      <c r="M47">
        <v>26616</v>
      </c>
      <c r="N47">
        <v>38904</v>
      </c>
      <c r="O47">
        <v>40952</v>
      </c>
      <c r="P47">
        <v>21496</v>
      </c>
      <c r="Q47">
        <v>19448</v>
      </c>
      <c r="R47">
        <v>16376</v>
      </c>
      <c r="S47">
        <v>73720</v>
      </c>
      <c r="T47">
        <v>29688</v>
      </c>
      <c r="U47">
        <v>36856</v>
      </c>
      <c r="V47">
        <v>27640</v>
      </c>
      <c r="W47">
        <v>22520</v>
      </c>
      <c r="X47">
        <v>9</v>
      </c>
      <c r="Y47">
        <v>1528</v>
      </c>
      <c r="Z47">
        <v>952</v>
      </c>
      <c r="AA47">
        <v>1720</v>
      </c>
    </row>
    <row r="48" spans="1:27" x14ac:dyDescent="0.3">
      <c r="A48" t="s">
        <v>73</v>
      </c>
      <c r="B48">
        <v>163832</v>
      </c>
      <c r="C48">
        <v>9720</v>
      </c>
      <c r="D48">
        <v>32760</v>
      </c>
      <c r="E48">
        <v>53240</v>
      </c>
      <c r="F48">
        <v>90104</v>
      </c>
      <c r="G48">
        <v>8184</v>
      </c>
      <c r="H48">
        <v>13304</v>
      </c>
      <c r="I48">
        <v>14328</v>
      </c>
      <c r="J48">
        <v>36856</v>
      </c>
      <c r="K48">
        <v>5624</v>
      </c>
      <c r="L48">
        <v>3</v>
      </c>
      <c r="M48">
        <v>24568</v>
      </c>
      <c r="N48">
        <v>57336</v>
      </c>
      <c r="O48">
        <v>40952</v>
      </c>
      <c r="P48">
        <v>81912</v>
      </c>
      <c r="Q48">
        <v>22520</v>
      </c>
      <c r="R48">
        <v>15352</v>
      </c>
      <c r="S48">
        <v>65528</v>
      </c>
      <c r="T48">
        <v>90104</v>
      </c>
      <c r="U48">
        <v>45048</v>
      </c>
      <c r="V48">
        <v>30712</v>
      </c>
      <c r="W48">
        <v>13304</v>
      </c>
      <c r="X48">
        <v>8</v>
      </c>
      <c r="Y48">
        <v>2040</v>
      </c>
      <c r="Z48">
        <v>568</v>
      </c>
      <c r="AA48">
        <v>2424</v>
      </c>
    </row>
    <row r="49" spans="1:27" x14ac:dyDescent="0.3">
      <c r="A49" t="s">
        <v>74</v>
      </c>
      <c r="B49">
        <v>41976</v>
      </c>
      <c r="C49">
        <v>6904</v>
      </c>
      <c r="D49">
        <v>36856</v>
      </c>
      <c r="E49">
        <v>53240</v>
      </c>
      <c r="F49">
        <v>98296</v>
      </c>
      <c r="G49">
        <v>10232</v>
      </c>
      <c r="H49">
        <v>4216</v>
      </c>
      <c r="I49">
        <v>12280</v>
      </c>
      <c r="J49">
        <v>45048</v>
      </c>
      <c r="K49">
        <v>3576</v>
      </c>
      <c r="L49">
        <v>3</v>
      </c>
      <c r="M49">
        <v>24568</v>
      </c>
      <c r="N49">
        <v>32760</v>
      </c>
      <c r="O49">
        <v>40952</v>
      </c>
      <c r="P49">
        <v>131064</v>
      </c>
      <c r="Q49">
        <v>28664</v>
      </c>
      <c r="R49">
        <v>15352</v>
      </c>
      <c r="S49">
        <v>17912</v>
      </c>
      <c r="T49">
        <v>65528</v>
      </c>
      <c r="U49">
        <v>36856</v>
      </c>
      <c r="V49">
        <v>32760</v>
      </c>
      <c r="W49">
        <v>12280</v>
      </c>
      <c r="X49">
        <v>8</v>
      </c>
      <c r="Y49">
        <v>2040</v>
      </c>
      <c r="Z49">
        <v>1016</v>
      </c>
      <c r="AA49">
        <v>5880</v>
      </c>
    </row>
    <row r="50" spans="1:27" x14ac:dyDescent="0.3">
      <c r="A50" t="s">
        <v>75</v>
      </c>
      <c r="B50">
        <v>106488</v>
      </c>
      <c r="C50">
        <v>2424</v>
      </c>
      <c r="D50">
        <v>30712</v>
      </c>
      <c r="E50">
        <v>40952</v>
      </c>
      <c r="F50">
        <v>131064</v>
      </c>
      <c r="G50">
        <v>10232</v>
      </c>
      <c r="H50">
        <v>12280</v>
      </c>
      <c r="I50">
        <v>11256</v>
      </c>
      <c r="J50">
        <v>73720</v>
      </c>
      <c r="K50">
        <v>3064</v>
      </c>
      <c r="L50">
        <v>3</v>
      </c>
      <c r="M50">
        <v>32760</v>
      </c>
      <c r="N50">
        <v>45048</v>
      </c>
      <c r="O50">
        <v>28664</v>
      </c>
      <c r="P50">
        <v>131064</v>
      </c>
      <c r="Q50">
        <v>24568</v>
      </c>
      <c r="R50">
        <v>10744</v>
      </c>
      <c r="S50">
        <v>53240</v>
      </c>
      <c r="T50">
        <v>73720</v>
      </c>
      <c r="U50">
        <v>36856</v>
      </c>
      <c r="V50">
        <v>53240</v>
      </c>
      <c r="W50">
        <v>288</v>
      </c>
      <c r="X50">
        <v>10</v>
      </c>
      <c r="Y50">
        <v>2040</v>
      </c>
      <c r="Z50">
        <v>1016</v>
      </c>
      <c r="AA50">
        <v>3320</v>
      </c>
    </row>
    <row r="51" spans="1:27" x14ac:dyDescent="0.3">
      <c r="A51" t="s">
        <v>76</v>
      </c>
      <c r="B51">
        <v>147448</v>
      </c>
      <c r="C51">
        <v>6136</v>
      </c>
      <c r="D51">
        <v>22520</v>
      </c>
      <c r="E51">
        <v>40952</v>
      </c>
      <c r="F51">
        <v>139256</v>
      </c>
      <c r="G51">
        <v>12280</v>
      </c>
      <c r="H51">
        <v>9208</v>
      </c>
      <c r="I51">
        <v>9720</v>
      </c>
      <c r="J51">
        <v>45048</v>
      </c>
      <c r="K51">
        <v>1720</v>
      </c>
      <c r="L51">
        <v>3</v>
      </c>
      <c r="M51">
        <v>9720</v>
      </c>
      <c r="N51">
        <v>17400</v>
      </c>
      <c r="O51">
        <v>53240</v>
      </c>
      <c r="P51">
        <v>131064</v>
      </c>
      <c r="Q51">
        <v>14328</v>
      </c>
      <c r="R51">
        <v>12792</v>
      </c>
      <c r="S51">
        <v>53240</v>
      </c>
      <c r="T51">
        <v>81912</v>
      </c>
      <c r="U51">
        <v>69624</v>
      </c>
      <c r="V51">
        <v>32760</v>
      </c>
      <c r="W51">
        <v>18424</v>
      </c>
      <c r="X51">
        <v>9</v>
      </c>
      <c r="Y51">
        <v>2296</v>
      </c>
      <c r="Z51">
        <v>488</v>
      </c>
      <c r="AA51">
        <v>4600</v>
      </c>
    </row>
    <row r="52" spans="1:27" x14ac:dyDescent="0.3">
      <c r="A52" t="s">
        <v>77</v>
      </c>
      <c r="B52">
        <v>114680</v>
      </c>
      <c r="C52">
        <v>9208</v>
      </c>
      <c r="D52">
        <v>30712</v>
      </c>
      <c r="E52">
        <v>45048</v>
      </c>
      <c r="F52">
        <v>8568</v>
      </c>
      <c r="G52">
        <v>2744</v>
      </c>
      <c r="H52">
        <v>4728</v>
      </c>
      <c r="I52">
        <v>11256</v>
      </c>
      <c r="J52">
        <v>53240</v>
      </c>
      <c r="K52">
        <v>1240</v>
      </c>
      <c r="L52">
        <v>3</v>
      </c>
      <c r="M52">
        <v>32760</v>
      </c>
      <c r="N52">
        <v>45048</v>
      </c>
      <c r="O52">
        <v>57336</v>
      </c>
      <c r="P52">
        <v>65528</v>
      </c>
      <c r="Q52">
        <v>16376</v>
      </c>
      <c r="R52">
        <v>13816</v>
      </c>
      <c r="S52">
        <v>65528</v>
      </c>
      <c r="T52">
        <v>65528</v>
      </c>
      <c r="U52">
        <v>45048</v>
      </c>
      <c r="V52">
        <v>45048</v>
      </c>
      <c r="W52">
        <v>16376</v>
      </c>
      <c r="X52">
        <v>8</v>
      </c>
      <c r="Y52">
        <v>920</v>
      </c>
      <c r="Z52">
        <v>1400</v>
      </c>
      <c r="AA52">
        <v>5624</v>
      </c>
    </row>
    <row r="53" spans="1:27" x14ac:dyDescent="0.3">
      <c r="A53" t="s">
        <v>78</v>
      </c>
      <c r="B53">
        <v>147448</v>
      </c>
      <c r="C53">
        <v>12280</v>
      </c>
      <c r="D53">
        <v>32760</v>
      </c>
      <c r="E53">
        <v>27640</v>
      </c>
      <c r="F53">
        <v>98296</v>
      </c>
      <c r="G53">
        <v>6136</v>
      </c>
      <c r="H53">
        <v>10744</v>
      </c>
      <c r="I53">
        <v>16376</v>
      </c>
      <c r="J53">
        <v>26616</v>
      </c>
      <c r="K53">
        <v>4088</v>
      </c>
      <c r="L53">
        <v>3</v>
      </c>
      <c r="M53">
        <v>26616</v>
      </c>
      <c r="N53">
        <v>32760</v>
      </c>
      <c r="O53">
        <v>29688</v>
      </c>
      <c r="P53">
        <v>13816</v>
      </c>
      <c r="Q53">
        <v>12280</v>
      </c>
      <c r="R53">
        <v>11768</v>
      </c>
      <c r="S53">
        <v>73720</v>
      </c>
      <c r="T53">
        <v>65528</v>
      </c>
      <c r="U53">
        <v>3768</v>
      </c>
      <c r="V53">
        <v>45048</v>
      </c>
      <c r="W53">
        <v>5368</v>
      </c>
      <c r="X53">
        <v>10</v>
      </c>
      <c r="Y53">
        <v>1912</v>
      </c>
      <c r="Z53">
        <v>1144</v>
      </c>
      <c r="AA53">
        <v>5112</v>
      </c>
    </row>
    <row r="54" spans="1:27" x14ac:dyDescent="0.3">
      <c r="A54" t="s">
        <v>28</v>
      </c>
    </row>
    <row r="55" spans="1:27" x14ac:dyDescent="0.3">
      <c r="A55" t="s">
        <v>79</v>
      </c>
      <c r="B55">
        <v>192327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192321</v>
      </c>
      <c r="P55">
        <v>192322</v>
      </c>
      <c r="Q55">
        <v>0</v>
      </c>
      <c r="R55">
        <v>0</v>
      </c>
      <c r="S55">
        <v>0</v>
      </c>
      <c r="T55">
        <v>192322</v>
      </c>
      <c r="U55">
        <v>192323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7" spans="1:27" x14ac:dyDescent="0.3">
      <c r="A57" t="s">
        <v>80</v>
      </c>
      <c r="B57">
        <f>AVERAGE(B4:B53)</f>
        <v>105894.08</v>
      </c>
      <c r="C57">
        <f t="shared" ref="C57:AA57" si="0">AVERAGE(C4:C53)</f>
        <v>6787.52</v>
      </c>
      <c r="D57">
        <f t="shared" si="0"/>
        <v>24544</v>
      </c>
      <c r="E57">
        <f t="shared" si="0"/>
        <v>40194.239999999998</v>
      </c>
      <c r="F57">
        <f t="shared" si="0"/>
        <v>104683.2</v>
      </c>
      <c r="G57">
        <f t="shared" si="0"/>
        <v>8247.7800000000007</v>
      </c>
      <c r="H57">
        <f t="shared" si="0"/>
        <v>10003.52</v>
      </c>
      <c r="I57">
        <f t="shared" si="0"/>
        <v>11535.84</v>
      </c>
      <c r="J57">
        <f t="shared" si="0"/>
        <v>41995.199999999997</v>
      </c>
      <c r="K57">
        <f t="shared" si="0"/>
        <v>3551</v>
      </c>
      <c r="L57">
        <f t="shared" si="0"/>
        <v>3</v>
      </c>
      <c r="M57">
        <f t="shared" si="0"/>
        <v>22710.080000000002</v>
      </c>
      <c r="N57">
        <f t="shared" si="0"/>
        <v>37675.199999999997</v>
      </c>
      <c r="O57">
        <f t="shared" si="0"/>
        <v>37562.32</v>
      </c>
      <c r="P57">
        <f t="shared" si="0"/>
        <v>88283.839999999997</v>
      </c>
      <c r="Q57">
        <f t="shared" si="0"/>
        <v>19917.12</v>
      </c>
      <c r="R57">
        <f t="shared" si="0"/>
        <v>14418.48</v>
      </c>
      <c r="S57">
        <f t="shared" si="0"/>
        <v>52922.559999999998</v>
      </c>
      <c r="T57">
        <f t="shared" si="0"/>
        <v>62150.080000000002</v>
      </c>
      <c r="U57">
        <f t="shared" si="0"/>
        <v>35001.279999999999</v>
      </c>
      <c r="V57">
        <f t="shared" si="0"/>
        <v>33667.1</v>
      </c>
      <c r="W57">
        <f t="shared" si="0"/>
        <v>15412.96</v>
      </c>
      <c r="X57">
        <f t="shared" si="0"/>
        <v>9.18</v>
      </c>
      <c r="Y57">
        <f t="shared" si="0"/>
        <v>1702.46</v>
      </c>
      <c r="Z57">
        <f t="shared" si="0"/>
        <v>1012.88</v>
      </c>
      <c r="AA57">
        <f t="shared" si="0"/>
        <v>3600.96</v>
      </c>
    </row>
    <row r="58" spans="1:27" x14ac:dyDescent="0.3">
      <c r="A58" t="s">
        <v>81</v>
      </c>
      <c r="B58" cm="1">
        <f t="array" ref="B58">LARGE(ABS((B4:B53-B$57)),1)</f>
        <v>84398.080000000002</v>
      </c>
      <c r="C58" cm="1">
        <f t="array" ref="C58">LARGE(ABS((C4:C53-C$57)),1)</f>
        <v>6516.48</v>
      </c>
      <c r="D58" cm="1">
        <f t="array" ref="D58">LARGE(ABS((D4:D53-D$57)),1)</f>
        <v>24600</v>
      </c>
      <c r="E58" cm="1">
        <f t="array" ref="E58">LARGE(ABS((E4:E53-E$57)),1)</f>
        <v>30986.239999999998</v>
      </c>
      <c r="F58" cm="1">
        <f t="array" ref="F58">LARGE(ABS((F4:F53-F$57)),1)</f>
        <v>96115.199999999997</v>
      </c>
      <c r="G58" cm="1">
        <f t="array" ref="G58">LARGE(ABS((G4:G53-G$57)),1)</f>
        <v>8165.7800000000007</v>
      </c>
      <c r="H58" cm="1">
        <f t="array" ref="H58">LARGE(ABS((H4:H53-H$57)),1)</f>
        <v>8443.52</v>
      </c>
      <c r="I58" cm="1">
        <f t="array" ref="I58">LARGE(ABS((I4:I53-I$57)),1)</f>
        <v>13032.16</v>
      </c>
      <c r="J58" cm="1">
        <f t="array" ref="J58">LARGE(ABS((J4:J53-J$57)),1)</f>
        <v>38227.199999999997</v>
      </c>
      <c r="K58" cm="1">
        <f t="array" ref="K58">LARGE(ABS((K4:K53-K$57)),1)</f>
        <v>3417</v>
      </c>
      <c r="L58" cm="1">
        <f t="array" ref="L58">LARGE(ABS((L4:L53-L$57)),1)</f>
        <v>0</v>
      </c>
      <c r="M58" cm="1">
        <f t="array" ref="M58">LARGE(ABS((M4:M53-M$57)),1)</f>
        <v>21662.080000000002</v>
      </c>
      <c r="N58" cm="1">
        <f t="array" ref="N58">LARGE(ABS((N4:N53-N$57)),1)</f>
        <v>52428.800000000003</v>
      </c>
      <c r="O58" cm="1">
        <f t="array" ref="O58">LARGE(ABS((O4:O53-O$57)),1)</f>
        <v>37214.32</v>
      </c>
      <c r="P58" cm="1">
        <f t="array" ref="P58">LARGE(ABS((P4:P53-P$57)),1)</f>
        <v>108316.16</v>
      </c>
      <c r="Q58" cm="1">
        <f t="array" ref="Q58">LARGE(ABS((Q4:Q53-Q$57)),1)</f>
        <v>18101.12</v>
      </c>
      <c r="R58" cm="1">
        <f t="array" ref="R58">LARGE(ABS((R4:R53-R$57)),1)</f>
        <v>14094.48</v>
      </c>
      <c r="S58" cm="1">
        <f t="array" ref="S58">LARGE(ABS((S4:S53-S$57)),1)</f>
        <v>45762.559999999998</v>
      </c>
      <c r="T58" cm="1">
        <f t="array" ref="T58">LARGE(ABS((T4:T53-T$57)),1)</f>
        <v>60721.919999999998</v>
      </c>
      <c r="U58" cm="1">
        <f t="array" ref="U58">LARGE(ABS((U4:U53-U$57)),1)</f>
        <v>34622.720000000001</v>
      </c>
      <c r="V58" cm="1">
        <f t="array" ref="V58">LARGE(ABS((V4:V53-V$57)),1)</f>
        <v>33568.1</v>
      </c>
      <c r="W58" cm="1">
        <f t="array" ref="W58">LARGE(ABS((W4:W53-W$57)),1)</f>
        <v>15124.96</v>
      </c>
      <c r="X58" cm="1">
        <f t="array" ref="X58">LARGE(ABS((X4:X53-X$57)),1)</f>
        <v>1.1799999999999997</v>
      </c>
      <c r="Y58" cm="1">
        <f t="array" ref="Y58">LARGE(ABS((Y4:Y53-Y$57)),1)</f>
        <v>1635.46</v>
      </c>
      <c r="Z58" cm="1">
        <f t="array" ref="Z58">LARGE(ABS((Z4:Z53-Z$57)),1)</f>
        <v>840.88</v>
      </c>
      <c r="AA58" cm="1">
        <f t="array" ref="AA58">LARGE(ABS((AA4:AA53-AA$57)),1)</f>
        <v>3160.96</v>
      </c>
    </row>
    <row r="59" spans="1:27" x14ac:dyDescent="0.3">
      <c r="A59" t="s">
        <v>82</v>
      </c>
      <c r="B59" cm="1">
        <f t="array" ref="B59">1/COUNT(B4:B53)*SUM(ABS(B4:B53-B$57))</f>
        <v>30132.633599999986</v>
      </c>
      <c r="C59" cm="1">
        <f t="array" ref="C59">1/COUNT(C4:C53)*SUM(ABS(C4:C53-C$57))</f>
        <v>1821.9007999999999</v>
      </c>
      <c r="D59" cm="1">
        <f t="array" ref="D59">1/COUNT(D4:D53)*SUM(ABS(D4:D53-D$57))</f>
        <v>8873.2800000000007</v>
      </c>
      <c r="E59" cm="1">
        <f t="array" ref="E59">1/COUNT(E4:E53)*SUM(ABS(E4:E53-E$57))</f>
        <v>8761.3440000000028</v>
      </c>
      <c r="F59" cm="1">
        <f t="array" ref="F59">1/COUNT(F4:F53)*SUM(ABS(F4:F53-F$57))</f>
        <v>34317.311999999998</v>
      </c>
      <c r="G59" cm="1">
        <f t="array" ref="G59">1/COUNT(G4:G53)*SUM(ABS(G4:G53-G$57))</f>
        <v>2757.3576000000003</v>
      </c>
      <c r="H59" cm="1">
        <f t="array" ref="H59">1/COUNT(H4:H53)*SUM(ABS(H4:H53-H$57))</f>
        <v>2292.5567999999994</v>
      </c>
      <c r="I59" cm="1">
        <f t="array" ref="I59">1/COUNT(I4:I53)*SUM(ABS(I4:I53-I$57))</f>
        <v>3940.9471999999996</v>
      </c>
      <c r="J59" cm="1">
        <f t="array" ref="J59">1/COUNT(J4:J53)*SUM(ABS(J4:J53-J$57))</f>
        <v>12841.472000000005</v>
      </c>
      <c r="K59" cm="1">
        <f t="array" ref="K59">1/COUNT(K4:K53)*SUM(ABS(K4:K53-K$57))</f>
        <v>1093.96</v>
      </c>
      <c r="L59" cm="1">
        <f t="array" ref="L59">1/COUNT(L4:L53)*SUM(ABS(L4:L53-L$57))</f>
        <v>0</v>
      </c>
      <c r="M59" cm="1">
        <f t="array" ref="M59">1/COUNT(M4:M53)*SUM(ABS(M4:M53-M$57))</f>
        <v>4814.6431999999995</v>
      </c>
      <c r="N59" cm="1">
        <f t="array" ref="N59">1/COUNT(N4:N53)*SUM(ABS(N4:N53-N$57))</f>
        <v>10829.823999999997</v>
      </c>
      <c r="O59" cm="1">
        <f t="array" ref="O59">1/COUNT(O4:O53)*SUM(ABS(O4:O53-O$57))</f>
        <v>10542.134399999999</v>
      </c>
      <c r="P59" cm="1">
        <f t="array" ref="P59">1/COUNT(P4:P53)*SUM(ABS(P4:P53-P$57))</f>
        <v>30801.612800000006</v>
      </c>
      <c r="Q59" cm="1">
        <f t="array" ref="Q59">1/COUNT(Q4:Q53)*SUM(ABS(Q4:Q53-Q$57))</f>
        <v>5473.5104000000001</v>
      </c>
      <c r="R59" cm="1">
        <f t="array" ref="R59">1/COUNT(R4:R53)*SUM(ABS(R4:R53-R$57))</f>
        <v>4452.4607999999998</v>
      </c>
      <c r="S59" cm="1">
        <f t="array" ref="S59">1/COUNT(S4:S53)*SUM(ABS(S4:S53-S$57))</f>
        <v>18667.52</v>
      </c>
      <c r="T59" cm="1">
        <f t="array" ref="T59">1/COUNT(T4:T53)*SUM(ABS(T4:T53-T$57))</f>
        <v>16485.120000000006</v>
      </c>
      <c r="U59" cm="1">
        <f t="array" ref="U59">1/COUNT(U4:U53)*SUM(ABS(U4:U53-U$57))</f>
        <v>10120.908799999997</v>
      </c>
      <c r="V59" cm="1">
        <f t="array" ref="V59">1/COUNT(V4:V53)*SUM(ABS(V4:V53-V$57))</f>
        <v>10479.779999999997</v>
      </c>
      <c r="W59" cm="1">
        <f t="array" ref="W59">1/COUNT(W4:W53)*SUM(ABS(W4:W53-W$57))</f>
        <v>4186.6880000000001</v>
      </c>
      <c r="X59" cm="1">
        <f t="array" ref="X59">1/COUNT(X4:X53)*SUM(ABS(X4:X53-X$57))</f>
        <v>0.78720000000000001</v>
      </c>
      <c r="Y59" cm="1">
        <f t="array" ref="Y59">1/COUNT(Y4:Y53)*SUM(ABS(Y4:Y53-Y$57))</f>
        <v>538.16800000000012</v>
      </c>
      <c r="Z59" cm="1">
        <f t="array" ref="Z59">1/COUNT(Z4:Z53)*SUM(ABS(Z4:Z53-Z$57))</f>
        <v>221.59360000000004</v>
      </c>
      <c r="AA59" cm="1">
        <f t="array" ref="AA59">1/COUNT(AA4:AA53)*SUM(ABS(AA4:AA53-AA$57))</f>
        <v>1199.8464000000001</v>
      </c>
    </row>
    <row r="60" spans="1:27" x14ac:dyDescent="0.3">
      <c r="A60" t="s">
        <v>83</v>
      </c>
      <c r="B60" cm="1">
        <f t="array" ref="B60">SQRT(1/COUNT(B4:B53)*SUM((B4:B53-B$57)^2))</f>
        <v>36715.271174725109</v>
      </c>
      <c r="C60" cm="1">
        <f t="array" ref="C60">SQRT(1/COUNT(C4:C53)*SUM((C4:C53-C$57)^2))</f>
        <v>2506.2743205004513</v>
      </c>
      <c r="D60" cm="1">
        <f t="array" ref="D60">SQRT(1/COUNT(D4:D53)*SUM((D4:D53-D$57)^2))</f>
        <v>10464.430694500299</v>
      </c>
      <c r="E60" cm="1">
        <f t="array" ref="E60">SQRT(1/COUNT(E4:E53)*SUM((E4:E53-E$57)^2))</f>
        <v>11456.102685573309</v>
      </c>
      <c r="F60" cm="1">
        <f t="array" ref="F60">SQRT(1/COUNT(F4:F53)*SUM((F4:F53-F$57)^2))</f>
        <v>41883.244955471149</v>
      </c>
      <c r="G60" cm="1">
        <f t="array" ref="G60">SQRT(1/COUNT(G4:G53)*SUM((G4:G53-G$57)^2))</f>
        <v>3518.4094434275266</v>
      </c>
      <c r="H60" cm="1">
        <f t="array" ref="H60">SQRT(1/COUNT(H4:H53)*SUM((H4:H53-H$57)^2))</f>
        <v>3006.7197956577202</v>
      </c>
      <c r="I60" cm="1">
        <f t="array" ref="I60">SQRT(1/COUNT(I4:I53)*SUM((I4:I53-I$57)^2))</f>
        <v>5231.5445648871237</v>
      </c>
      <c r="J60" cm="1">
        <f t="array" ref="J60">SQRT(1/COUNT(J4:J53)*SUM((J4:J53-J$57)^2))</f>
        <v>15516.906578309996</v>
      </c>
      <c r="K60" cm="1">
        <f t="array" ref="K60">SQRT(1/COUNT(K4:K53)*SUM((K4:K53-K$57)^2))</f>
        <v>1327.937724443432</v>
      </c>
      <c r="L60" cm="1">
        <f t="array" ref="L60">SQRT(1/COUNT(L4:L53)*SUM((L4:L53-L$57)^2))</f>
        <v>0</v>
      </c>
      <c r="M60" cm="1">
        <f t="array" ref="M60">SQRT(1/COUNT(M4:M53)*SUM((M4:M53-M$57)^2))</f>
        <v>6821.7587991367745</v>
      </c>
      <c r="N60" cm="1">
        <f t="array" ref="N60">SQRT(1/COUNT(N4:N53)*SUM((N4:N53-N$57)^2))</f>
        <v>14862.029234260037</v>
      </c>
      <c r="O60" cm="1">
        <f t="array" ref="O60">SQRT(1/COUNT(O4:O53)*SUM((O4:O53-O$57)^2))</f>
        <v>14538.259110966485</v>
      </c>
      <c r="P60" cm="1">
        <f t="array" ref="P60">SQRT(1/COUNT(P4:P53)*SUM((P4:P53-P$57)^2))</f>
        <v>39660.335070374786</v>
      </c>
      <c r="Q60" cm="1">
        <f t="array" ref="Q60">SQRT(1/COUNT(Q4:Q53)*SUM((Q4:Q53-Q$57)^2))</f>
        <v>7188.2787721122786</v>
      </c>
      <c r="R60" cm="1">
        <f t="array" ref="R60">SQRT(1/COUNT(R4:R53)*SUM((R4:R53-R$57)^2))</f>
        <v>5557.3173896764256</v>
      </c>
      <c r="S60" cm="1">
        <f t="array" ref="S60">SQRT(1/COUNT(S4:S53)*SUM((S4:S53-S$57)^2))</f>
        <v>21875.559355737623</v>
      </c>
      <c r="T60" cm="1">
        <f t="array" ref="T60">SQRT(1/COUNT(T4:T53)*SUM((T4:T53-T$57)^2))</f>
        <v>21662.824107525779</v>
      </c>
      <c r="U60" cm="1">
        <f t="array" ref="U60">SQRT(1/COUNT(U4:U53)*SUM((U4:U53-U$57)^2))</f>
        <v>13641.896816850656</v>
      </c>
      <c r="V60" cm="1">
        <f t="array" ref="V60">SQRT(1/COUNT(V4:V53)*SUM((V4:V53-V$57)^2))</f>
        <v>13703.353476065631</v>
      </c>
      <c r="W60" cm="1">
        <f t="array" ref="W60">SQRT(1/COUNT(W4:W53)*SUM((W4:W53-W$57)^2))</f>
        <v>5552.4640474657726</v>
      </c>
      <c r="X60" cm="1">
        <f t="array" ref="X60">SQRT(1/COUNT(X4:X53)*SUM((X4:X53-X$57)^2))</f>
        <v>0.86463865284869135</v>
      </c>
      <c r="Y60" cm="1">
        <f t="array" ref="Y60">SQRT(1/COUNT(Y4:Y53)*SUM((Y4:Y53-Y$57)^2))</f>
        <v>680.03956384904552</v>
      </c>
      <c r="Z60" cm="1">
        <f t="array" ref="Z60">SQRT(1/COUNT(Z4:Z53)*SUM((Z4:Z53-Z$57)^2))</f>
        <v>297.7862750363085</v>
      </c>
      <c r="AA60" cm="1">
        <f t="array" ref="AA60">SQRT(1/COUNT(AA4:AA53)*SUM((AA4:AA53-AA$57)^2))</f>
        <v>1435.4886131209819</v>
      </c>
    </row>
    <row r="61" spans="1:27" x14ac:dyDescent="0.3">
      <c r="A61" t="s">
        <v>84</v>
      </c>
      <c r="B61">
        <f>SMALL(B4:B53,1)</f>
        <v>21496</v>
      </c>
      <c r="C61">
        <f t="shared" ref="C61:AA61" si="1">SMALL(C4:C53,1)</f>
        <v>1656</v>
      </c>
      <c r="D61">
        <f t="shared" si="1"/>
        <v>1096</v>
      </c>
      <c r="E61">
        <f t="shared" si="1"/>
        <v>9208</v>
      </c>
      <c r="F61">
        <f t="shared" si="1"/>
        <v>8568</v>
      </c>
      <c r="G61">
        <f t="shared" si="1"/>
        <v>82</v>
      </c>
      <c r="H61">
        <f t="shared" si="1"/>
        <v>1560</v>
      </c>
      <c r="I61">
        <f t="shared" si="1"/>
        <v>160</v>
      </c>
      <c r="J61">
        <f t="shared" si="1"/>
        <v>3768</v>
      </c>
      <c r="K61">
        <f t="shared" si="1"/>
        <v>134</v>
      </c>
      <c r="L61">
        <f t="shared" si="1"/>
        <v>3</v>
      </c>
      <c r="M61">
        <f t="shared" si="1"/>
        <v>1048</v>
      </c>
      <c r="N61">
        <f t="shared" si="1"/>
        <v>10232</v>
      </c>
      <c r="O61">
        <f t="shared" si="1"/>
        <v>348</v>
      </c>
      <c r="P61">
        <f t="shared" si="1"/>
        <v>4472</v>
      </c>
      <c r="Q61">
        <f t="shared" si="1"/>
        <v>1816</v>
      </c>
      <c r="R61">
        <f t="shared" si="1"/>
        <v>324</v>
      </c>
      <c r="S61">
        <f t="shared" si="1"/>
        <v>7160</v>
      </c>
      <c r="T61">
        <f t="shared" si="1"/>
        <v>4152</v>
      </c>
      <c r="U61">
        <f t="shared" si="1"/>
        <v>3768</v>
      </c>
      <c r="V61">
        <f t="shared" si="1"/>
        <v>99</v>
      </c>
      <c r="W61">
        <f t="shared" si="1"/>
        <v>288</v>
      </c>
      <c r="X61">
        <f t="shared" si="1"/>
        <v>8</v>
      </c>
      <c r="Y61">
        <f t="shared" si="1"/>
        <v>67</v>
      </c>
      <c r="Z61">
        <f t="shared" si="1"/>
        <v>172</v>
      </c>
      <c r="AA61">
        <f t="shared" si="1"/>
        <v>440</v>
      </c>
    </row>
    <row r="62" spans="1:27" x14ac:dyDescent="0.3">
      <c r="A62" t="s">
        <v>85</v>
      </c>
      <c r="B62">
        <f>LARGE(B4:B53,1)</f>
        <v>180216</v>
      </c>
      <c r="C62">
        <f t="shared" ref="C62:AA62" si="2">LARGE(C4:C53,1)</f>
        <v>13304</v>
      </c>
      <c r="D62">
        <f t="shared" si="2"/>
        <v>49144</v>
      </c>
      <c r="E62">
        <f t="shared" si="2"/>
        <v>61432</v>
      </c>
      <c r="F62">
        <f t="shared" si="2"/>
        <v>196600</v>
      </c>
      <c r="G62">
        <f t="shared" si="2"/>
        <v>15352</v>
      </c>
      <c r="H62">
        <f t="shared" si="2"/>
        <v>15352</v>
      </c>
      <c r="I62">
        <f t="shared" si="2"/>
        <v>24568</v>
      </c>
      <c r="J62">
        <f t="shared" si="2"/>
        <v>73720</v>
      </c>
      <c r="K62">
        <f t="shared" si="2"/>
        <v>6136</v>
      </c>
      <c r="L62">
        <f t="shared" si="2"/>
        <v>3</v>
      </c>
      <c r="M62">
        <f t="shared" si="2"/>
        <v>40952</v>
      </c>
      <c r="N62">
        <f t="shared" si="2"/>
        <v>90104</v>
      </c>
      <c r="O62">
        <f t="shared" si="2"/>
        <v>73720</v>
      </c>
      <c r="P62">
        <f t="shared" si="2"/>
        <v>196600</v>
      </c>
      <c r="Q62">
        <f t="shared" si="2"/>
        <v>36856</v>
      </c>
      <c r="R62">
        <f t="shared" si="2"/>
        <v>24568</v>
      </c>
      <c r="S62">
        <f t="shared" si="2"/>
        <v>90104</v>
      </c>
      <c r="T62">
        <f t="shared" si="2"/>
        <v>122872</v>
      </c>
      <c r="U62">
        <f t="shared" si="2"/>
        <v>69624</v>
      </c>
      <c r="V62">
        <f t="shared" si="2"/>
        <v>65528</v>
      </c>
      <c r="W62">
        <f t="shared" si="2"/>
        <v>26616</v>
      </c>
      <c r="X62">
        <f t="shared" si="2"/>
        <v>10</v>
      </c>
      <c r="Y62">
        <f t="shared" si="2"/>
        <v>2808</v>
      </c>
      <c r="Z62">
        <f t="shared" si="2"/>
        <v>1656</v>
      </c>
      <c r="AA62">
        <f t="shared" si="2"/>
        <v>6136</v>
      </c>
    </row>
    <row r="64" spans="1:27" x14ac:dyDescent="0.3">
      <c r="A64" t="s">
        <v>86</v>
      </c>
      <c r="B64">
        <f>ABS(B58-B57)/B57</f>
        <v>0.20299529492111362</v>
      </c>
      <c r="C64">
        <f t="shared" ref="C64:AA64" si="3">ABS(C58-C57)/C57</f>
        <v>3.9932110697279838E-2</v>
      </c>
      <c r="D64">
        <f t="shared" si="3"/>
        <v>2.2816166883963492E-3</v>
      </c>
      <c r="E64">
        <f t="shared" si="3"/>
        <v>0.22908755085305757</v>
      </c>
      <c r="F64">
        <f t="shared" si="3"/>
        <v>8.1846943922233947E-2</v>
      </c>
      <c r="G64">
        <f t="shared" si="3"/>
        <v>9.942069259849317E-3</v>
      </c>
      <c r="H64">
        <f t="shared" si="3"/>
        <v>0.15594510732222258</v>
      </c>
      <c r="I64">
        <f t="shared" si="3"/>
        <v>0.12971053690065046</v>
      </c>
      <c r="J64">
        <f t="shared" si="3"/>
        <v>8.9724539947422563E-2</v>
      </c>
      <c r="K64">
        <f t="shared" si="3"/>
        <v>3.7735849056603772E-2</v>
      </c>
      <c r="L64">
        <f t="shared" si="3"/>
        <v>1</v>
      </c>
      <c r="M64">
        <f t="shared" si="3"/>
        <v>4.6146909213882113E-2</v>
      </c>
      <c r="N64">
        <f t="shared" si="3"/>
        <v>0.39159977916507427</v>
      </c>
      <c r="O64">
        <f t="shared" si="3"/>
        <v>9.2646034643227571E-3</v>
      </c>
      <c r="P64">
        <f t="shared" si="3"/>
        <v>0.22690811817881967</v>
      </c>
      <c r="Q64">
        <f t="shared" si="3"/>
        <v>9.1177840972992086E-2</v>
      </c>
      <c r="R64">
        <f t="shared" si="3"/>
        <v>2.247116200875543E-2</v>
      </c>
      <c r="S64">
        <f t="shared" si="3"/>
        <v>0.13529201913134967</v>
      </c>
      <c r="T64">
        <f t="shared" si="3"/>
        <v>2.2979214186047765E-2</v>
      </c>
      <c r="U64">
        <f t="shared" si="3"/>
        <v>1.0815604457894045E-2</v>
      </c>
      <c r="V64">
        <f t="shared" si="3"/>
        <v>2.9405562106626353E-3</v>
      </c>
      <c r="W64">
        <f t="shared" si="3"/>
        <v>1.8685573699016932E-2</v>
      </c>
      <c r="X64">
        <f t="shared" si="3"/>
        <v>0.8714596949891068</v>
      </c>
      <c r="Y64">
        <f t="shared" si="3"/>
        <v>3.9354815972181434E-2</v>
      </c>
      <c r="Z64">
        <f t="shared" si="3"/>
        <v>0.16981281099439222</v>
      </c>
      <c r="AA64">
        <f t="shared" si="3"/>
        <v>0.12218963831867058</v>
      </c>
    </row>
    <row r="66" spans="1:27" x14ac:dyDescent="0.3">
      <c r="A66" t="s">
        <v>87</v>
      </c>
      <c r="B66">
        <f>ABS(B2-B57)/B2*100</f>
        <v>17.345155952418121</v>
      </c>
      <c r="C66">
        <f t="shared" ref="C66:AA66" si="4">ABS(C2-C57)/C2*100</f>
        <v>16.789015569449546</v>
      </c>
      <c r="D66">
        <f t="shared" si="4"/>
        <v>19.170097151325539</v>
      </c>
      <c r="E66">
        <f t="shared" si="4"/>
        <v>13.206132584754918</v>
      </c>
      <c r="F66">
        <f t="shared" si="4"/>
        <v>19.332362392213977</v>
      </c>
      <c r="G66">
        <f t="shared" si="4"/>
        <v>24.025607958732493</v>
      </c>
      <c r="H66">
        <f t="shared" si="4"/>
        <v>17.038314811743238</v>
      </c>
      <c r="I66">
        <f t="shared" si="4"/>
        <v>17.026253326620154</v>
      </c>
      <c r="J66">
        <f t="shared" si="4"/>
        <v>15.739967897271272</v>
      </c>
      <c r="K66">
        <f t="shared" si="4"/>
        <v>11.158368776582437</v>
      </c>
      <c r="L66">
        <f t="shared" si="4"/>
        <v>0</v>
      </c>
      <c r="M66">
        <f t="shared" si="4"/>
        <v>13.346764346764338</v>
      </c>
      <c r="N66">
        <f t="shared" si="4"/>
        <v>17.624628301556765</v>
      </c>
      <c r="O66">
        <f t="shared" si="4"/>
        <v>24.836274862928722</v>
      </c>
      <c r="P66">
        <f t="shared" si="4"/>
        <v>19.142885927554154</v>
      </c>
      <c r="Q66">
        <f t="shared" si="4"/>
        <v>13.464025026068827</v>
      </c>
      <c r="R66">
        <f t="shared" si="4"/>
        <v>19.683155080213908</v>
      </c>
      <c r="S66">
        <f t="shared" si="4"/>
        <v>16.908622746969794</v>
      </c>
      <c r="T66">
        <f t="shared" si="4"/>
        <v>21.566299423263793</v>
      </c>
      <c r="U66">
        <f t="shared" si="4"/>
        <v>20.581593755672539</v>
      </c>
      <c r="V66">
        <f t="shared" si="4"/>
        <v>23.237875920563628</v>
      </c>
      <c r="W66">
        <f t="shared" si="4"/>
        <v>13.759176365264105</v>
      </c>
      <c r="X66">
        <f t="shared" si="4"/>
        <v>8.2000000000000028</v>
      </c>
      <c r="Y66">
        <f t="shared" si="4"/>
        <v>10.443976854287214</v>
      </c>
      <c r="Z66">
        <f t="shared" si="4"/>
        <v>10.285208148804251</v>
      </c>
      <c r="AA66">
        <f t="shared" si="4"/>
        <v>18.048247610377789</v>
      </c>
    </row>
    <row r="67" spans="1:27" x14ac:dyDescent="0.3">
      <c r="A67" t="s">
        <v>88</v>
      </c>
      <c r="B67" cm="1">
        <f t="array" ref="B67">1/COUNT(B4:B53)*SUM(B4:B53-B$2)</f>
        <v>-22221.920000000002</v>
      </c>
      <c r="C67" cm="1">
        <f t="array" ref="C67">1/COUNT(C4:C53)*SUM(C4:C53-C$2)</f>
        <v>-1369.48</v>
      </c>
      <c r="D67" cm="1">
        <f t="array" ref="D67">1/COUNT(D4:D53)*SUM(D4:D53-D$2)</f>
        <v>-5821</v>
      </c>
      <c r="E67" cm="1">
        <f t="array" ref="E67">1/COUNT(E4:E53)*SUM(E4:E53-E$2)</f>
        <v>-6115.76</v>
      </c>
      <c r="F67" cm="1">
        <f t="array" ref="F67">1/COUNT(F4:F53)*SUM(F4:F53-F$2)</f>
        <v>-25087.8</v>
      </c>
      <c r="G67" cm="1">
        <f t="array" ref="G67">1/COUNT(G4:G53)*SUM(G4:G53-G$2)</f>
        <v>-2608.2200000000003</v>
      </c>
      <c r="H67" cm="1">
        <f t="array" ref="H67">1/COUNT(H4:H53)*SUM(H4:H53-H$2)</f>
        <v>-2054.48</v>
      </c>
      <c r="I67" cm="1">
        <f t="array" ref="I67">1/COUNT(I4:I53)*SUM(I4:I53-I$2)</f>
        <v>-2367.16</v>
      </c>
      <c r="J67" cm="1">
        <f t="array" ref="J67">1/COUNT(J4:J53)*SUM(J4:J53-J$2)</f>
        <v>-7844.8</v>
      </c>
      <c r="K67" cm="1">
        <f t="array" ref="K67">1/COUNT(K4:K53)*SUM(K4:K53-K$2)</f>
        <v>-446</v>
      </c>
      <c r="L67" cm="1">
        <f t="array" ref="L67">1/COUNT(L4:L53)*SUM(L4:L53-L$2)</f>
        <v>0</v>
      </c>
      <c r="M67" cm="1">
        <f t="array" ref="M67">1/COUNT(M4:M53)*SUM(M4:M53-M$2)</f>
        <v>-3497.92</v>
      </c>
      <c r="N67" cm="1">
        <f t="array" ref="N67">1/COUNT(N4:N53)*SUM(N4:N53-N$2)</f>
        <v>-8060.8</v>
      </c>
      <c r="O67" cm="1">
        <f t="array" ref="O67">1/COUNT(O4:O53)*SUM(O4:O53-O$2)</f>
        <v>-12411.68</v>
      </c>
      <c r="P67" cm="1">
        <f t="array" ref="P67">1/COUNT(P4:P53)*SUM(P4:P53-P$2)</f>
        <v>-20901.16</v>
      </c>
      <c r="Q67" cm="1">
        <f t="array" ref="Q67">1/COUNT(Q4:Q53)*SUM(Q4:Q53-Q$2)</f>
        <v>-3098.88</v>
      </c>
      <c r="R67" cm="1">
        <f t="array" ref="R67">1/COUNT(R4:R53)*SUM(R4:R53-R$2)</f>
        <v>-3533.52</v>
      </c>
      <c r="S67" cm="1">
        <f t="array" ref="S67">1/COUNT(S4:S53)*SUM(S4:S53-S$2)</f>
        <v>-10769.44</v>
      </c>
      <c r="T67" cm="1">
        <f t="array" ref="T67">1/COUNT(T4:T53)*SUM(T4:T53-T$2)</f>
        <v>-17088.920000000002</v>
      </c>
      <c r="U67" cm="1">
        <f t="array" ref="U67">1/COUNT(U4:U53)*SUM(U4:U53-U$2)</f>
        <v>-9070.7199999999993</v>
      </c>
      <c r="V67" cm="1">
        <f t="array" ref="V67">1/COUNT(V4:V53)*SUM(V4:V53-V$2)</f>
        <v>-10191.9</v>
      </c>
      <c r="W67" cm="1">
        <f t="array" ref="W67">1/COUNT(W4:W53)*SUM(W4:W53-W$2)</f>
        <v>-2459.04</v>
      </c>
      <c r="X67" cm="1">
        <f t="array" ref="X67">1/COUNT(X4:X53)*SUM(X4:X53-X$2)</f>
        <v>-0.82000000000000006</v>
      </c>
      <c r="Y67" cm="1">
        <f t="array" ref="Y67">1/COUNT(Y4:Y53)*SUM(Y4:Y53-Y$2)</f>
        <v>-198.54</v>
      </c>
      <c r="Z67" cm="1">
        <f t="array" ref="Z67">1/COUNT(Z4:Z53)*SUM(Z4:Z53-Z$2)</f>
        <v>-116.12</v>
      </c>
      <c r="AA67" cm="1">
        <f t="array" ref="AA67">1/COUNT(AA4:AA53)*SUM(AA4:AA53-AA$2)</f>
        <v>-793.04</v>
      </c>
    </row>
    <row r="68" spans="1:27" x14ac:dyDescent="0.3">
      <c r="A68" t="s">
        <v>89</v>
      </c>
      <c r="B68" cm="1">
        <f t="array" ref="B68">AVERAGE((ABS(B4:B53-B$2))/B$2)</f>
        <v>0.2632714102844298</v>
      </c>
      <c r="C68" cm="1">
        <f t="array" ref="C68">AVERAGE((ABS(C4:C53-C$2))/C$2)</f>
        <v>0.27532671325242136</v>
      </c>
      <c r="D68" cm="1">
        <f t="array" ref="D68">AVERAGE((ABS(D4:D53-D$2))/D$2)</f>
        <v>0.2993367363741149</v>
      </c>
      <c r="E68" cm="1">
        <f t="array" ref="E68">AVERAGE((ABS(E4:E53-E$2))/E$2)</f>
        <v>0.19395551716691867</v>
      </c>
      <c r="F68" cm="1">
        <f t="array" ref="F68">AVERAGE((ABS(F4:F53-F$2))/F$2)</f>
        <v>0.2846216797281364</v>
      </c>
      <c r="G68" cm="1">
        <f t="array" ref="G68">AVERAGE((ABS(G4:G53-G$2))/G$2)</f>
        <v>0.31200257921886521</v>
      </c>
      <c r="H68" cm="1">
        <f t="array" ref="H68">AVERAGE((ABS(H4:H53-H$2))/H$2)</f>
        <v>0.22071985403881225</v>
      </c>
      <c r="I68" cm="1">
        <f t="array" ref="I68">AVERAGE((ABS(I4:I53-I$2))/I$2)</f>
        <v>0.32757246637416387</v>
      </c>
      <c r="J68" cm="1">
        <f t="array" ref="J68">AVERAGE((ABS(J4:J53-J$2))/J$2)</f>
        <v>0.27555056179775284</v>
      </c>
      <c r="K68" cm="1">
        <f t="array" ref="K68">AVERAGE((ABS(K4:K53-K$2))/K$2)</f>
        <v>0.27434575931948968</v>
      </c>
      <c r="L68" cm="1">
        <f t="array" ref="L68">AVERAGE((ABS(L4:L53-L$2))/L$2)</f>
        <v>0</v>
      </c>
      <c r="M68" cm="1">
        <f t="array" ref="M68">AVERAGE((ABS(M4:M53-M$2))/M$2)</f>
        <v>0.21720390720390728</v>
      </c>
      <c r="N68" cm="1">
        <f t="array" ref="N68">AVERAGE((ABS(N4:N53-N$2))/N$2)</f>
        <v>0.27531922336889975</v>
      </c>
      <c r="O68" cm="1">
        <f t="array" ref="O68">AVERAGE((ABS(O4:O53-O$2))/O$2)</f>
        <v>0.30697882899107531</v>
      </c>
      <c r="P68" cm="1">
        <f t="array" ref="P68">AVERAGE((ABS(P4:P53-P$2))/P$2)</f>
        <v>0.31766194990154317</v>
      </c>
      <c r="Q68" cm="1">
        <f t="array" ref="Q68">AVERAGE((ABS(Q4:Q53-Q$2))/Q$2)</f>
        <v>0.25879735835940204</v>
      </c>
      <c r="R68" cm="1">
        <f t="array" ref="R68">AVERAGE((ABS(R4:R53-R$2))/R$2)</f>
        <v>0.29159090909090912</v>
      </c>
      <c r="S68" cm="1">
        <f t="array" ref="S68">AVERAGE((ABS(S4:S53-S$2))/S$2)</f>
        <v>0.31278276706650748</v>
      </c>
      <c r="T68" cm="1">
        <f t="array" ref="T68">AVERAGE((ABS(T4:T53-T$2))/T$2)</f>
        <v>0.26637438635015576</v>
      </c>
      <c r="U68" cm="1">
        <f t="array" ref="U68">AVERAGE((ABS(U4:U53-U$2))/U$2)</f>
        <v>0.29079687783626801</v>
      </c>
      <c r="V68" cm="1">
        <f t="array" ref="V68">AVERAGE((ABS(V4:V53-V$2))/V$2)</f>
        <v>0.30094302195672495</v>
      </c>
      <c r="W68" cm="1">
        <f t="array" ref="W68">AVERAGE((ABS(W4:W53-W$2))/W$2)</f>
        <v>0.24568487018800356</v>
      </c>
      <c r="X68" cm="1">
        <f t="array" ref="X68">AVERAGE((ABS(X4:X53-X$2))/X$2)</f>
        <v>8.2000000000000031E-2</v>
      </c>
      <c r="Y68" cm="1">
        <f t="array" ref="Y68">AVERAGE((ABS(Y4:Y53-Y$2))/Y$2)</f>
        <v>0.26713308784850076</v>
      </c>
      <c r="Z68" cm="1">
        <f t="array" ref="Z68">AVERAGE((ABS(Z4:Z53-Z$2))/Z$2)</f>
        <v>0.21098317094774136</v>
      </c>
      <c r="AA68" cm="1">
        <f t="array" ref="AA68">AVERAGE((ABS(AA4:AA53-AA$2))/AA$2)</f>
        <v>0.28227583067819767</v>
      </c>
    </row>
    <row r="69" spans="1:27" x14ac:dyDescent="0.3">
      <c r="A69" t="s">
        <v>90</v>
      </c>
      <c r="B69" cm="1">
        <f t="array" ref="B69">LARGE((ABS(B4:B53-B$2))/B$2,1)</f>
        <v>0.83221455555902468</v>
      </c>
      <c r="C69" cm="1">
        <f t="array" ref="C69">LARGE((ABS(C4:C53-C$2))/C$2,1)</f>
        <v>0.79698418536226556</v>
      </c>
      <c r="D69" cm="1">
        <f t="array" ref="D69">LARGE((ABS(D4:D53-D$2))/D$2,1)</f>
        <v>0.96390581261320596</v>
      </c>
      <c r="E69" cm="1">
        <f t="array" ref="E69">LARGE((ABS(E4:E53-E$2))/E$2,1)</f>
        <v>0.80116605484776504</v>
      </c>
      <c r="F69" cm="1">
        <f t="array" ref="F69">LARGE((ABS(F4:F53-F$2))/F$2,1)</f>
        <v>0.93397600388376445</v>
      </c>
      <c r="G69" cm="1">
        <f t="array" ref="G69">LARGE((ABS(G4:G53-G$2))/G$2,1)</f>
        <v>0.99244657332350772</v>
      </c>
      <c r="H69" cm="1">
        <f t="array" ref="H69">LARGE((ABS(H4:H53-H$2))/H$2,1)</f>
        <v>0.87062531099684859</v>
      </c>
      <c r="I69" cm="1">
        <f t="array" ref="I69">LARGE((ABS(I4:I53-I$2))/I$2,1)</f>
        <v>0.98849169244048052</v>
      </c>
      <c r="J69" cm="1">
        <f t="array" ref="J69">LARGE((ABS(J4:J53-J$2))/J$2,1)</f>
        <v>0.92439807383627604</v>
      </c>
      <c r="K69" cm="1">
        <f t="array" ref="K69">LARGE((ABS(K4:K53-K$2))/K$2,1)</f>
        <v>0.9664748561421066</v>
      </c>
      <c r="L69" cm="1">
        <f t="array" ref="L69">LARGE((ABS(L4:L53-L$2))/L$2,1)</f>
        <v>0</v>
      </c>
      <c r="M69" cm="1">
        <f t="array" ref="M69">LARGE((ABS(M4:M53-M$2))/M$2,1)</f>
        <v>0.96001221001221004</v>
      </c>
      <c r="N69" cm="1">
        <f t="array" ref="N69">LARGE((ABS(N4:N53-N$2))/N$2,1)</f>
        <v>0.97008920762637751</v>
      </c>
      <c r="O69" cm="1">
        <f t="array" ref="O69">LARGE((ABS(O4:O53-O$2))/O$2,1)</f>
        <v>0.99303637891703689</v>
      </c>
      <c r="P69" cm="1">
        <f t="array" ref="P69">LARGE((ABS(P4:P53-P$2))/P$2,1)</f>
        <v>0.95904199294774928</v>
      </c>
      <c r="Q69" cm="1">
        <f t="array" ref="Q69">LARGE((ABS(Q4:Q53-Q$2))/Q$2,1)</f>
        <v>0.92109836635384079</v>
      </c>
      <c r="R69" cm="1">
        <f t="array" ref="R69">LARGE((ABS(R4:R53-R$2))/R$2,1)</f>
        <v>0.98195187165775399</v>
      </c>
      <c r="S69" cm="1">
        <f t="array" ref="S69">LARGE((ABS(S4:S53-S$2))/S$2,1)</f>
        <v>0.8875839979903285</v>
      </c>
      <c r="T69" cm="1">
        <f t="array" ref="T69">LARGE((ABS(T4:T53-T$2))/T$2,1)</f>
        <v>0.94760155983795857</v>
      </c>
      <c r="U69" cm="1">
        <f t="array" ref="U69">LARGE((ABS(U4:U53-U$2))/U$2,1)</f>
        <v>0.91450353966237063</v>
      </c>
      <c r="V69" cm="1">
        <f t="array" ref="V69">LARGE((ABS(V4:V53-V$2))/V$2,1)</f>
        <v>0.99774276659294558</v>
      </c>
      <c r="W69" cm="1">
        <f t="array" ref="W69">LARGE((ABS(W4:W53-W$2))/W$2,1)</f>
        <v>0.9838854073410922</v>
      </c>
      <c r="X69" cm="1">
        <f t="array" ref="X69">LARGE((ABS(X4:X53-X$2))/X$2,1)</f>
        <v>0.2</v>
      </c>
      <c r="Y69" cm="1">
        <f t="array" ref="Y69">LARGE((ABS(Y4:Y53-Y$2))/Y$2,1)</f>
        <v>0.9647553918990005</v>
      </c>
      <c r="Z69" cm="1">
        <f t="array" ref="Z69">LARGE((ABS(Z4:Z53-Z$2))/Z$2,1)</f>
        <v>0.84765279007971661</v>
      </c>
      <c r="AA69" cm="1">
        <f t="array" ref="AA69">LARGE((ABS(AA4:AA53-AA$2))/AA$2,1)</f>
        <v>0.89986345015930813</v>
      </c>
    </row>
    <row r="70" spans="1:27" x14ac:dyDescent="0.3">
      <c r="A70" t="s">
        <v>91</v>
      </c>
      <c r="B70" cm="1">
        <f t="array" ref="B70">SMALL((ABS(B4:B53-B$2))/B$2,1)</f>
        <v>2.301039682787474E-2</v>
      </c>
      <c r="C70" cm="1">
        <f t="array" ref="C70">SMALL((ABS(C4:C53-C$2))/C$2,1)</f>
        <v>3.3100404560500183E-3</v>
      </c>
      <c r="D70" cm="1">
        <f t="array" ref="D70">SMALL((ABS(D4:D53-D$2))/D$2,1)</f>
        <v>1.1427630495636424E-2</v>
      </c>
      <c r="E70" cm="1">
        <f t="array" ref="E70">SMALL((ABS(E4:E53-E$2))/E$2,1)</f>
        <v>1.6972576117469228E-2</v>
      </c>
      <c r="F70" cm="1">
        <f t="array" ref="F70">SMALL((ABS(F4:F53-F$2))/F$2,1)</f>
        <v>9.9637052962526299E-3</v>
      </c>
      <c r="G70" cm="1">
        <f t="array" ref="G70">SMALL((ABS(G4:G53-G$2))/G$2,1)</f>
        <v>3.6845983787767135E-2</v>
      </c>
      <c r="H70" cm="1">
        <f t="array" ref="H70">SMALL((ABS(H4:H53-H$2))/H$2,1)</f>
        <v>1.8411013435063857E-2</v>
      </c>
      <c r="I70" cm="1">
        <f t="array" ref="I70">SMALL((ABS(I4:I53-I$2))/I$2,1)</f>
        <v>3.0568941954973748E-2</v>
      </c>
      <c r="J70" cm="1">
        <f t="array" ref="J70">SMALL((ABS(J4:J53-J$2))/J$2,1)</f>
        <v>1.3964686998394864E-2</v>
      </c>
      <c r="K70" cm="1">
        <f t="array" ref="K70">SMALL((ABS(K4:K53-K$2))/K$2,1)</f>
        <v>2.276707530647986E-2</v>
      </c>
      <c r="L70" cm="1">
        <f t="array" ref="L70">SMALL((ABS(L4:L53-L$2))/L$2,1)</f>
        <v>0</v>
      </c>
      <c r="M70" cm="1">
        <f t="array" ref="M70">SMALL((ABS(M4:M53-M$2))/M$2,1)</f>
        <v>1.5567765567765568E-2</v>
      </c>
      <c r="N70" cm="1">
        <f t="array" ref="N70">SMALL((ABS(N4:N53-N$2))/N$2,1)</f>
        <v>1.504285464404408E-2</v>
      </c>
      <c r="O70" cm="1">
        <f t="array" ref="O70">SMALL((ABS(O4:O53-O$2))/O$2,1)</f>
        <v>1.6608636490975309E-2</v>
      </c>
      <c r="P70" cm="1">
        <f t="array" ref="P70">SMALL((ABS(P4:P53-P$2))/P$2,1)</f>
        <v>2.4701195219123506E-2</v>
      </c>
      <c r="Q70" cm="1">
        <f t="array" ref="Q70">SMALL((ABS(Q4:Q53-Q$2))/Q$2,1)</f>
        <v>2.1550225929787975E-2</v>
      </c>
      <c r="R70" cm="1">
        <f t="array" ref="R70">SMALL((ABS(R4:R53-R$2))/R$2,1)</f>
        <v>2.6292335115864526E-2</v>
      </c>
      <c r="S70" cm="1">
        <f t="array" ref="S70">SMALL((ABS(S4:S53-S$2))/S$2,1)</f>
        <v>2.8826226213653206E-2</v>
      </c>
      <c r="T70" cm="1">
        <f t="array" ref="T70">SMALL((ABS(T4:T53-T$2))/T$2,1)</f>
        <v>1.7958328600815254E-2</v>
      </c>
      <c r="U70" cm="1">
        <f t="array" ref="U70">SMALL((ABS(U4:U53-U$2))/U$2,1)</f>
        <v>2.2145579960065349E-2</v>
      </c>
      <c r="V70" cm="1">
        <f t="array" ref="V70">SMALL((ABS(V4:V53-V$2))/V$2,1)</f>
        <v>2.7109601222098087E-2</v>
      </c>
      <c r="W70" cm="1">
        <f t="array" ref="W70">SMALL((ABS(W4:W53-W$2))/W$2,1)</f>
        <v>2.6410026857654433E-2</v>
      </c>
      <c r="X70" cm="1">
        <f t="array" ref="X70">SMALL((ABS(X4:X53-X$2))/X$2,1)</f>
        <v>0</v>
      </c>
      <c r="Y70" cm="1">
        <f t="array" ref="Y70">SMALL((ABS(Y4:Y53-Y$2))/Y$2,1)</f>
        <v>5.7864281956864806E-3</v>
      </c>
      <c r="Z70" cm="1">
        <f t="array" ref="Z70">SMALL((ABS(Z4:Z53-Z$2))/Z$2,1)</f>
        <v>1.3286093888396812E-2</v>
      </c>
      <c r="AA70" cm="1">
        <f t="array" ref="AA70">SMALL((ABS(AA4:AA53-AA$2))/AA$2,1)</f>
        <v>1.137915339098771E-2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D8E1-776E-422E-9A4F-ED5281725AD3}">
  <dimension ref="A1:AA70"/>
  <sheetViews>
    <sheetView topLeftCell="A37" workbookViewId="0">
      <selection activeCell="T88" sqref="T88"/>
    </sheetView>
  </sheetViews>
  <sheetFormatPr defaultRowHeight="14.4" x14ac:dyDescent="0.3"/>
  <cols>
    <col min="1" max="1" width="11.6640625" bestFit="1" customWidth="1"/>
    <col min="2" max="2" width="7" bestFit="1" customWidth="1"/>
    <col min="3" max="5" width="6" bestFit="1" customWidth="1"/>
    <col min="6" max="6" width="7" bestFit="1" customWidth="1"/>
    <col min="7" max="10" width="6" bestFit="1" customWidth="1"/>
    <col min="11" max="11" width="5" bestFit="1" customWidth="1"/>
    <col min="12" max="12" width="4.33203125" bestFit="1" customWidth="1"/>
    <col min="13" max="14" width="6" bestFit="1" customWidth="1"/>
    <col min="15" max="16" width="7" bestFit="1" customWidth="1"/>
    <col min="17" max="19" width="6" bestFit="1" customWidth="1"/>
    <col min="20" max="21" width="7" bestFit="1" customWidth="1"/>
    <col min="22" max="23" width="6" bestFit="1" customWidth="1"/>
    <col min="24" max="27" width="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>
        <v>128116</v>
      </c>
      <c r="C2">
        <v>8157</v>
      </c>
      <c r="D2">
        <v>30365</v>
      </c>
      <c r="E2">
        <v>46310</v>
      </c>
      <c r="F2">
        <v>129771</v>
      </c>
      <c r="G2">
        <v>10856</v>
      </c>
      <c r="H2">
        <v>12058</v>
      </c>
      <c r="I2">
        <v>13903</v>
      </c>
      <c r="J2">
        <v>49840</v>
      </c>
      <c r="K2">
        <v>3997</v>
      </c>
      <c r="L2">
        <v>3</v>
      </c>
      <c r="M2">
        <v>26208</v>
      </c>
      <c r="N2">
        <v>45736</v>
      </c>
      <c r="O2">
        <v>49974</v>
      </c>
      <c r="P2">
        <v>109185</v>
      </c>
      <c r="Q2">
        <v>23016</v>
      </c>
      <c r="R2">
        <v>17952</v>
      </c>
      <c r="S2">
        <v>63692</v>
      </c>
      <c r="T2">
        <v>79239</v>
      </c>
      <c r="U2">
        <v>44072</v>
      </c>
      <c r="V2">
        <v>43859</v>
      </c>
      <c r="W2">
        <v>17872</v>
      </c>
      <c r="X2">
        <v>10</v>
      </c>
      <c r="Y2">
        <v>1901</v>
      </c>
      <c r="Z2">
        <v>1129</v>
      </c>
      <c r="AA2">
        <v>4394</v>
      </c>
    </row>
    <row r="3" spans="1:27" x14ac:dyDescent="0.3">
      <c r="A3" t="s">
        <v>28</v>
      </c>
    </row>
    <row r="4" spans="1:27" x14ac:dyDescent="0.3">
      <c r="A4" t="s">
        <v>29</v>
      </c>
      <c r="B4">
        <v>131056</v>
      </c>
      <c r="C4">
        <v>6896</v>
      </c>
      <c r="D4">
        <v>20976</v>
      </c>
      <c r="E4">
        <v>29680</v>
      </c>
      <c r="F4">
        <v>131056</v>
      </c>
      <c r="G4">
        <v>12016</v>
      </c>
      <c r="H4">
        <v>2672</v>
      </c>
      <c r="I4">
        <v>14832</v>
      </c>
      <c r="J4">
        <v>65520</v>
      </c>
      <c r="K4">
        <v>4336</v>
      </c>
      <c r="L4">
        <v>3</v>
      </c>
      <c r="M4">
        <v>29680</v>
      </c>
      <c r="N4">
        <v>36848</v>
      </c>
      <c r="O4">
        <v>28656</v>
      </c>
      <c r="P4">
        <v>86000</v>
      </c>
      <c r="Q4">
        <v>21488</v>
      </c>
      <c r="R4">
        <v>21488</v>
      </c>
      <c r="S4">
        <v>48112</v>
      </c>
      <c r="T4">
        <v>114672</v>
      </c>
      <c r="U4">
        <v>45040</v>
      </c>
      <c r="V4">
        <v>36848</v>
      </c>
      <c r="W4">
        <v>14320</v>
      </c>
      <c r="X4">
        <v>10</v>
      </c>
      <c r="Y4">
        <v>2544</v>
      </c>
      <c r="Z4">
        <v>1264</v>
      </c>
      <c r="AA4">
        <v>4208</v>
      </c>
    </row>
    <row r="5" spans="1:27" x14ac:dyDescent="0.3">
      <c r="A5" t="s">
        <v>30</v>
      </c>
      <c r="B5">
        <v>126960</v>
      </c>
      <c r="C5">
        <v>8688</v>
      </c>
      <c r="D5">
        <v>28656</v>
      </c>
      <c r="E5">
        <v>28144</v>
      </c>
      <c r="F5">
        <v>96240</v>
      </c>
      <c r="G5">
        <v>10736</v>
      </c>
      <c r="H5">
        <v>9712</v>
      </c>
      <c r="I5">
        <v>11760</v>
      </c>
      <c r="J5">
        <v>45040</v>
      </c>
      <c r="K5">
        <v>4080</v>
      </c>
      <c r="L5">
        <v>3</v>
      </c>
      <c r="M5">
        <v>26608</v>
      </c>
      <c r="N5">
        <v>28144</v>
      </c>
      <c r="O5">
        <v>49136</v>
      </c>
      <c r="P5">
        <v>114672</v>
      </c>
      <c r="Q5">
        <v>19440</v>
      </c>
      <c r="R5">
        <v>17392</v>
      </c>
      <c r="S5">
        <v>40944</v>
      </c>
      <c r="T5">
        <v>77808</v>
      </c>
      <c r="U5">
        <v>46064</v>
      </c>
      <c r="V5">
        <v>47088</v>
      </c>
      <c r="W5">
        <v>20464</v>
      </c>
      <c r="X5">
        <v>10</v>
      </c>
      <c r="Y5">
        <v>1840</v>
      </c>
      <c r="Z5">
        <v>1264</v>
      </c>
      <c r="AA5">
        <v>3248</v>
      </c>
    </row>
    <row r="6" spans="1:27" x14ac:dyDescent="0.3">
      <c r="A6" t="s">
        <v>31</v>
      </c>
      <c r="B6">
        <v>110576</v>
      </c>
      <c r="C6">
        <v>8944</v>
      </c>
      <c r="D6">
        <v>13808</v>
      </c>
      <c r="E6">
        <v>45040</v>
      </c>
      <c r="F6">
        <v>131056</v>
      </c>
      <c r="G6">
        <v>10736</v>
      </c>
      <c r="H6">
        <v>11760</v>
      </c>
      <c r="I6">
        <v>15856</v>
      </c>
      <c r="J6">
        <v>40944</v>
      </c>
      <c r="K6">
        <v>2864</v>
      </c>
      <c r="L6">
        <v>3</v>
      </c>
      <c r="M6">
        <v>19952</v>
      </c>
      <c r="N6">
        <v>25584</v>
      </c>
      <c r="O6">
        <v>40944</v>
      </c>
      <c r="P6">
        <v>114672</v>
      </c>
      <c r="Q6">
        <v>23536</v>
      </c>
      <c r="R6">
        <v>18416</v>
      </c>
      <c r="S6">
        <v>47088</v>
      </c>
      <c r="T6">
        <v>98288</v>
      </c>
      <c r="U6">
        <v>36848</v>
      </c>
      <c r="V6">
        <v>10864</v>
      </c>
      <c r="W6">
        <v>2800</v>
      </c>
      <c r="X6">
        <v>10</v>
      </c>
      <c r="Y6">
        <v>2160</v>
      </c>
      <c r="Z6">
        <v>1008</v>
      </c>
      <c r="AA6">
        <v>4848</v>
      </c>
    </row>
    <row r="7" spans="1:27" x14ac:dyDescent="0.3">
      <c r="A7" t="s">
        <v>32</v>
      </c>
      <c r="B7">
        <v>118768</v>
      </c>
      <c r="C7">
        <v>7152</v>
      </c>
      <c r="D7">
        <v>14832</v>
      </c>
      <c r="E7">
        <v>18416</v>
      </c>
      <c r="F7">
        <v>131056</v>
      </c>
      <c r="G7">
        <v>13296</v>
      </c>
      <c r="H7">
        <v>11760</v>
      </c>
      <c r="I7">
        <v>13808</v>
      </c>
      <c r="J7">
        <v>39920</v>
      </c>
      <c r="K7">
        <v>3952</v>
      </c>
      <c r="L7">
        <v>3</v>
      </c>
      <c r="M7">
        <v>3536</v>
      </c>
      <c r="N7">
        <v>35824</v>
      </c>
      <c r="O7">
        <v>39920</v>
      </c>
      <c r="P7">
        <v>106480</v>
      </c>
      <c r="Q7">
        <v>22512</v>
      </c>
      <c r="R7">
        <v>19440</v>
      </c>
      <c r="S7">
        <v>63472</v>
      </c>
      <c r="T7">
        <v>57328</v>
      </c>
      <c r="U7">
        <v>36848</v>
      </c>
      <c r="V7">
        <v>53232</v>
      </c>
      <c r="W7">
        <v>18416</v>
      </c>
      <c r="X7">
        <v>10</v>
      </c>
      <c r="Y7">
        <v>1360</v>
      </c>
      <c r="Z7">
        <v>816</v>
      </c>
      <c r="AA7">
        <v>4592</v>
      </c>
    </row>
    <row r="8" spans="1:27" x14ac:dyDescent="0.3">
      <c r="A8" t="s">
        <v>33</v>
      </c>
      <c r="B8">
        <v>37360</v>
      </c>
      <c r="C8">
        <v>8688</v>
      </c>
      <c r="D8">
        <v>28656</v>
      </c>
      <c r="E8">
        <v>47088</v>
      </c>
      <c r="F8">
        <v>131056</v>
      </c>
      <c r="G8">
        <v>10224</v>
      </c>
      <c r="H8">
        <v>7536</v>
      </c>
      <c r="I8">
        <v>13808</v>
      </c>
      <c r="J8">
        <v>668</v>
      </c>
      <c r="K8">
        <v>4336</v>
      </c>
      <c r="L8">
        <v>3</v>
      </c>
      <c r="M8">
        <v>27632</v>
      </c>
      <c r="N8">
        <v>18160</v>
      </c>
      <c r="O8">
        <v>45040</v>
      </c>
      <c r="P8">
        <v>102384</v>
      </c>
      <c r="Q8">
        <v>21488</v>
      </c>
      <c r="R8">
        <v>15856</v>
      </c>
      <c r="S8">
        <v>67568</v>
      </c>
      <c r="T8">
        <v>65520</v>
      </c>
      <c r="U8">
        <v>38896</v>
      </c>
      <c r="V8">
        <v>35824</v>
      </c>
      <c r="W8">
        <v>10992</v>
      </c>
      <c r="X8">
        <v>10</v>
      </c>
      <c r="Y8">
        <v>2160</v>
      </c>
      <c r="Z8">
        <v>292</v>
      </c>
      <c r="AA8">
        <v>4080</v>
      </c>
    </row>
    <row r="9" spans="1:27" x14ac:dyDescent="0.3">
      <c r="A9" t="s">
        <v>34</v>
      </c>
      <c r="B9">
        <v>143344</v>
      </c>
      <c r="C9">
        <v>8688</v>
      </c>
      <c r="D9">
        <v>26608</v>
      </c>
      <c r="E9">
        <v>42992</v>
      </c>
      <c r="F9">
        <v>135152</v>
      </c>
      <c r="G9">
        <v>6768</v>
      </c>
      <c r="H9">
        <v>6512</v>
      </c>
      <c r="I9">
        <v>11504</v>
      </c>
      <c r="J9">
        <v>40944</v>
      </c>
      <c r="K9">
        <v>4080</v>
      </c>
      <c r="L9">
        <v>3</v>
      </c>
      <c r="M9">
        <v>19440</v>
      </c>
      <c r="N9">
        <v>35824</v>
      </c>
      <c r="O9">
        <v>26608</v>
      </c>
      <c r="P9">
        <v>77808</v>
      </c>
      <c r="Q9">
        <v>22512</v>
      </c>
      <c r="R9">
        <v>16368</v>
      </c>
      <c r="S9">
        <v>65520</v>
      </c>
      <c r="T9">
        <v>81904</v>
      </c>
      <c r="U9">
        <v>47088</v>
      </c>
      <c r="V9">
        <v>36848</v>
      </c>
      <c r="W9">
        <v>17904</v>
      </c>
      <c r="X9">
        <v>10</v>
      </c>
      <c r="Y9">
        <v>2416</v>
      </c>
      <c r="Z9">
        <v>1136</v>
      </c>
      <c r="AA9">
        <v>1328</v>
      </c>
    </row>
    <row r="10" spans="1:27" x14ac:dyDescent="0.3">
      <c r="A10" t="s">
        <v>35</v>
      </c>
      <c r="B10">
        <v>63472</v>
      </c>
      <c r="C10">
        <v>3888</v>
      </c>
      <c r="D10">
        <v>34800</v>
      </c>
      <c r="E10">
        <v>6384</v>
      </c>
      <c r="F10">
        <v>139248</v>
      </c>
      <c r="G10">
        <v>6768</v>
      </c>
      <c r="H10">
        <v>10992</v>
      </c>
      <c r="I10">
        <v>4656</v>
      </c>
      <c r="J10">
        <v>36848</v>
      </c>
      <c r="K10">
        <v>3568</v>
      </c>
      <c r="L10">
        <v>3</v>
      </c>
      <c r="M10">
        <v>38896</v>
      </c>
      <c r="N10">
        <v>51184</v>
      </c>
      <c r="O10">
        <v>47088</v>
      </c>
      <c r="P10">
        <v>90096</v>
      </c>
      <c r="Q10">
        <v>31728</v>
      </c>
      <c r="R10">
        <v>21488</v>
      </c>
      <c r="S10">
        <v>53232</v>
      </c>
      <c r="T10">
        <v>12528</v>
      </c>
      <c r="U10">
        <v>32752</v>
      </c>
      <c r="V10">
        <v>34800</v>
      </c>
      <c r="W10">
        <v>17392</v>
      </c>
      <c r="X10">
        <v>10</v>
      </c>
      <c r="Y10">
        <v>1712</v>
      </c>
      <c r="Z10">
        <v>480</v>
      </c>
      <c r="AA10">
        <v>4592</v>
      </c>
    </row>
    <row r="11" spans="1:27" x14ac:dyDescent="0.3">
      <c r="A11" t="s">
        <v>36</v>
      </c>
      <c r="B11">
        <v>118768</v>
      </c>
      <c r="C11">
        <v>8176</v>
      </c>
      <c r="D11">
        <v>32752</v>
      </c>
      <c r="E11">
        <v>34800</v>
      </c>
      <c r="F11">
        <v>147440</v>
      </c>
      <c r="G11">
        <v>9712</v>
      </c>
      <c r="H11">
        <v>14320</v>
      </c>
      <c r="I11">
        <v>19440</v>
      </c>
      <c r="J11">
        <v>28656</v>
      </c>
      <c r="K11">
        <v>3184</v>
      </c>
      <c r="L11">
        <v>3</v>
      </c>
      <c r="M11">
        <v>27632</v>
      </c>
      <c r="N11">
        <v>36848</v>
      </c>
      <c r="O11">
        <v>44016</v>
      </c>
      <c r="P11">
        <v>110576</v>
      </c>
      <c r="Q11">
        <v>24560</v>
      </c>
      <c r="R11">
        <v>10736</v>
      </c>
      <c r="S11">
        <v>49136</v>
      </c>
      <c r="T11">
        <v>34288</v>
      </c>
      <c r="U11">
        <v>23024</v>
      </c>
      <c r="V11">
        <v>47088</v>
      </c>
      <c r="W11">
        <v>18416</v>
      </c>
      <c r="X11">
        <v>10</v>
      </c>
      <c r="Y11">
        <v>1712</v>
      </c>
      <c r="Z11">
        <v>704</v>
      </c>
      <c r="AA11">
        <v>1248</v>
      </c>
    </row>
    <row r="12" spans="1:27" x14ac:dyDescent="0.3">
      <c r="A12" t="s">
        <v>37</v>
      </c>
      <c r="B12">
        <v>98288</v>
      </c>
      <c r="C12">
        <v>500</v>
      </c>
      <c r="D12">
        <v>1904</v>
      </c>
      <c r="E12">
        <v>10736</v>
      </c>
      <c r="F12">
        <v>139248</v>
      </c>
      <c r="G12">
        <v>10224</v>
      </c>
      <c r="H12">
        <v>12784</v>
      </c>
      <c r="I12">
        <v>11248</v>
      </c>
      <c r="J12">
        <v>19440</v>
      </c>
      <c r="K12">
        <v>1712</v>
      </c>
      <c r="L12">
        <v>3</v>
      </c>
      <c r="M12">
        <v>6064</v>
      </c>
      <c r="N12">
        <v>25072</v>
      </c>
      <c r="O12">
        <v>27632</v>
      </c>
      <c r="P12">
        <v>7536</v>
      </c>
      <c r="Q12">
        <v>22512</v>
      </c>
      <c r="R12">
        <v>12528</v>
      </c>
      <c r="S12">
        <v>47088</v>
      </c>
      <c r="T12">
        <v>69616</v>
      </c>
      <c r="U12">
        <v>26608</v>
      </c>
      <c r="V12">
        <v>36848</v>
      </c>
      <c r="W12">
        <v>8304</v>
      </c>
      <c r="X12">
        <v>10</v>
      </c>
      <c r="Y12">
        <v>1968</v>
      </c>
      <c r="Z12">
        <v>1040</v>
      </c>
      <c r="AA12">
        <v>3952</v>
      </c>
    </row>
    <row r="13" spans="1:27" x14ac:dyDescent="0.3">
      <c r="A13" t="s">
        <v>38</v>
      </c>
      <c r="B13">
        <v>100336</v>
      </c>
      <c r="C13">
        <v>5360</v>
      </c>
      <c r="D13">
        <v>22512</v>
      </c>
      <c r="E13">
        <v>42992</v>
      </c>
      <c r="F13">
        <v>147440</v>
      </c>
      <c r="G13">
        <v>9712</v>
      </c>
      <c r="H13">
        <v>9200</v>
      </c>
      <c r="I13">
        <v>13296</v>
      </c>
      <c r="J13">
        <v>40944</v>
      </c>
      <c r="K13">
        <v>4080</v>
      </c>
      <c r="L13">
        <v>3</v>
      </c>
      <c r="M13">
        <v>13296</v>
      </c>
      <c r="N13">
        <v>6704</v>
      </c>
      <c r="O13">
        <v>47088</v>
      </c>
      <c r="P13">
        <v>96240</v>
      </c>
      <c r="Q13">
        <v>13552</v>
      </c>
      <c r="R13">
        <v>17392</v>
      </c>
      <c r="S13">
        <v>65520</v>
      </c>
      <c r="T13">
        <v>34288</v>
      </c>
      <c r="U13">
        <v>6896</v>
      </c>
      <c r="V13">
        <v>38896</v>
      </c>
      <c r="W13">
        <v>15856</v>
      </c>
      <c r="X13">
        <v>10</v>
      </c>
      <c r="Y13">
        <v>1904</v>
      </c>
      <c r="Z13">
        <v>1008</v>
      </c>
      <c r="AA13">
        <v>3248</v>
      </c>
    </row>
    <row r="14" spans="1:27" x14ac:dyDescent="0.3">
      <c r="A14" t="s">
        <v>39</v>
      </c>
      <c r="B14">
        <v>131056</v>
      </c>
      <c r="C14">
        <v>8688</v>
      </c>
      <c r="D14">
        <v>23536</v>
      </c>
      <c r="E14">
        <v>25584</v>
      </c>
      <c r="F14">
        <v>131056</v>
      </c>
      <c r="G14">
        <v>9712</v>
      </c>
      <c r="H14">
        <v>2672</v>
      </c>
      <c r="I14">
        <v>14832</v>
      </c>
      <c r="J14">
        <v>55280</v>
      </c>
      <c r="K14">
        <v>5872</v>
      </c>
      <c r="L14">
        <v>3</v>
      </c>
      <c r="M14">
        <v>22512</v>
      </c>
      <c r="N14">
        <v>34800</v>
      </c>
      <c r="O14">
        <v>45040</v>
      </c>
      <c r="P14">
        <v>58352</v>
      </c>
      <c r="Q14">
        <v>14576</v>
      </c>
      <c r="R14">
        <v>8048</v>
      </c>
      <c r="S14">
        <v>46064</v>
      </c>
      <c r="T14">
        <v>67568</v>
      </c>
      <c r="U14">
        <v>1176</v>
      </c>
      <c r="V14">
        <v>36848</v>
      </c>
      <c r="W14">
        <v>1808</v>
      </c>
      <c r="X14">
        <v>10</v>
      </c>
      <c r="Y14">
        <v>2032</v>
      </c>
      <c r="Z14">
        <v>1104</v>
      </c>
      <c r="AA14">
        <v>4080</v>
      </c>
    </row>
    <row r="15" spans="1:27" x14ac:dyDescent="0.3">
      <c r="A15" t="s">
        <v>40</v>
      </c>
      <c r="B15">
        <v>126960</v>
      </c>
      <c r="C15">
        <v>8176</v>
      </c>
      <c r="D15">
        <v>29680</v>
      </c>
      <c r="E15">
        <v>19440</v>
      </c>
      <c r="F15">
        <v>96240</v>
      </c>
      <c r="G15">
        <v>6768</v>
      </c>
      <c r="H15">
        <v>14832</v>
      </c>
      <c r="I15">
        <v>13808</v>
      </c>
      <c r="J15">
        <v>31728</v>
      </c>
      <c r="K15">
        <v>2928</v>
      </c>
      <c r="L15">
        <v>3</v>
      </c>
      <c r="M15">
        <v>23536</v>
      </c>
      <c r="N15">
        <v>53232</v>
      </c>
      <c r="O15">
        <v>47088</v>
      </c>
      <c r="P15">
        <v>110576</v>
      </c>
      <c r="Q15">
        <v>13296</v>
      </c>
      <c r="R15">
        <v>3056</v>
      </c>
      <c r="S15">
        <v>61424</v>
      </c>
      <c r="T15">
        <v>69616</v>
      </c>
      <c r="U15">
        <v>1192</v>
      </c>
      <c r="V15">
        <v>47088</v>
      </c>
      <c r="W15">
        <v>22512</v>
      </c>
      <c r="X15">
        <v>10</v>
      </c>
      <c r="Y15">
        <v>1328</v>
      </c>
      <c r="Z15">
        <v>1008</v>
      </c>
      <c r="AA15">
        <v>5872</v>
      </c>
    </row>
    <row r="16" spans="1:27" x14ac:dyDescent="0.3">
      <c r="A16" t="s">
        <v>41</v>
      </c>
      <c r="B16">
        <v>131056</v>
      </c>
      <c r="C16">
        <v>6128</v>
      </c>
      <c r="D16">
        <v>28656</v>
      </c>
      <c r="E16">
        <v>47088</v>
      </c>
      <c r="F16">
        <v>139248</v>
      </c>
      <c r="G16">
        <v>9200</v>
      </c>
      <c r="H16">
        <v>6384</v>
      </c>
      <c r="I16">
        <v>12784</v>
      </c>
      <c r="J16">
        <v>51184</v>
      </c>
      <c r="K16">
        <v>4592</v>
      </c>
      <c r="L16">
        <v>3</v>
      </c>
      <c r="M16">
        <v>24560</v>
      </c>
      <c r="N16">
        <v>38896</v>
      </c>
      <c r="O16">
        <v>47088</v>
      </c>
      <c r="P16">
        <v>96240</v>
      </c>
      <c r="Q16">
        <v>19440</v>
      </c>
      <c r="R16">
        <v>8432</v>
      </c>
      <c r="S16">
        <v>57328</v>
      </c>
      <c r="T16">
        <v>50160</v>
      </c>
      <c r="U16">
        <v>38896</v>
      </c>
      <c r="V16">
        <v>26608</v>
      </c>
      <c r="W16">
        <v>16368</v>
      </c>
      <c r="X16">
        <v>10</v>
      </c>
      <c r="Y16">
        <v>2032</v>
      </c>
      <c r="Z16">
        <v>720</v>
      </c>
      <c r="AA16">
        <v>2736</v>
      </c>
    </row>
    <row r="17" spans="1:27" x14ac:dyDescent="0.3">
      <c r="A17" t="s">
        <v>42</v>
      </c>
      <c r="B17">
        <v>118768</v>
      </c>
      <c r="C17">
        <v>8944</v>
      </c>
      <c r="D17">
        <v>23024</v>
      </c>
      <c r="E17">
        <v>59376</v>
      </c>
      <c r="F17">
        <v>139248</v>
      </c>
      <c r="G17">
        <v>9456</v>
      </c>
      <c r="H17">
        <v>11760</v>
      </c>
      <c r="I17">
        <v>8688</v>
      </c>
      <c r="J17">
        <v>55280</v>
      </c>
      <c r="K17">
        <v>1184</v>
      </c>
      <c r="L17">
        <v>3</v>
      </c>
      <c r="M17">
        <v>20464</v>
      </c>
      <c r="N17">
        <v>42992</v>
      </c>
      <c r="O17">
        <v>40944</v>
      </c>
      <c r="P17">
        <v>77808</v>
      </c>
      <c r="Q17">
        <v>18928</v>
      </c>
      <c r="R17">
        <v>17392</v>
      </c>
      <c r="S17">
        <v>53232</v>
      </c>
      <c r="T17">
        <v>81904</v>
      </c>
      <c r="U17">
        <v>28144</v>
      </c>
      <c r="V17">
        <v>42992</v>
      </c>
      <c r="W17">
        <v>16368</v>
      </c>
      <c r="X17">
        <v>10</v>
      </c>
      <c r="Y17">
        <v>1360</v>
      </c>
      <c r="Z17">
        <v>944</v>
      </c>
      <c r="AA17">
        <v>3696</v>
      </c>
    </row>
    <row r="18" spans="1:27" x14ac:dyDescent="0.3">
      <c r="A18" t="s">
        <v>43</v>
      </c>
      <c r="B18">
        <v>131056</v>
      </c>
      <c r="C18">
        <v>8176</v>
      </c>
      <c r="D18">
        <v>36848</v>
      </c>
      <c r="E18">
        <v>36848</v>
      </c>
      <c r="F18">
        <v>86000</v>
      </c>
      <c r="G18">
        <v>4336</v>
      </c>
      <c r="H18">
        <v>13808</v>
      </c>
      <c r="I18">
        <v>12784</v>
      </c>
      <c r="J18">
        <v>45040</v>
      </c>
      <c r="K18">
        <v>3824</v>
      </c>
      <c r="L18">
        <v>3</v>
      </c>
      <c r="M18">
        <v>20464</v>
      </c>
      <c r="N18">
        <v>45040</v>
      </c>
      <c r="O18">
        <v>6320</v>
      </c>
      <c r="P18">
        <v>56304</v>
      </c>
      <c r="Q18">
        <v>16368</v>
      </c>
      <c r="R18">
        <v>17392</v>
      </c>
      <c r="S18">
        <v>63472</v>
      </c>
      <c r="T18">
        <v>48112</v>
      </c>
      <c r="U18">
        <v>38896</v>
      </c>
      <c r="V18">
        <v>37872</v>
      </c>
      <c r="W18">
        <v>16368</v>
      </c>
      <c r="X18">
        <v>10</v>
      </c>
      <c r="Y18">
        <v>1904</v>
      </c>
      <c r="Z18">
        <v>1072</v>
      </c>
      <c r="AA18">
        <v>4080</v>
      </c>
    </row>
    <row r="19" spans="1:27" x14ac:dyDescent="0.3">
      <c r="A19" t="s">
        <v>44</v>
      </c>
      <c r="B19">
        <v>131056</v>
      </c>
      <c r="C19">
        <v>9712</v>
      </c>
      <c r="D19">
        <v>27632</v>
      </c>
      <c r="E19">
        <v>55280</v>
      </c>
      <c r="F19">
        <v>110576</v>
      </c>
      <c r="G19">
        <v>6512</v>
      </c>
      <c r="H19">
        <v>7536</v>
      </c>
      <c r="I19">
        <v>4336</v>
      </c>
      <c r="J19">
        <v>65520</v>
      </c>
      <c r="K19">
        <v>3120</v>
      </c>
      <c r="L19">
        <v>3</v>
      </c>
      <c r="M19">
        <v>26608</v>
      </c>
      <c r="N19">
        <v>37872</v>
      </c>
      <c r="O19">
        <v>36848</v>
      </c>
      <c r="P19">
        <v>114672</v>
      </c>
      <c r="Q19">
        <v>5808</v>
      </c>
      <c r="R19">
        <v>17392</v>
      </c>
      <c r="S19">
        <v>3856</v>
      </c>
      <c r="T19">
        <v>12144</v>
      </c>
      <c r="U19">
        <v>36848</v>
      </c>
      <c r="V19">
        <v>47088</v>
      </c>
      <c r="W19">
        <v>18416</v>
      </c>
      <c r="X19">
        <v>10</v>
      </c>
      <c r="Y19">
        <v>784</v>
      </c>
      <c r="Z19">
        <v>1072</v>
      </c>
      <c r="AA19">
        <v>4592</v>
      </c>
    </row>
    <row r="20" spans="1:27" x14ac:dyDescent="0.3">
      <c r="A20" t="s">
        <v>45</v>
      </c>
      <c r="B20">
        <v>41968</v>
      </c>
      <c r="C20">
        <v>6896</v>
      </c>
      <c r="D20">
        <v>36848</v>
      </c>
      <c r="E20">
        <v>26096</v>
      </c>
      <c r="F20">
        <v>88048</v>
      </c>
      <c r="G20">
        <v>9712</v>
      </c>
      <c r="H20">
        <v>15344</v>
      </c>
      <c r="I20">
        <v>11504</v>
      </c>
      <c r="J20">
        <v>45040</v>
      </c>
      <c r="K20">
        <v>1808</v>
      </c>
      <c r="L20">
        <v>3</v>
      </c>
      <c r="M20">
        <v>9584</v>
      </c>
      <c r="N20">
        <v>29168</v>
      </c>
      <c r="O20">
        <v>55280</v>
      </c>
      <c r="P20">
        <v>126960</v>
      </c>
      <c r="Q20">
        <v>25584</v>
      </c>
      <c r="R20">
        <v>298</v>
      </c>
      <c r="S20">
        <v>65520</v>
      </c>
      <c r="T20">
        <v>20464</v>
      </c>
      <c r="U20">
        <v>15856</v>
      </c>
      <c r="V20">
        <v>38896</v>
      </c>
      <c r="W20">
        <v>12528</v>
      </c>
      <c r="X20">
        <v>10</v>
      </c>
      <c r="Y20">
        <v>1840</v>
      </c>
      <c r="Z20">
        <v>1392</v>
      </c>
      <c r="AA20">
        <v>2800</v>
      </c>
    </row>
    <row r="21" spans="1:27" x14ac:dyDescent="0.3">
      <c r="A21" t="s">
        <v>46</v>
      </c>
      <c r="B21">
        <v>37872</v>
      </c>
      <c r="C21">
        <v>9200</v>
      </c>
      <c r="D21">
        <v>5808</v>
      </c>
      <c r="E21">
        <v>36848</v>
      </c>
      <c r="F21">
        <v>13808</v>
      </c>
      <c r="G21">
        <v>4336</v>
      </c>
      <c r="H21">
        <v>11760</v>
      </c>
      <c r="I21">
        <v>11248</v>
      </c>
      <c r="J21">
        <v>27632</v>
      </c>
      <c r="K21">
        <v>4848</v>
      </c>
      <c r="L21">
        <v>3</v>
      </c>
      <c r="M21">
        <v>19440</v>
      </c>
      <c r="N21">
        <v>45040</v>
      </c>
      <c r="O21">
        <v>26608</v>
      </c>
      <c r="P21">
        <v>79856</v>
      </c>
      <c r="Q21">
        <v>20976</v>
      </c>
      <c r="R21">
        <v>16368</v>
      </c>
      <c r="S21">
        <v>67568</v>
      </c>
      <c r="T21">
        <v>42992</v>
      </c>
      <c r="U21">
        <v>34800</v>
      </c>
      <c r="V21">
        <v>42992</v>
      </c>
      <c r="W21">
        <v>8176</v>
      </c>
      <c r="X21">
        <v>10</v>
      </c>
      <c r="Y21">
        <v>1712</v>
      </c>
      <c r="Z21">
        <v>736</v>
      </c>
      <c r="AA21">
        <v>1904</v>
      </c>
    </row>
    <row r="22" spans="1:27" x14ac:dyDescent="0.3">
      <c r="A22" t="s">
        <v>47</v>
      </c>
      <c r="B22">
        <v>143344</v>
      </c>
      <c r="C22">
        <v>10736</v>
      </c>
      <c r="D22">
        <v>14064</v>
      </c>
      <c r="E22">
        <v>39920</v>
      </c>
      <c r="F22">
        <v>98288</v>
      </c>
      <c r="G22">
        <v>10736</v>
      </c>
      <c r="H22">
        <v>6768</v>
      </c>
      <c r="I22">
        <v>7024</v>
      </c>
      <c r="J22">
        <v>48112</v>
      </c>
      <c r="K22">
        <v>4208</v>
      </c>
      <c r="L22">
        <v>3</v>
      </c>
      <c r="M22">
        <v>24560</v>
      </c>
      <c r="N22">
        <v>28144</v>
      </c>
      <c r="O22">
        <v>36848</v>
      </c>
      <c r="P22">
        <v>79856</v>
      </c>
      <c r="Q22">
        <v>22512</v>
      </c>
      <c r="R22">
        <v>16880</v>
      </c>
      <c r="S22">
        <v>67568</v>
      </c>
      <c r="T22">
        <v>20976</v>
      </c>
      <c r="U22">
        <v>45040</v>
      </c>
      <c r="V22">
        <v>36848</v>
      </c>
      <c r="W22">
        <v>15344</v>
      </c>
      <c r="X22">
        <v>10</v>
      </c>
      <c r="Y22">
        <v>1840</v>
      </c>
      <c r="Z22">
        <v>512</v>
      </c>
      <c r="AA22">
        <v>4592</v>
      </c>
    </row>
    <row r="23" spans="1:27" x14ac:dyDescent="0.3">
      <c r="A23" t="s">
        <v>48</v>
      </c>
      <c r="B23">
        <v>126960</v>
      </c>
      <c r="C23">
        <v>4208</v>
      </c>
      <c r="D23">
        <v>38896</v>
      </c>
      <c r="E23">
        <v>53232</v>
      </c>
      <c r="F23">
        <v>139248</v>
      </c>
      <c r="G23">
        <v>8944</v>
      </c>
      <c r="H23">
        <v>10224</v>
      </c>
      <c r="I23">
        <v>7920</v>
      </c>
      <c r="J23">
        <v>57328</v>
      </c>
      <c r="K23">
        <v>4336</v>
      </c>
      <c r="L23">
        <v>3</v>
      </c>
      <c r="M23">
        <v>33776</v>
      </c>
      <c r="N23">
        <v>53232</v>
      </c>
      <c r="O23">
        <v>45040</v>
      </c>
      <c r="P23">
        <v>102384</v>
      </c>
      <c r="Q23">
        <v>16368</v>
      </c>
      <c r="R23">
        <v>11760</v>
      </c>
      <c r="S23">
        <v>73712</v>
      </c>
      <c r="T23">
        <v>73712</v>
      </c>
      <c r="U23">
        <v>10736</v>
      </c>
      <c r="V23">
        <v>17904</v>
      </c>
      <c r="W23">
        <v>20464</v>
      </c>
      <c r="X23">
        <v>10</v>
      </c>
      <c r="Y23">
        <v>864</v>
      </c>
      <c r="Z23">
        <v>1200</v>
      </c>
      <c r="AA23">
        <v>3568</v>
      </c>
    </row>
    <row r="24" spans="1:27" x14ac:dyDescent="0.3">
      <c r="A24" t="s">
        <v>49</v>
      </c>
      <c r="B24">
        <v>131056</v>
      </c>
      <c r="C24">
        <v>8688</v>
      </c>
      <c r="D24">
        <v>25072</v>
      </c>
      <c r="E24">
        <v>44016</v>
      </c>
      <c r="F24">
        <v>131056</v>
      </c>
      <c r="G24">
        <v>12272</v>
      </c>
      <c r="H24">
        <v>12784</v>
      </c>
      <c r="I24">
        <v>12272</v>
      </c>
      <c r="J24">
        <v>51184</v>
      </c>
      <c r="K24">
        <v>3952</v>
      </c>
      <c r="L24">
        <v>3</v>
      </c>
      <c r="M24">
        <v>20464</v>
      </c>
      <c r="N24">
        <v>47088</v>
      </c>
      <c r="O24">
        <v>42992</v>
      </c>
      <c r="P24">
        <v>37360</v>
      </c>
      <c r="Q24">
        <v>5424</v>
      </c>
      <c r="R24">
        <v>16880</v>
      </c>
      <c r="S24">
        <v>19952</v>
      </c>
      <c r="T24">
        <v>65520</v>
      </c>
      <c r="U24">
        <v>51184</v>
      </c>
      <c r="V24">
        <v>36848</v>
      </c>
      <c r="W24">
        <v>22512</v>
      </c>
      <c r="X24">
        <v>10</v>
      </c>
      <c r="Y24">
        <v>113</v>
      </c>
      <c r="Z24">
        <v>1072</v>
      </c>
      <c r="AA24">
        <v>4080</v>
      </c>
    </row>
    <row r="25" spans="1:27" x14ac:dyDescent="0.3">
      <c r="A25" t="s">
        <v>50</v>
      </c>
      <c r="B25">
        <v>131056</v>
      </c>
      <c r="C25">
        <v>3440</v>
      </c>
      <c r="D25">
        <v>24048</v>
      </c>
      <c r="E25">
        <v>49136</v>
      </c>
      <c r="F25">
        <v>106480</v>
      </c>
      <c r="G25">
        <v>7536</v>
      </c>
      <c r="H25">
        <v>8688</v>
      </c>
      <c r="I25">
        <v>7792</v>
      </c>
      <c r="J25">
        <v>69616</v>
      </c>
      <c r="K25">
        <v>3312</v>
      </c>
      <c r="L25">
        <v>3</v>
      </c>
      <c r="M25">
        <v>20464</v>
      </c>
      <c r="N25">
        <v>10736</v>
      </c>
      <c r="O25">
        <v>29168</v>
      </c>
      <c r="P25">
        <v>106480</v>
      </c>
      <c r="Q25">
        <v>23536</v>
      </c>
      <c r="R25">
        <v>16880</v>
      </c>
      <c r="S25">
        <v>77808</v>
      </c>
      <c r="T25">
        <v>65520</v>
      </c>
      <c r="U25">
        <v>47088</v>
      </c>
      <c r="V25">
        <v>42992</v>
      </c>
      <c r="W25">
        <v>17392</v>
      </c>
      <c r="X25">
        <v>10</v>
      </c>
      <c r="Y25">
        <v>1008</v>
      </c>
      <c r="Z25">
        <v>1200</v>
      </c>
      <c r="AA25">
        <v>3248</v>
      </c>
    </row>
    <row r="26" spans="1:27" x14ac:dyDescent="0.3">
      <c r="A26" t="s">
        <v>51</v>
      </c>
      <c r="B26">
        <v>139248</v>
      </c>
      <c r="C26">
        <v>7920</v>
      </c>
      <c r="D26">
        <v>16368</v>
      </c>
      <c r="E26">
        <v>37872</v>
      </c>
      <c r="F26">
        <v>100336</v>
      </c>
      <c r="G26">
        <v>10736</v>
      </c>
      <c r="H26">
        <v>11248</v>
      </c>
      <c r="I26">
        <v>6512</v>
      </c>
      <c r="J26">
        <v>38896</v>
      </c>
      <c r="K26">
        <v>4336</v>
      </c>
      <c r="L26">
        <v>3</v>
      </c>
      <c r="M26">
        <v>20464</v>
      </c>
      <c r="N26">
        <v>53232</v>
      </c>
      <c r="O26">
        <v>20208</v>
      </c>
      <c r="P26">
        <v>55280</v>
      </c>
      <c r="Q26">
        <v>18928</v>
      </c>
      <c r="R26">
        <v>13040</v>
      </c>
      <c r="S26">
        <v>65520</v>
      </c>
      <c r="T26">
        <v>53232</v>
      </c>
      <c r="U26">
        <v>44016</v>
      </c>
      <c r="V26">
        <v>42992</v>
      </c>
      <c r="W26">
        <v>19440</v>
      </c>
      <c r="X26">
        <v>10</v>
      </c>
      <c r="Y26">
        <v>1520</v>
      </c>
      <c r="Z26">
        <v>520</v>
      </c>
      <c r="AA26">
        <v>1968</v>
      </c>
    </row>
    <row r="27" spans="1:27" x14ac:dyDescent="0.3">
      <c r="A27" t="s">
        <v>52</v>
      </c>
      <c r="B27">
        <v>143344</v>
      </c>
      <c r="C27">
        <v>6000</v>
      </c>
      <c r="D27">
        <v>30704</v>
      </c>
      <c r="E27">
        <v>57328</v>
      </c>
      <c r="F27">
        <v>92144</v>
      </c>
      <c r="G27">
        <v>9712</v>
      </c>
      <c r="H27">
        <v>10224</v>
      </c>
      <c r="I27">
        <v>13808</v>
      </c>
      <c r="J27">
        <v>40944</v>
      </c>
      <c r="K27">
        <v>2800</v>
      </c>
      <c r="L27">
        <v>3</v>
      </c>
      <c r="M27">
        <v>25584</v>
      </c>
      <c r="N27">
        <v>40944</v>
      </c>
      <c r="O27">
        <v>53232</v>
      </c>
      <c r="P27">
        <v>79856</v>
      </c>
      <c r="Q27">
        <v>24560</v>
      </c>
      <c r="R27">
        <v>22512</v>
      </c>
      <c r="S27">
        <v>65520</v>
      </c>
      <c r="T27">
        <v>77808</v>
      </c>
      <c r="U27">
        <v>51184</v>
      </c>
      <c r="V27">
        <v>24560</v>
      </c>
      <c r="W27">
        <v>19440</v>
      </c>
      <c r="X27">
        <v>10</v>
      </c>
      <c r="Y27">
        <v>1840</v>
      </c>
      <c r="Z27">
        <v>99</v>
      </c>
      <c r="AA27">
        <v>3952</v>
      </c>
    </row>
    <row r="28" spans="1:27" x14ac:dyDescent="0.3">
      <c r="A28" t="s">
        <v>53</v>
      </c>
      <c r="B28">
        <v>155632</v>
      </c>
      <c r="C28">
        <v>6640</v>
      </c>
      <c r="D28">
        <v>26608</v>
      </c>
      <c r="E28">
        <v>36848</v>
      </c>
      <c r="F28">
        <v>147440</v>
      </c>
      <c r="G28">
        <v>11760</v>
      </c>
      <c r="H28">
        <v>15344</v>
      </c>
      <c r="I28">
        <v>7152</v>
      </c>
      <c r="J28">
        <v>44016</v>
      </c>
      <c r="K28">
        <v>2992</v>
      </c>
      <c r="L28">
        <v>3</v>
      </c>
      <c r="M28">
        <v>5104</v>
      </c>
      <c r="N28">
        <v>53232</v>
      </c>
      <c r="O28">
        <v>1248</v>
      </c>
      <c r="P28">
        <v>94192</v>
      </c>
      <c r="Q28">
        <v>22512</v>
      </c>
      <c r="R28">
        <v>11248</v>
      </c>
      <c r="S28">
        <v>59376</v>
      </c>
      <c r="T28">
        <v>71664</v>
      </c>
      <c r="U28">
        <v>32752</v>
      </c>
      <c r="V28">
        <v>36848</v>
      </c>
      <c r="W28">
        <v>13296</v>
      </c>
      <c r="X28">
        <v>10</v>
      </c>
      <c r="Y28">
        <v>616</v>
      </c>
      <c r="Z28">
        <v>1008</v>
      </c>
      <c r="AA28">
        <v>4848</v>
      </c>
    </row>
    <row r="29" spans="1:27" x14ac:dyDescent="0.3">
      <c r="A29" t="s">
        <v>54</v>
      </c>
      <c r="B29">
        <v>114672</v>
      </c>
      <c r="C29">
        <v>8688</v>
      </c>
      <c r="D29">
        <v>27120</v>
      </c>
      <c r="E29">
        <v>51184</v>
      </c>
      <c r="F29">
        <v>131056</v>
      </c>
      <c r="G29">
        <v>9200</v>
      </c>
      <c r="H29">
        <v>10736</v>
      </c>
      <c r="I29">
        <v>7408</v>
      </c>
      <c r="J29">
        <v>26608</v>
      </c>
      <c r="K29">
        <v>3568</v>
      </c>
      <c r="L29">
        <v>3</v>
      </c>
      <c r="M29">
        <v>16368</v>
      </c>
      <c r="N29">
        <v>26608</v>
      </c>
      <c r="O29">
        <v>63472</v>
      </c>
      <c r="P29">
        <v>7856</v>
      </c>
      <c r="Q29">
        <v>20976</v>
      </c>
      <c r="R29">
        <v>8432</v>
      </c>
      <c r="S29">
        <v>4176</v>
      </c>
      <c r="T29">
        <v>77808</v>
      </c>
      <c r="U29">
        <v>18416</v>
      </c>
      <c r="V29">
        <v>10608</v>
      </c>
      <c r="W29">
        <v>16368</v>
      </c>
      <c r="X29">
        <v>10</v>
      </c>
      <c r="Y29">
        <v>2032</v>
      </c>
      <c r="Z29">
        <v>832</v>
      </c>
      <c r="AA29">
        <v>4592</v>
      </c>
    </row>
    <row r="30" spans="1:27" x14ac:dyDescent="0.3">
      <c r="A30" t="s">
        <v>55</v>
      </c>
      <c r="B30">
        <v>135152</v>
      </c>
      <c r="C30">
        <v>4208</v>
      </c>
      <c r="D30">
        <v>34800</v>
      </c>
      <c r="E30">
        <v>59376</v>
      </c>
      <c r="F30">
        <v>96240</v>
      </c>
      <c r="G30">
        <v>9712</v>
      </c>
      <c r="H30">
        <v>6640</v>
      </c>
      <c r="I30">
        <v>12784</v>
      </c>
      <c r="J30">
        <v>47088</v>
      </c>
      <c r="K30">
        <v>4336</v>
      </c>
      <c r="L30">
        <v>3</v>
      </c>
      <c r="M30">
        <v>334</v>
      </c>
      <c r="N30">
        <v>30192</v>
      </c>
      <c r="O30">
        <v>49136</v>
      </c>
      <c r="P30">
        <v>1368</v>
      </c>
      <c r="Q30">
        <v>14064</v>
      </c>
      <c r="R30">
        <v>18416</v>
      </c>
      <c r="S30">
        <v>40944</v>
      </c>
      <c r="T30">
        <v>77808</v>
      </c>
      <c r="U30">
        <v>47088</v>
      </c>
      <c r="V30">
        <v>6576</v>
      </c>
      <c r="W30">
        <v>16880</v>
      </c>
      <c r="X30">
        <v>10</v>
      </c>
      <c r="Y30">
        <v>1584</v>
      </c>
      <c r="Z30">
        <v>1040</v>
      </c>
      <c r="AA30">
        <v>4336</v>
      </c>
    </row>
    <row r="31" spans="1:27" x14ac:dyDescent="0.3">
      <c r="A31" t="s">
        <v>56</v>
      </c>
      <c r="B31">
        <v>40432</v>
      </c>
      <c r="C31">
        <v>9200</v>
      </c>
      <c r="D31">
        <v>22000</v>
      </c>
      <c r="E31">
        <v>28144</v>
      </c>
      <c r="F31">
        <v>126960</v>
      </c>
      <c r="G31">
        <v>9456</v>
      </c>
      <c r="H31">
        <v>16368</v>
      </c>
      <c r="I31">
        <v>7152</v>
      </c>
      <c r="J31">
        <v>38896</v>
      </c>
      <c r="K31">
        <v>4592</v>
      </c>
      <c r="L31">
        <v>3</v>
      </c>
      <c r="M31">
        <v>22512</v>
      </c>
      <c r="N31">
        <v>53232</v>
      </c>
      <c r="O31">
        <v>53232</v>
      </c>
      <c r="P31">
        <v>94192</v>
      </c>
      <c r="Q31">
        <v>19440</v>
      </c>
      <c r="R31">
        <v>17904</v>
      </c>
      <c r="S31">
        <v>61424</v>
      </c>
      <c r="T31">
        <v>65520</v>
      </c>
      <c r="U31">
        <v>18160</v>
      </c>
      <c r="V31">
        <v>42992</v>
      </c>
      <c r="W31">
        <v>18416</v>
      </c>
      <c r="X31">
        <v>10</v>
      </c>
      <c r="Y31">
        <v>1840</v>
      </c>
      <c r="Z31">
        <v>324</v>
      </c>
      <c r="AA31">
        <v>1280</v>
      </c>
    </row>
    <row r="32" spans="1:27" x14ac:dyDescent="0.3">
      <c r="A32" t="s">
        <v>57</v>
      </c>
      <c r="B32">
        <v>139248</v>
      </c>
      <c r="C32">
        <v>5616</v>
      </c>
      <c r="D32">
        <v>36848</v>
      </c>
      <c r="E32">
        <v>25584</v>
      </c>
      <c r="F32">
        <v>126960</v>
      </c>
      <c r="G32">
        <v>2704</v>
      </c>
      <c r="H32">
        <v>9200</v>
      </c>
      <c r="I32">
        <v>12272</v>
      </c>
      <c r="J32">
        <v>47088</v>
      </c>
      <c r="K32">
        <v>4080</v>
      </c>
      <c r="L32">
        <v>3</v>
      </c>
      <c r="M32">
        <v>9712</v>
      </c>
      <c r="N32">
        <v>18672</v>
      </c>
      <c r="O32">
        <v>32752</v>
      </c>
      <c r="P32">
        <v>79856</v>
      </c>
      <c r="Q32">
        <v>17392</v>
      </c>
      <c r="R32">
        <v>20464</v>
      </c>
      <c r="S32">
        <v>50160</v>
      </c>
      <c r="T32">
        <v>53232</v>
      </c>
      <c r="U32">
        <v>37872</v>
      </c>
      <c r="V32">
        <v>30192</v>
      </c>
      <c r="W32">
        <v>16880</v>
      </c>
      <c r="X32">
        <v>10</v>
      </c>
      <c r="Y32">
        <v>2160</v>
      </c>
      <c r="Z32">
        <v>1072</v>
      </c>
      <c r="AA32">
        <v>4848</v>
      </c>
    </row>
    <row r="33" spans="1:27" x14ac:dyDescent="0.3">
      <c r="A33" t="s">
        <v>58</v>
      </c>
      <c r="B33">
        <v>163824</v>
      </c>
      <c r="C33">
        <v>4208</v>
      </c>
      <c r="D33">
        <v>33776</v>
      </c>
      <c r="E33">
        <v>49136</v>
      </c>
      <c r="F33">
        <v>122864</v>
      </c>
      <c r="G33">
        <v>896</v>
      </c>
      <c r="H33">
        <v>10480</v>
      </c>
      <c r="I33">
        <v>7152</v>
      </c>
      <c r="J33">
        <v>55280</v>
      </c>
      <c r="K33">
        <v>1872</v>
      </c>
      <c r="L33">
        <v>3</v>
      </c>
      <c r="M33">
        <v>20464</v>
      </c>
      <c r="N33">
        <v>35824</v>
      </c>
      <c r="O33">
        <v>39920</v>
      </c>
      <c r="P33">
        <v>63472</v>
      </c>
      <c r="Q33">
        <v>17904</v>
      </c>
      <c r="R33">
        <v>7792</v>
      </c>
      <c r="S33">
        <v>65520</v>
      </c>
      <c r="T33">
        <v>81904</v>
      </c>
      <c r="U33">
        <v>38896</v>
      </c>
      <c r="V33">
        <v>40944</v>
      </c>
      <c r="W33">
        <v>15856</v>
      </c>
      <c r="X33">
        <v>10</v>
      </c>
      <c r="Y33">
        <v>2160</v>
      </c>
      <c r="Z33">
        <v>1264</v>
      </c>
      <c r="AA33">
        <v>3952</v>
      </c>
    </row>
    <row r="34" spans="1:27" x14ac:dyDescent="0.3">
      <c r="A34" t="s">
        <v>59</v>
      </c>
      <c r="B34">
        <v>8176</v>
      </c>
      <c r="C34">
        <v>6896</v>
      </c>
      <c r="D34">
        <v>32752</v>
      </c>
      <c r="E34">
        <v>27120</v>
      </c>
      <c r="F34">
        <v>110576</v>
      </c>
      <c r="G34">
        <v>8944</v>
      </c>
      <c r="H34">
        <v>9200</v>
      </c>
      <c r="I34">
        <v>6768</v>
      </c>
      <c r="J34">
        <v>25584</v>
      </c>
      <c r="K34">
        <v>2032</v>
      </c>
      <c r="L34">
        <v>3</v>
      </c>
      <c r="M34">
        <v>14832</v>
      </c>
      <c r="N34">
        <v>49136</v>
      </c>
      <c r="O34">
        <v>39920</v>
      </c>
      <c r="P34">
        <v>102384</v>
      </c>
      <c r="Q34">
        <v>20464</v>
      </c>
      <c r="R34">
        <v>16368</v>
      </c>
      <c r="S34">
        <v>59376</v>
      </c>
      <c r="T34">
        <v>75760</v>
      </c>
      <c r="U34">
        <v>29680</v>
      </c>
      <c r="V34">
        <v>6640</v>
      </c>
      <c r="W34">
        <v>13808</v>
      </c>
      <c r="X34">
        <v>10</v>
      </c>
      <c r="Y34">
        <v>960</v>
      </c>
      <c r="Z34">
        <v>800</v>
      </c>
      <c r="AA34">
        <v>4720</v>
      </c>
    </row>
    <row r="35" spans="1:27" x14ac:dyDescent="0.3">
      <c r="A35" t="s">
        <v>60</v>
      </c>
      <c r="B35">
        <v>90096</v>
      </c>
      <c r="C35">
        <v>9712</v>
      </c>
      <c r="D35">
        <v>24048</v>
      </c>
      <c r="E35">
        <v>18416</v>
      </c>
      <c r="F35">
        <v>139248</v>
      </c>
      <c r="G35">
        <v>9200</v>
      </c>
      <c r="H35">
        <v>10224</v>
      </c>
      <c r="I35">
        <v>7536</v>
      </c>
      <c r="J35">
        <v>40944</v>
      </c>
      <c r="K35">
        <v>736</v>
      </c>
      <c r="L35">
        <v>3</v>
      </c>
      <c r="M35">
        <v>9200</v>
      </c>
      <c r="N35">
        <v>38896</v>
      </c>
      <c r="O35">
        <v>37872</v>
      </c>
      <c r="P35">
        <v>122864</v>
      </c>
      <c r="Q35">
        <v>28656</v>
      </c>
      <c r="R35">
        <v>13808</v>
      </c>
      <c r="S35">
        <v>81904</v>
      </c>
      <c r="T35">
        <v>31216</v>
      </c>
      <c r="U35">
        <v>51184</v>
      </c>
      <c r="V35">
        <v>57328</v>
      </c>
      <c r="W35">
        <v>19440</v>
      </c>
      <c r="X35">
        <v>10</v>
      </c>
      <c r="Y35">
        <v>1520</v>
      </c>
      <c r="Z35">
        <v>1456</v>
      </c>
      <c r="AA35">
        <v>3952</v>
      </c>
    </row>
    <row r="36" spans="1:27" x14ac:dyDescent="0.3">
      <c r="A36" t="s">
        <v>61</v>
      </c>
      <c r="B36">
        <v>139248</v>
      </c>
      <c r="C36">
        <v>8688</v>
      </c>
      <c r="D36">
        <v>36848</v>
      </c>
      <c r="E36">
        <v>40944</v>
      </c>
      <c r="F36">
        <v>118768</v>
      </c>
      <c r="G36">
        <v>6768</v>
      </c>
      <c r="H36">
        <v>9712</v>
      </c>
      <c r="I36">
        <v>10736</v>
      </c>
      <c r="J36">
        <v>1248</v>
      </c>
      <c r="K36">
        <v>3952</v>
      </c>
      <c r="L36">
        <v>3</v>
      </c>
      <c r="M36">
        <v>31728</v>
      </c>
      <c r="N36">
        <v>49136</v>
      </c>
      <c r="O36">
        <v>11376</v>
      </c>
      <c r="P36">
        <v>77808</v>
      </c>
      <c r="Q36">
        <v>21488</v>
      </c>
      <c r="R36">
        <v>10736</v>
      </c>
      <c r="S36">
        <v>53232</v>
      </c>
      <c r="T36">
        <v>98288</v>
      </c>
      <c r="U36">
        <v>40944</v>
      </c>
      <c r="V36">
        <v>53232</v>
      </c>
      <c r="W36">
        <v>12528</v>
      </c>
      <c r="X36">
        <v>10</v>
      </c>
      <c r="Y36">
        <v>2160</v>
      </c>
      <c r="Z36">
        <v>1264</v>
      </c>
      <c r="AA36">
        <v>3696</v>
      </c>
    </row>
    <row r="37" spans="1:27" x14ac:dyDescent="0.3">
      <c r="A37" t="s">
        <v>62</v>
      </c>
      <c r="B37">
        <v>90096</v>
      </c>
      <c r="C37">
        <v>8176</v>
      </c>
      <c r="D37">
        <v>9968</v>
      </c>
      <c r="E37">
        <v>16880</v>
      </c>
      <c r="F37">
        <v>94192</v>
      </c>
      <c r="G37">
        <v>6512</v>
      </c>
      <c r="H37">
        <v>11248</v>
      </c>
      <c r="I37">
        <v>10480</v>
      </c>
      <c r="J37">
        <v>47088</v>
      </c>
      <c r="K37">
        <v>4592</v>
      </c>
      <c r="L37">
        <v>3</v>
      </c>
      <c r="M37">
        <v>23536</v>
      </c>
      <c r="N37">
        <v>47088</v>
      </c>
      <c r="O37">
        <v>26096</v>
      </c>
      <c r="P37">
        <v>122864</v>
      </c>
      <c r="Q37">
        <v>23536</v>
      </c>
      <c r="R37">
        <v>17392</v>
      </c>
      <c r="S37">
        <v>69616</v>
      </c>
      <c r="T37">
        <v>73712</v>
      </c>
      <c r="U37">
        <v>42992</v>
      </c>
      <c r="V37">
        <v>27632</v>
      </c>
      <c r="W37">
        <v>8432</v>
      </c>
      <c r="X37">
        <v>10</v>
      </c>
      <c r="Y37">
        <v>1776</v>
      </c>
      <c r="Z37">
        <v>1072</v>
      </c>
      <c r="AA37">
        <v>2928</v>
      </c>
    </row>
    <row r="38" spans="1:27" x14ac:dyDescent="0.3">
      <c r="A38" t="s">
        <v>63</v>
      </c>
      <c r="B38">
        <v>147440</v>
      </c>
      <c r="C38">
        <v>9712</v>
      </c>
      <c r="D38">
        <v>27632</v>
      </c>
      <c r="E38">
        <v>47088</v>
      </c>
      <c r="F38">
        <v>98288</v>
      </c>
      <c r="G38">
        <v>10736</v>
      </c>
      <c r="H38">
        <v>1680</v>
      </c>
      <c r="I38">
        <v>7664</v>
      </c>
      <c r="J38">
        <v>47088</v>
      </c>
      <c r="K38">
        <v>2480</v>
      </c>
      <c r="L38">
        <v>3</v>
      </c>
      <c r="M38">
        <v>23536</v>
      </c>
      <c r="N38">
        <v>37872</v>
      </c>
      <c r="O38">
        <v>45040</v>
      </c>
      <c r="P38">
        <v>92144</v>
      </c>
      <c r="Q38">
        <v>22512</v>
      </c>
      <c r="R38">
        <v>11760</v>
      </c>
      <c r="S38">
        <v>65520</v>
      </c>
      <c r="T38">
        <v>47088</v>
      </c>
      <c r="U38">
        <v>38896</v>
      </c>
      <c r="V38">
        <v>38896</v>
      </c>
      <c r="W38">
        <v>7920</v>
      </c>
      <c r="X38">
        <v>10</v>
      </c>
      <c r="Y38">
        <v>944</v>
      </c>
      <c r="Z38">
        <v>1072</v>
      </c>
      <c r="AA38">
        <v>3120</v>
      </c>
    </row>
    <row r="39" spans="1:27" x14ac:dyDescent="0.3">
      <c r="A39" t="s">
        <v>64</v>
      </c>
      <c r="B39">
        <v>139248</v>
      </c>
      <c r="C39">
        <v>7152</v>
      </c>
      <c r="D39">
        <v>27632</v>
      </c>
      <c r="E39">
        <v>26096</v>
      </c>
      <c r="F39">
        <v>147440</v>
      </c>
      <c r="G39">
        <v>10992</v>
      </c>
      <c r="H39">
        <v>9456</v>
      </c>
      <c r="I39">
        <v>11760</v>
      </c>
      <c r="J39">
        <v>40944</v>
      </c>
      <c r="K39">
        <v>4592</v>
      </c>
      <c r="L39">
        <v>3</v>
      </c>
      <c r="M39">
        <v>10096</v>
      </c>
      <c r="N39">
        <v>49136</v>
      </c>
      <c r="O39">
        <v>51184</v>
      </c>
      <c r="P39">
        <v>131056</v>
      </c>
      <c r="Q39">
        <v>9072</v>
      </c>
      <c r="R39">
        <v>7920</v>
      </c>
      <c r="S39">
        <v>42992</v>
      </c>
      <c r="T39">
        <v>90096</v>
      </c>
      <c r="U39">
        <v>11120</v>
      </c>
      <c r="V39">
        <v>37872</v>
      </c>
      <c r="W39">
        <v>17904</v>
      </c>
      <c r="X39">
        <v>10</v>
      </c>
      <c r="Y39">
        <v>2160</v>
      </c>
      <c r="Z39">
        <v>1136</v>
      </c>
      <c r="AA39">
        <v>5360</v>
      </c>
    </row>
    <row r="40" spans="1:27" x14ac:dyDescent="0.3">
      <c r="A40" t="s">
        <v>65</v>
      </c>
      <c r="B40">
        <v>118768</v>
      </c>
      <c r="C40">
        <v>8944</v>
      </c>
      <c r="D40">
        <v>8944</v>
      </c>
      <c r="E40">
        <v>47088</v>
      </c>
      <c r="F40">
        <v>14192</v>
      </c>
      <c r="G40">
        <v>10736</v>
      </c>
      <c r="H40">
        <v>11248</v>
      </c>
      <c r="I40">
        <v>13296</v>
      </c>
      <c r="J40">
        <v>65520</v>
      </c>
      <c r="K40">
        <v>3568</v>
      </c>
      <c r="L40">
        <v>3</v>
      </c>
      <c r="M40">
        <v>26608</v>
      </c>
      <c r="N40">
        <v>49136</v>
      </c>
      <c r="O40">
        <v>73712</v>
      </c>
      <c r="P40">
        <v>23536</v>
      </c>
      <c r="Q40">
        <v>5360</v>
      </c>
      <c r="R40">
        <v>17392</v>
      </c>
      <c r="S40">
        <v>30192</v>
      </c>
      <c r="T40">
        <v>98288</v>
      </c>
      <c r="U40">
        <v>40944</v>
      </c>
      <c r="V40">
        <v>49136</v>
      </c>
      <c r="W40">
        <v>13808</v>
      </c>
      <c r="X40">
        <v>10</v>
      </c>
      <c r="Y40">
        <v>1840</v>
      </c>
      <c r="Z40">
        <v>1008</v>
      </c>
      <c r="AA40">
        <v>4848</v>
      </c>
    </row>
    <row r="41" spans="1:27" x14ac:dyDescent="0.3">
      <c r="A41" t="s">
        <v>66</v>
      </c>
      <c r="B41">
        <v>126960</v>
      </c>
      <c r="C41">
        <v>5872</v>
      </c>
      <c r="D41">
        <v>32752</v>
      </c>
      <c r="E41">
        <v>47088</v>
      </c>
      <c r="F41">
        <v>100336</v>
      </c>
      <c r="G41">
        <v>9200</v>
      </c>
      <c r="H41">
        <v>8688</v>
      </c>
      <c r="I41">
        <v>8944</v>
      </c>
      <c r="J41">
        <v>29168</v>
      </c>
      <c r="K41">
        <v>4080</v>
      </c>
      <c r="L41">
        <v>3</v>
      </c>
      <c r="M41">
        <v>23536</v>
      </c>
      <c r="N41">
        <v>40944</v>
      </c>
      <c r="O41">
        <v>11120</v>
      </c>
      <c r="P41">
        <v>102384</v>
      </c>
      <c r="Q41">
        <v>14576</v>
      </c>
      <c r="R41">
        <v>17392</v>
      </c>
      <c r="S41">
        <v>21232</v>
      </c>
      <c r="T41">
        <v>81904</v>
      </c>
      <c r="U41">
        <v>38896</v>
      </c>
      <c r="V41">
        <v>47088</v>
      </c>
      <c r="W41">
        <v>16880</v>
      </c>
      <c r="X41">
        <v>10</v>
      </c>
      <c r="Y41">
        <v>1712</v>
      </c>
      <c r="Z41">
        <v>1168</v>
      </c>
      <c r="AA41">
        <v>2032</v>
      </c>
    </row>
    <row r="42" spans="1:27" x14ac:dyDescent="0.3">
      <c r="A42" t="s">
        <v>67</v>
      </c>
      <c r="B42">
        <v>102384</v>
      </c>
      <c r="C42">
        <v>6000</v>
      </c>
      <c r="D42">
        <v>31728</v>
      </c>
      <c r="E42">
        <v>57328</v>
      </c>
      <c r="F42">
        <v>139248</v>
      </c>
      <c r="G42">
        <v>9712</v>
      </c>
      <c r="H42">
        <v>10992</v>
      </c>
      <c r="I42">
        <v>18928</v>
      </c>
      <c r="J42">
        <v>55280</v>
      </c>
      <c r="K42">
        <v>3120</v>
      </c>
      <c r="L42">
        <v>3</v>
      </c>
      <c r="M42">
        <v>3120</v>
      </c>
      <c r="N42">
        <v>40944</v>
      </c>
      <c r="O42">
        <v>37872</v>
      </c>
      <c r="P42">
        <v>81904</v>
      </c>
      <c r="Q42">
        <v>25584</v>
      </c>
      <c r="R42">
        <v>18416</v>
      </c>
      <c r="S42">
        <v>65520</v>
      </c>
      <c r="T42">
        <v>94192</v>
      </c>
      <c r="U42">
        <v>10480</v>
      </c>
      <c r="V42">
        <v>17392</v>
      </c>
      <c r="W42">
        <v>18416</v>
      </c>
      <c r="X42">
        <v>10</v>
      </c>
      <c r="Y42">
        <v>1840</v>
      </c>
      <c r="Z42">
        <v>784</v>
      </c>
      <c r="AA42">
        <v>2000</v>
      </c>
    </row>
    <row r="43" spans="1:27" x14ac:dyDescent="0.3">
      <c r="A43" t="s">
        <v>68</v>
      </c>
      <c r="B43">
        <v>98288</v>
      </c>
      <c r="C43">
        <v>10224</v>
      </c>
      <c r="D43">
        <v>21488</v>
      </c>
      <c r="E43">
        <v>53232</v>
      </c>
      <c r="F43">
        <v>100336</v>
      </c>
      <c r="G43">
        <v>7152</v>
      </c>
      <c r="H43">
        <v>11248</v>
      </c>
      <c r="I43">
        <v>11760</v>
      </c>
      <c r="J43">
        <v>27120</v>
      </c>
      <c r="K43">
        <v>4592</v>
      </c>
      <c r="L43">
        <v>3</v>
      </c>
      <c r="M43">
        <v>22512</v>
      </c>
      <c r="N43">
        <v>36848</v>
      </c>
      <c r="O43">
        <v>65520</v>
      </c>
      <c r="P43">
        <v>75760</v>
      </c>
      <c r="Q43">
        <v>9328</v>
      </c>
      <c r="R43">
        <v>7920</v>
      </c>
      <c r="S43">
        <v>86000</v>
      </c>
      <c r="T43">
        <v>52208</v>
      </c>
      <c r="U43">
        <v>42992</v>
      </c>
      <c r="V43">
        <v>37872</v>
      </c>
      <c r="W43">
        <v>18416</v>
      </c>
      <c r="X43">
        <v>10</v>
      </c>
      <c r="Y43">
        <v>2032</v>
      </c>
      <c r="Z43">
        <v>1040</v>
      </c>
      <c r="AA43">
        <v>2928</v>
      </c>
    </row>
    <row r="44" spans="1:27" x14ac:dyDescent="0.3">
      <c r="A44" t="s">
        <v>69</v>
      </c>
      <c r="B44">
        <v>98288</v>
      </c>
      <c r="C44">
        <v>3952</v>
      </c>
      <c r="D44">
        <v>36848</v>
      </c>
      <c r="E44">
        <v>37872</v>
      </c>
      <c r="F44">
        <v>67568</v>
      </c>
      <c r="G44">
        <v>2672</v>
      </c>
      <c r="H44">
        <v>3024</v>
      </c>
      <c r="I44">
        <v>10736</v>
      </c>
      <c r="J44">
        <v>55280</v>
      </c>
      <c r="K44">
        <v>4336</v>
      </c>
      <c r="L44">
        <v>3</v>
      </c>
      <c r="M44">
        <v>25584</v>
      </c>
      <c r="N44">
        <v>42992</v>
      </c>
      <c r="O44">
        <v>47088</v>
      </c>
      <c r="P44">
        <v>118768</v>
      </c>
      <c r="Q44">
        <v>18416</v>
      </c>
      <c r="R44">
        <v>12016</v>
      </c>
      <c r="S44">
        <v>19696</v>
      </c>
      <c r="T44">
        <v>52208</v>
      </c>
      <c r="U44">
        <v>10224</v>
      </c>
      <c r="V44">
        <v>27632</v>
      </c>
      <c r="W44">
        <v>16368</v>
      </c>
      <c r="X44">
        <v>10</v>
      </c>
      <c r="Y44">
        <v>2032</v>
      </c>
      <c r="Z44">
        <v>440</v>
      </c>
      <c r="AA44">
        <v>3312</v>
      </c>
    </row>
    <row r="45" spans="1:27" x14ac:dyDescent="0.3">
      <c r="A45" t="s">
        <v>70</v>
      </c>
      <c r="B45">
        <v>114672</v>
      </c>
      <c r="C45">
        <v>4144</v>
      </c>
      <c r="D45">
        <v>28656</v>
      </c>
      <c r="E45">
        <v>29168</v>
      </c>
      <c r="F45">
        <v>139248</v>
      </c>
      <c r="G45">
        <v>7024</v>
      </c>
      <c r="H45">
        <v>9200</v>
      </c>
      <c r="I45">
        <v>11760</v>
      </c>
      <c r="J45">
        <v>69616</v>
      </c>
      <c r="K45">
        <v>5360</v>
      </c>
      <c r="L45">
        <v>3</v>
      </c>
      <c r="M45">
        <v>20976</v>
      </c>
      <c r="N45">
        <v>53232</v>
      </c>
      <c r="O45">
        <v>38896</v>
      </c>
      <c r="P45">
        <v>60400</v>
      </c>
      <c r="Q45">
        <v>24560</v>
      </c>
      <c r="R45">
        <v>12528</v>
      </c>
      <c r="S45">
        <v>81904</v>
      </c>
      <c r="T45">
        <v>98288</v>
      </c>
      <c r="U45">
        <v>31216</v>
      </c>
      <c r="V45">
        <v>40944</v>
      </c>
      <c r="W45">
        <v>13808</v>
      </c>
      <c r="X45">
        <v>10</v>
      </c>
      <c r="Y45">
        <v>2160</v>
      </c>
      <c r="Z45">
        <v>1008</v>
      </c>
      <c r="AA45">
        <v>4848</v>
      </c>
    </row>
    <row r="46" spans="1:27" x14ac:dyDescent="0.3">
      <c r="A46" t="s">
        <v>71</v>
      </c>
      <c r="B46">
        <v>118768</v>
      </c>
      <c r="C46">
        <v>7664</v>
      </c>
      <c r="D46">
        <v>15856</v>
      </c>
      <c r="E46">
        <v>57328</v>
      </c>
      <c r="F46">
        <v>90096</v>
      </c>
      <c r="G46">
        <v>14320</v>
      </c>
      <c r="H46">
        <v>14320</v>
      </c>
      <c r="I46">
        <v>7280</v>
      </c>
      <c r="J46">
        <v>18672</v>
      </c>
      <c r="K46">
        <v>2928</v>
      </c>
      <c r="L46">
        <v>3</v>
      </c>
      <c r="M46">
        <v>19952</v>
      </c>
      <c r="N46">
        <v>17136</v>
      </c>
      <c r="O46">
        <v>51184</v>
      </c>
      <c r="P46">
        <v>110576</v>
      </c>
      <c r="Q46">
        <v>19440</v>
      </c>
      <c r="R46">
        <v>11760</v>
      </c>
      <c r="S46">
        <v>61424</v>
      </c>
      <c r="T46">
        <v>81904</v>
      </c>
      <c r="U46">
        <v>38896</v>
      </c>
      <c r="V46">
        <v>38896</v>
      </c>
      <c r="W46">
        <v>17392</v>
      </c>
      <c r="X46">
        <v>10</v>
      </c>
      <c r="Y46">
        <v>1520</v>
      </c>
      <c r="Z46">
        <v>976</v>
      </c>
      <c r="AA46">
        <v>3952</v>
      </c>
    </row>
    <row r="47" spans="1:27" x14ac:dyDescent="0.3">
      <c r="A47" t="s">
        <v>72</v>
      </c>
      <c r="B47">
        <v>86000</v>
      </c>
      <c r="C47">
        <v>8176</v>
      </c>
      <c r="D47">
        <v>31728</v>
      </c>
      <c r="E47">
        <v>47088</v>
      </c>
      <c r="F47">
        <v>63472</v>
      </c>
      <c r="G47">
        <v>9712</v>
      </c>
      <c r="H47">
        <v>18416</v>
      </c>
      <c r="I47">
        <v>14320</v>
      </c>
      <c r="J47">
        <v>36848</v>
      </c>
      <c r="K47">
        <v>5104</v>
      </c>
      <c r="L47">
        <v>3</v>
      </c>
      <c r="M47">
        <v>9840</v>
      </c>
      <c r="N47">
        <v>37872</v>
      </c>
      <c r="O47">
        <v>26608</v>
      </c>
      <c r="P47">
        <v>79856</v>
      </c>
      <c r="Q47">
        <v>22512</v>
      </c>
      <c r="R47">
        <v>17904</v>
      </c>
      <c r="S47">
        <v>86000</v>
      </c>
      <c r="T47">
        <v>73712</v>
      </c>
      <c r="U47">
        <v>34800</v>
      </c>
      <c r="V47">
        <v>49136</v>
      </c>
      <c r="W47">
        <v>14064</v>
      </c>
      <c r="X47">
        <v>10</v>
      </c>
      <c r="Y47">
        <v>1520</v>
      </c>
      <c r="Z47">
        <v>800</v>
      </c>
      <c r="AA47">
        <v>4080</v>
      </c>
    </row>
    <row r="48" spans="1:27" x14ac:dyDescent="0.3">
      <c r="A48" t="s">
        <v>73</v>
      </c>
      <c r="B48">
        <v>131056</v>
      </c>
      <c r="C48">
        <v>6128</v>
      </c>
      <c r="D48">
        <v>40944</v>
      </c>
      <c r="E48">
        <v>34800</v>
      </c>
      <c r="F48">
        <v>114672</v>
      </c>
      <c r="G48">
        <v>968</v>
      </c>
      <c r="H48">
        <v>4720</v>
      </c>
      <c r="I48">
        <v>8304</v>
      </c>
      <c r="J48">
        <v>33776</v>
      </c>
      <c r="K48">
        <v>3952</v>
      </c>
      <c r="L48">
        <v>3</v>
      </c>
      <c r="M48">
        <v>21488</v>
      </c>
      <c r="N48">
        <v>49136</v>
      </c>
      <c r="O48">
        <v>28656</v>
      </c>
      <c r="P48">
        <v>126960</v>
      </c>
      <c r="Q48">
        <v>21488</v>
      </c>
      <c r="R48">
        <v>10992</v>
      </c>
      <c r="S48">
        <v>50160</v>
      </c>
      <c r="T48">
        <v>86000</v>
      </c>
      <c r="U48">
        <v>40944</v>
      </c>
      <c r="V48">
        <v>27632</v>
      </c>
      <c r="W48">
        <v>8304</v>
      </c>
      <c r="X48">
        <v>10</v>
      </c>
      <c r="Y48">
        <v>1520</v>
      </c>
      <c r="Z48">
        <v>1104</v>
      </c>
      <c r="AA48">
        <v>3056</v>
      </c>
    </row>
    <row r="49" spans="1:27" x14ac:dyDescent="0.3">
      <c r="A49" t="s">
        <v>74</v>
      </c>
      <c r="B49">
        <v>143344</v>
      </c>
      <c r="C49">
        <v>9200</v>
      </c>
      <c r="D49">
        <v>14320</v>
      </c>
      <c r="E49">
        <v>18160</v>
      </c>
      <c r="F49">
        <v>92144</v>
      </c>
      <c r="G49">
        <v>4208</v>
      </c>
      <c r="H49">
        <v>9456</v>
      </c>
      <c r="I49">
        <v>11760</v>
      </c>
      <c r="J49">
        <v>10736</v>
      </c>
      <c r="K49">
        <v>4080</v>
      </c>
      <c r="L49">
        <v>3</v>
      </c>
      <c r="M49">
        <v>22512</v>
      </c>
      <c r="N49">
        <v>1216</v>
      </c>
      <c r="O49">
        <v>51184</v>
      </c>
      <c r="P49">
        <v>90096</v>
      </c>
      <c r="Q49">
        <v>19952</v>
      </c>
      <c r="R49">
        <v>19440</v>
      </c>
      <c r="S49">
        <v>69616</v>
      </c>
      <c r="T49">
        <v>86000</v>
      </c>
      <c r="U49">
        <v>45040</v>
      </c>
      <c r="V49">
        <v>47088</v>
      </c>
      <c r="W49">
        <v>13296</v>
      </c>
      <c r="X49">
        <v>10</v>
      </c>
      <c r="Y49">
        <v>1328</v>
      </c>
      <c r="Z49">
        <v>1008</v>
      </c>
      <c r="AA49">
        <v>4592</v>
      </c>
    </row>
    <row r="50" spans="1:27" x14ac:dyDescent="0.3">
      <c r="A50" t="s">
        <v>75</v>
      </c>
      <c r="B50">
        <v>126960</v>
      </c>
      <c r="C50">
        <v>8944</v>
      </c>
      <c r="D50">
        <v>31728</v>
      </c>
      <c r="E50">
        <v>47088</v>
      </c>
      <c r="F50">
        <v>81904</v>
      </c>
      <c r="G50">
        <v>8688</v>
      </c>
      <c r="H50">
        <v>9968</v>
      </c>
      <c r="I50">
        <v>12784</v>
      </c>
      <c r="J50">
        <v>35824</v>
      </c>
      <c r="K50">
        <v>4208</v>
      </c>
      <c r="L50">
        <v>3</v>
      </c>
      <c r="M50">
        <v>26608</v>
      </c>
      <c r="N50">
        <v>47088</v>
      </c>
      <c r="O50">
        <v>49136</v>
      </c>
      <c r="P50">
        <v>135152</v>
      </c>
      <c r="Q50">
        <v>18416</v>
      </c>
      <c r="R50">
        <v>20464</v>
      </c>
      <c r="S50">
        <v>63472</v>
      </c>
      <c r="T50">
        <v>77808</v>
      </c>
      <c r="U50">
        <v>18160</v>
      </c>
      <c r="V50">
        <v>39920</v>
      </c>
      <c r="W50">
        <v>18416</v>
      </c>
      <c r="X50">
        <v>10</v>
      </c>
      <c r="Y50">
        <v>1904</v>
      </c>
      <c r="Z50">
        <v>292</v>
      </c>
      <c r="AA50">
        <v>2064</v>
      </c>
    </row>
    <row r="51" spans="1:27" x14ac:dyDescent="0.3">
      <c r="A51" t="s">
        <v>76</v>
      </c>
      <c r="B51">
        <v>88048</v>
      </c>
      <c r="C51">
        <v>9712</v>
      </c>
      <c r="D51">
        <v>36848</v>
      </c>
      <c r="E51">
        <v>59376</v>
      </c>
      <c r="F51">
        <v>139248</v>
      </c>
      <c r="G51">
        <v>11248</v>
      </c>
      <c r="H51">
        <v>8944</v>
      </c>
      <c r="I51">
        <v>10224</v>
      </c>
      <c r="J51">
        <v>47088</v>
      </c>
      <c r="K51">
        <v>2736</v>
      </c>
      <c r="L51">
        <v>3</v>
      </c>
      <c r="M51">
        <v>24560</v>
      </c>
      <c r="N51">
        <v>42992</v>
      </c>
      <c r="O51">
        <v>30704</v>
      </c>
      <c r="P51">
        <v>110576</v>
      </c>
      <c r="Q51">
        <v>19952</v>
      </c>
      <c r="R51">
        <v>1872</v>
      </c>
      <c r="S51">
        <v>32240</v>
      </c>
      <c r="T51">
        <v>67568</v>
      </c>
      <c r="U51">
        <v>6512</v>
      </c>
      <c r="V51">
        <v>38896</v>
      </c>
      <c r="W51">
        <v>20464</v>
      </c>
      <c r="X51">
        <v>10</v>
      </c>
      <c r="Y51">
        <v>1712</v>
      </c>
      <c r="Z51">
        <v>1104</v>
      </c>
      <c r="AA51">
        <v>4976</v>
      </c>
    </row>
    <row r="52" spans="1:27" x14ac:dyDescent="0.3">
      <c r="A52" t="s">
        <v>77</v>
      </c>
      <c r="B52">
        <v>139248</v>
      </c>
      <c r="C52">
        <v>7408</v>
      </c>
      <c r="D52">
        <v>23536</v>
      </c>
      <c r="E52">
        <v>49136</v>
      </c>
      <c r="F52">
        <v>188400</v>
      </c>
      <c r="G52">
        <v>10224</v>
      </c>
      <c r="H52">
        <v>7280</v>
      </c>
      <c r="I52">
        <v>11248</v>
      </c>
      <c r="J52">
        <v>36848</v>
      </c>
      <c r="K52">
        <v>4080</v>
      </c>
      <c r="L52">
        <v>3</v>
      </c>
      <c r="M52">
        <v>15088</v>
      </c>
      <c r="N52">
        <v>44016</v>
      </c>
      <c r="O52">
        <v>39920</v>
      </c>
      <c r="P52">
        <v>131056</v>
      </c>
      <c r="Q52">
        <v>17392</v>
      </c>
      <c r="R52">
        <v>16880</v>
      </c>
      <c r="S52">
        <v>65520</v>
      </c>
      <c r="T52">
        <v>77808</v>
      </c>
      <c r="U52">
        <v>45040</v>
      </c>
      <c r="V52">
        <v>49136</v>
      </c>
      <c r="W52">
        <v>11248</v>
      </c>
      <c r="X52">
        <v>10</v>
      </c>
      <c r="Y52">
        <v>1360</v>
      </c>
      <c r="Z52">
        <v>848</v>
      </c>
      <c r="AA52">
        <v>4080</v>
      </c>
    </row>
    <row r="53" spans="1:27" x14ac:dyDescent="0.3">
      <c r="A53" t="s">
        <v>78</v>
      </c>
      <c r="B53">
        <v>114672</v>
      </c>
      <c r="C53">
        <v>3632</v>
      </c>
      <c r="D53">
        <v>10352</v>
      </c>
      <c r="E53">
        <v>28656</v>
      </c>
      <c r="F53">
        <v>122864</v>
      </c>
      <c r="G53">
        <v>9712</v>
      </c>
      <c r="H53">
        <v>6768</v>
      </c>
      <c r="I53">
        <v>16368</v>
      </c>
      <c r="J53">
        <v>26608</v>
      </c>
      <c r="K53">
        <v>3952</v>
      </c>
      <c r="L53">
        <v>3</v>
      </c>
      <c r="M53">
        <v>26608</v>
      </c>
      <c r="N53">
        <v>45040</v>
      </c>
      <c r="O53">
        <v>59376</v>
      </c>
      <c r="P53">
        <v>86000</v>
      </c>
      <c r="Q53">
        <v>18928</v>
      </c>
      <c r="R53">
        <v>7792</v>
      </c>
      <c r="S53">
        <v>51184</v>
      </c>
      <c r="T53">
        <v>73712</v>
      </c>
      <c r="U53">
        <v>45040</v>
      </c>
      <c r="V53">
        <v>36848</v>
      </c>
      <c r="W53">
        <v>10736</v>
      </c>
      <c r="X53">
        <v>10</v>
      </c>
      <c r="Y53">
        <v>1648</v>
      </c>
      <c r="Z53">
        <v>1040</v>
      </c>
      <c r="AA53">
        <v>3568</v>
      </c>
    </row>
    <row r="54" spans="1:27" x14ac:dyDescent="0.3">
      <c r="A54" t="s">
        <v>28</v>
      </c>
    </row>
    <row r="55" spans="1:27" x14ac:dyDescent="0.3">
      <c r="A55" t="s">
        <v>79</v>
      </c>
      <c r="B55">
        <v>192327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192321</v>
      </c>
      <c r="P55">
        <v>192322</v>
      </c>
      <c r="Q55">
        <v>0</v>
      </c>
      <c r="R55">
        <v>0</v>
      </c>
      <c r="S55">
        <v>0</v>
      </c>
      <c r="T55">
        <v>192322</v>
      </c>
      <c r="U55">
        <v>192323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7" spans="1:27" x14ac:dyDescent="0.3">
      <c r="A57" t="s">
        <v>80</v>
      </c>
      <c r="B57">
        <f>AVERAGE(B4:B53)</f>
        <v>113688.96000000001</v>
      </c>
      <c r="C57">
        <f t="shared" ref="C57:AA57" si="0">AVERAGE(C4:C53)</f>
        <v>7255.76</v>
      </c>
      <c r="D57">
        <f t="shared" si="0"/>
        <v>25848.959999999999</v>
      </c>
      <c r="E57">
        <f t="shared" si="0"/>
        <v>38691.199999999997</v>
      </c>
      <c r="F57">
        <f t="shared" si="0"/>
        <v>114290.56</v>
      </c>
      <c r="G57">
        <f t="shared" si="0"/>
        <v>8652.32</v>
      </c>
      <c r="H57">
        <f t="shared" si="0"/>
        <v>9916.7999999999993</v>
      </c>
      <c r="I57">
        <f t="shared" si="0"/>
        <v>11041.92</v>
      </c>
      <c r="J57">
        <f t="shared" si="0"/>
        <v>41039.279999999999</v>
      </c>
      <c r="K57">
        <f t="shared" si="0"/>
        <v>3664.64</v>
      </c>
      <c r="L57">
        <f t="shared" si="0"/>
        <v>3</v>
      </c>
      <c r="M57">
        <f t="shared" si="0"/>
        <v>20032.599999999999</v>
      </c>
      <c r="N57">
        <f t="shared" si="0"/>
        <v>37964.480000000003</v>
      </c>
      <c r="O57">
        <f t="shared" si="0"/>
        <v>39821.120000000003</v>
      </c>
      <c r="P57">
        <f t="shared" si="0"/>
        <v>88230.56</v>
      </c>
      <c r="Q57">
        <f t="shared" si="0"/>
        <v>19271.04</v>
      </c>
      <c r="R57">
        <f t="shared" si="0"/>
        <v>14248.84</v>
      </c>
      <c r="S57">
        <f t="shared" si="0"/>
        <v>55492.480000000003</v>
      </c>
      <c r="T57">
        <f t="shared" si="0"/>
        <v>66833.279999999999</v>
      </c>
      <c r="U57">
        <f t="shared" si="0"/>
        <v>32846.080000000002</v>
      </c>
      <c r="V57">
        <f t="shared" si="0"/>
        <v>36764.800000000003</v>
      </c>
      <c r="W57">
        <f t="shared" si="0"/>
        <v>15226.88</v>
      </c>
      <c r="X57">
        <f t="shared" si="0"/>
        <v>10</v>
      </c>
      <c r="Y57">
        <f t="shared" si="0"/>
        <v>1679.86</v>
      </c>
      <c r="Z57">
        <f t="shared" si="0"/>
        <v>932.46</v>
      </c>
      <c r="AA57">
        <f t="shared" si="0"/>
        <v>3689.6</v>
      </c>
    </row>
    <row r="58" spans="1:27" x14ac:dyDescent="0.3">
      <c r="A58" t="s">
        <v>81</v>
      </c>
      <c r="B58" cm="1">
        <f t="array" ref="B58">LARGE(ABS((B4:B53-B$57)),1)</f>
        <v>105512.96000000001</v>
      </c>
      <c r="C58" cm="1">
        <f t="array" ref="C58">LARGE(ABS((C4:C53-C$57)),1)</f>
        <v>6755.76</v>
      </c>
      <c r="D58" cm="1">
        <f t="array" ref="D58">LARGE(ABS((D4:D53-D$57)),1)</f>
        <v>23944.959999999999</v>
      </c>
      <c r="E58" cm="1">
        <f t="array" ref="E58">LARGE(ABS((E4:E53-E$57)),1)</f>
        <v>32307.199999999997</v>
      </c>
      <c r="F58" cm="1">
        <f t="array" ref="F58">LARGE(ABS((F4:F53-F$57)),1)</f>
        <v>100482.56</v>
      </c>
      <c r="G58" cm="1">
        <f t="array" ref="G58">LARGE(ABS((G4:G53-G$57)),1)</f>
        <v>7756.32</v>
      </c>
      <c r="H58" cm="1">
        <f t="array" ref="H58">LARGE(ABS((H4:H53-H$57)),1)</f>
        <v>8499.2000000000007</v>
      </c>
      <c r="I58" cm="1">
        <f t="array" ref="I58">LARGE(ABS((I4:I53-I$57)),1)</f>
        <v>8398.08</v>
      </c>
      <c r="J58" cm="1">
        <f t="array" ref="J58">LARGE(ABS((J4:J53-J$57)),1)</f>
        <v>40371.279999999999</v>
      </c>
      <c r="K58" cm="1">
        <f t="array" ref="K58">LARGE(ABS((K4:K53-K$57)),1)</f>
        <v>2928.64</v>
      </c>
      <c r="L58" cm="1">
        <f t="array" ref="L58">LARGE(ABS((L4:L53-L$57)),1)</f>
        <v>0</v>
      </c>
      <c r="M58" cm="1">
        <f t="array" ref="M58">LARGE(ABS((M4:M53-M$57)),1)</f>
        <v>19698.599999999999</v>
      </c>
      <c r="N58" cm="1">
        <f t="array" ref="N58">LARGE(ABS((N4:N53-N$57)),1)</f>
        <v>36748.480000000003</v>
      </c>
      <c r="O58" cm="1">
        <f t="array" ref="O58">LARGE(ABS((O4:O53-O$57)),1)</f>
        <v>38573.120000000003</v>
      </c>
      <c r="P58" cm="1">
        <f t="array" ref="P58">LARGE(ABS((P4:P53-P$57)),1)</f>
        <v>86862.56</v>
      </c>
      <c r="Q58" cm="1">
        <f t="array" ref="Q58">LARGE(ABS((Q4:Q53-Q$57)),1)</f>
        <v>13911.04</v>
      </c>
      <c r="R58" cm="1">
        <f t="array" ref="R58">LARGE(ABS((R4:R53-R$57)),1)</f>
        <v>13950.84</v>
      </c>
      <c r="S58" cm="1">
        <f t="array" ref="S58">LARGE(ABS((S4:S53-S$57)),1)</f>
        <v>51636.480000000003</v>
      </c>
      <c r="T58" cm="1">
        <f t="array" ref="T58">LARGE(ABS((T4:T53-T$57)),1)</f>
        <v>54689.279999999999</v>
      </c>
      <c r="U58" cm="1">
        <f t="array" ref="U58">LARGE(ABS((U4:U53-U$57)),1)</f>
        <v>31670.080000000002</v>
      </c>
      <c r="V58" cm="1">
        <f t="array" ref="V58">LARGE(ABS((V4:V53-V$57)),1)</f>
        <v>30188.800000000003</v>
      </c>
      <c r="W58" cm="1">
        <f t="array" ref="W58">LARGE(ABS((W4:W53-W$57)),1)</f>
        <v>13418.88</v>
      </c>
      <c r="X58" cm="1">
        <f t="array" ref="X58">LARGE(ABS((X4:X53-X$57)),1)</f>
        <v>0</v>
      </c>
      <c r="Y58" cm="1">
        <f t="array" ref="Y58">LARGE(ABS((Y4:Y53-Y$57)),1)</f>
        <v>1566.86</v>
      </c>
      <c r="Z58" cm="1">
        <f t="array" ref="Z58">LARGE(ABS((Z4:Z53-Z$57)),1)</f>
        <v>833.46</v>
      </c>
      <c r="AA58" cm="1">
        <f t="array" ref="AA58">LARGE(ABS((AA4:AA53-AA$57)),1)</f>
        <v>2441.6</v>
      </c>
    </row>
    <row r="59" spans="1:27" x14ac:dyDescent="0.3">
      <c r="A59" t="s">
        <v>82</v>
      </c>
      <c r="B59" cm="1">
        <f t="array" ref="B59">1/COUNT(B4:B53)*SUM(ABS(B4:B53-B$57))</f>
        <v>25093.734400000005</v>
      </c>
      <c r="C59" cm="1">
        <f t="array" ref="C59">1/COUNT(C4:C53)*SUM(ABS(C4:C53-C$57))</f>
        <v>1788.4288000000001</v>
      </c>
      <c r="D59" cm="1">
        <f t="array" ref="D59">1/COUNT(D4:D53)*SUM(ABS(D4:D53-D$57))</f>
        <v>7454.5664000000006</v>
      </c>
      <c r="E59" cm="1">
        <f t="array" ref="E59">1/COUNT(E4:E53)*SUM(ABS(E4:E53-E$57))</f>
        <v>11599.871999999999</v>
      </c>
      <c r="F59" cm="1">
        <f t="array" ref="F59">1/COUNT(F4:F53)*SUM(ABS(F4:F53-F$57))</f>
        <v>24675.532799999997</v>
      </c>
      <c r="G59" cm="1">
        <f t="array" ref="G59">1/COUNT(G4:G53)*SUM(ABS(G4:G53-G$57))</f>
        <v>2260.3647999999994</v>
      </c>
      <c r="H59" cm="1">
        <f t="array" ref="H59">1/COUNT(H4:H53)*SUM(ABS(H4:H53-H$57))</f>
        <v>2654.2080000000001</v>
      </c>
      <c r="I59" cm="1">
        <f t="array" ref="I59">1/COUNT(I4:I53)*SUM(ABS(I4:I53-I$57))</f>
        <v>2696.6528000000003</v>
      </c>
      <c r="J59" cm="1">
        <f t="array" ref="J59">1/COUNT(J4:J53)*SUM(ABS(J4:J53-J$57))</f>
        <v>11626.902400000003</v>
      </c>
      <c r="K59" cm="1">
        <f t="array" ref="K59">1/COUNT(K4:K53)*SUM(ABS(K4:K53-K$57))</f>
        <v>831.23200000000008</v>
      </c>
      <c r="L59" cm="1">
        <f t="array" ref="L59">1/COUNT(L4:L53)*SUM(ABS(L4:L53-L$57))</f>
        <v>0</v>
      </c>
      <c r="M59" cm="1">
        <f t="array" ref="M59">1/COUNT(M4:M53)*SUM(ABS(M4:M53-M$57))</f>
        <v>6225.152000000001</v>
      </c>
      <c r="N59" cm="1">
        <f t="array" ref="N59">1/COUNT(N4:N53)*SUM(ABS(N4:N53-N$57))</f>
        <v>9648.6016000000036</v>
      </c>
      <c r="O59" cm="1">
        <f t="array" ref="O59">1/COUNT(O4:O53)*SUM(ABS(O4:O53-O$57))</f>
        <v>10973.056</v>
      </c>
      <c r="P59" cm="1">
        <f t="array" ref="P59">1/COUNT(P4:P53)*SUM(ABS(P4:P53-P$57))</f>
        <v>24289.612799999999</v>
      </c>
      <c r="Q59" cm="1">
        <f t="array" ref="Q59">1/COUNT(Q4:Q53)*SUM(ABS(Q4:Q53-Q$57))</f>
        <v>4052.9919999999988</v>
      </c>
      <c r="R59" cm="1">
        <f t="array" ref="R59">1/COUNT(R4:R53)*SUM(ABS(R4:R53-R$57))</f>
        <v>4360.0192000000006</v>
      </c>
      <c r="S59" cm="1">
        <f t="array" ref="S59">1/COUNT(S4:S53)*SUM(ABS(S4:S53-S$57))</f>
        <v>14417.203200000002</v>
      </c>
      <c r="T59" cm="1">
        <f t="array" ref="T59">1/COUNT(T4:T53)*SUM(ABS(T4:T53-T$57))</f>
        <v>18084.863999999994</v>
      </c>
      <c r="U59" cm="1">
        <f t="array" ref="U59">1/COUNT(U4:U53)*SUM(ABS(U4:U53-U$57))</f>
        <v>11638.860799999997</v>
      </c>
      <c r="V59" cm="1">
        <f t="array" ref="V59">1/COUNT(V4:V53)*SUM(ABS(V4:V53-V$57))</f>
        <v>8393.728000000001</v>
      </c>
      <c r="W59" cm="1">
        <f t="array" ref="W59">1/COUNT(W4:W53)*SUM(ABS(W4:W53-W$57))</f>
        <v>3565.3887999999997</v>
      </c>
      <c r="X59" cm="1">
        <f t="array" ref="X59">1/COUNT(X4:X53)*SUM(ABS(X4:X53-X$57))</f>
        <v>0</v>
      </c>
      <c r="Y59" cm="1">
        <f t="array" ref="Y59">1/COUNT(Y4:Y53)*SUM(ABS(Y4:Y53-Y$57))</f>
        <v>362.41360000000003</v>
      </c>
      <c r="Z59" cm="1">
        <f t="array" ref="Z59">1/COUNT(Z4:Z53)*SUM(ABS(Z4:Z53-Z$57))</f>
        <v>234.11280000000014</v>
      </c>
      <c r="AA59" cm="1">
        <f t="array" ref="AA59">1/COUNT(AA4:AA53)*SUM(ABS(AA4:AA53-AA$57))</f>
        <v>888.32000000000016</v>
      </c>
    </row>
    <row r="60" spans="1:27" x14ac:dyDescent="0.3">
      <c r="A60" t="s">
        <v>83</v>
      </c>
      <c r="B60" cm="1">
        <f t="array" ref="B60">SQRT(1/COUNT(B4:B53)*SUM((B4:B53-B$57)^2))</f>
        <v>33282.495315682092</v>
      </c>
      <c r="C60" cm="1">
        <f t="array" ref="C60">SQRT(1/COUNT(C4:C53)*SUM((C4:C53-C$57)^2))</f>
        <v>2167.2214705470228</v>
      </c>
      <c r="D60" cm="1">
        <f t="array" ref="D60">SQRT(1/COUNT(D4:D53)*SUM((D4:D53-D$57)^2))</f>
        <v>9220.9409866021815</v>
      </c>
      <c r="E60" cm="1">
        <f t="array" ref="E60">SQRT(1/COUNT(E4:E53)*SUM((E4:E53-E$57)^2))</f>
        <v>13681.90078022787</v>
      </c>
      <c r="F60" cm="1">
        <f t="array" ref="F60">SQRT(1/COUNT(F4:F53)*SUM((F4:F53-F$57)^2))</f>
        <v>31602.912167178521</v>
      </c>
      <c r="G60" cm="1">
        <f t="array" ref="G60">SQRT(1/COUNT(G4:G53)*SUM((G4:G53-G$57)^2))</f>
        <v>2908.8991006220899</v>
      </c>
      <c r="H60" cm="1">
        <f t="array" ref="H60">SQRT(1/COUNT(H4:H53)*SUM((H4:H53-H$57)^2))</f>
        <v>3516.6529541596797</v>
      </c>
      <c r="I60" cm="1">
        <f t="array" ref="I60">SQRT(1/COUNT(I4:I53)*SUM((I4:I53-I$57)^2))</f>
        <v>3343.2093074768736</v>
      </c>
      <c r="J60" cm="1">
        <f t="array" ref="J60">SQRT(1/COUNT(J4:J53)*SUM((J4:J53-J$57)^2))</f>
        <v>15399.654057205313</v>
      </c>
      <c r="K60" cm="1">
        <f t="array" ref="K60">SQRT(1/COUNT(K4:K53)*SUM((K4:K53-K$57)^2))</f>
        <v>1044.0093057056533</v>
      </c>
      <c r="L60" cm="1">
        <f t="array" ref="L60">SQRT(1/COUNT(L4:L53)*SUM((L4:L53-L$57)^2))</f>
        <v>0</v>
      </c>
      <c r="M60" cm="1">
        <f t="array" ref="M60">SQRT(1/COUNT(M4:M53)*SUM((M4:M53-M$57)^2))</f>
        <v>8146.2339396803472</v>
      </c>
      <c r="N60" cm="1">
        <f t="array" ref="N60">SQRT(1/COUNT(N4:N53)*SUM((N4:N53-N$57)^2))</f>
        <v>12499.628170853724</v>
      </c>
      <c r="O60" cm="1">
        <f t="array" ref="O60">SQRT(1/COUNT(O4:O53)*SUM((O4:O53-O$57)^2))</f>
        <v>14429.704363762967</v>
      </c>
      <c r="P60" cm="1">
        <f t="array" ref="P60">SQRT(1/COUNT(P4:P53)*SUM((P4:P53-P$57)^2))</f>
        <v>31793.759455691932</v>
      </c>
      <c r="Q60" cm="1">
        <f t="array" ref="Q60">SQRT(1/COUNT(Q4:Q53)*SUM((Q4:Q53-Q$57)^2))</f>
        <v>5476.3474285695202</v>
      </c>
      <c r="R60" cm="1">
        <f t="array" ref="R60">SQRT(1/COUNT(R4:R53)*SUM((R4:R53-R$57)^2))</f>
        <v>5145.842843927514</v>
      </c>
      <c r="S60" cm="1">
        <f t="array" ref="S60">SQRT(1/COUNT(S4:S53)*SUM((S4:S53-S$57)^2))</f>
        <v>18629.078356419028</v>
      </c>
      <c r="T60" cm="1">
        <f t="array" ref="T60">SQRT(1/COUNT(T4:T53)*SUM((T4:T53-T$57)^2))</f>
        <v>23021.486748722382</v>
      </c>
      <c r="U60" cm="1">
        <f t="array" ref="U60">SQRT(1/COUNT(U4:U53)*SUM((U4:U53-U$57)^2))</f>
        <v>14030.841052253425</v>
      </c>
      <c r="V60" cm="1">
        <f t="array" ref="V60">SQRT(1/COUNT(V4:V53)*SUM((V4:V53-V$57)^2))</f>
        <v>11648.325270183692</v>
      </c>
      <c r="W60" cm="1">
        <f t="array" ref="W60">SQRT(1/COUNT(W4:W53)*SUM((W4:W53-W$57)^2))</f>
        <v>4517.9177533018456</v>
      </c>
      <c r="X60" cm="1">
        <f t="array" ref="X60">SQRT(1/COUNT(X4:X53)*SUM((X4:X53-X$57)^2))</f>
        <v>0</v>
      </c>
      <c r="Y60" cm="1">
        <f t="array" ref="Y60">SQRT(1/COUNT(Y4:Y53)*SUM((Y4:Y53-Y$57)^2))</f>
        <v>473.47025291986404</v>
      </c>
      <c r="Z60" cm="1">
        <f t="array" ref="Z60">SQRT(1/COUNT(Z4:Z53)*SUM((Z4:Z53-Z$57)^2))</f>
        <v>296.75007733781638</v>
      </c>
      <c r="AA60" cm="1">
        <f t="array" ref="AA60">SQRT(1/COUNT(AA4:AA53)*SUM((AA4:AA53-AA$57)^2))</f>
        <v>1094.4982412046168</v>
      </c>
    </row>
    <row r="61" spans="1:27" x14ac:dyDescent="0.3">
      <c r="A61" t="s">
        <v>84</v>
      </c>
      <c r="B61">
        <f>SMALL(B4:B53,1)</f>
        <v>8176</v>
      </c>
      <c r="C61">
        <f t="shared" ref="C61:AA61" si="1">SMALL(C4:C53,1)</f>
        <v>500</v>
      </c>
      <c r="D61">
        <f t="shared" si="1"/>
        <v>1904</v>
      </c>
      <c r="E61">
        <f t="shared" si="1"/>
        <v>6384</v>
      </c>
      <c r="F61">
        <f t="shared" si="1"/>
        <v>13808</v>
      </c>
      <c r="G61">
        <f t="shared" si="1"/>
        <v>896</v>
      </c>
      <c r="H61">
        <f t="shared" si="1"/>
        <v>1680</v>
      </c>
      <c r="I61">
        <f t="shared" si="1"/>
        <v>4336</v>
      </c>
      <c r="J61">
        <f t="shared" si="1"/>
        <v>668</v>
      </c>
      <c r="K61">
        <f t="shared" si="1"/>
        <v>736</v>
      </c>
      <c r="L61">
        <f t="shared" si="1"/>
        <v>3</v>
      </c>
      <c r="M61">
        <f t="shared" si="1"/>
        <v>334</v>
      </c>
      <c r="N61">
        <f t="shared" si="1"/>
        <v>1216</v>
      </c>
      <c r="O61">
        <f t="shared" si="1"/>
        <v>1248</v>
      </c>
      <c r="P61">
        <f t="shared" si="1"/>
        <v>1368</v>
      </c>
      <c r="Q61">
        <f t="shared" si="1"/>
        <v>5360</v>
      </c>
      <c r="R61">
        <f t="shared" si="1"/>
        <v>298</v>
      </c>
      <c r="S61">
        <f t="shared" si="1"/>
        <v>3856</v>
      </c>
      <c r="T61">
        <f t="shared" si="1"/>
        <v>12144</v>
      </c>
      <c r="U61">
        <f t="shared" si="1"/>
        <v>1176</v>
      </c>
      <c r="V61">
        <f t="shared" si="1"/>
        <v>6576</v>
      </c>
      <c r="W61">
        <f t="shared" si="1"/>
        <v>1808</v>
      </c>
      <c r="X61">
        <f t="shared" si="1"/>
        <v>10</v>
      </c>
      <c r="Y61">
        <f t="shared" si="1"/>
        <v>113</v>
      </c>
      <c r="Z61">
        <f t="shared" si="1"/>
        <v>99</v>
      </c>
      <c r="AA61">
        <f t="shared" si="1"/>
        <v>1248</v>
      </c>
    </row>
    <row r="62" spans="1:27" x14ac:dyDescent="0.3">
      <c r="A62" t="s">
        <v>85</v>
      </c>
      <c r="B62">
        <f>LARGE(B4:B53,1)</f>
        <v>163824</v>
      </c>
      <c r="C62">
        <f t="shared" ref="C62:AA62" si="2">LARGE(C4:C53,1)</f>
        <v>10736</v>
      </c>
      <c r="D62">
        <f t="shared" si="2"/>
        <v>40944</v>
      </c>
      <c r="E62">
        <f t="shared" si="2"/>
        <v>59376</v>
      </c>
      <c r="F62">
        <f t="shared" si="2"/>
        <v>188400</v>
      </c>
      <c r="G62">
        <f t="shared" si="2"/>
        <v>14320</v>
      </c>
      <c r="H62">
        <f t="shared" si="2"/>
        <v>18416</v>
      </c>
      <c r="I62">
        <f t="shared" si="2"/>
        <v>19440</v>
      </c>
      <c r="J62">
        <f t="shared" si="2"/>
        <v>69616</v>
      </c>
      <c r="K62">
        <f t="shared" si="2"/>
        <v>5872</v>
      </c>
      <c r="L62">
        <f t="shared" si="2"/>
        <v>3</v>
      </c>
      <c r="M62">
        <f t="shared" si="2"/>
        <v>38896</v>
      </c>
      <c r="N62">
        <f t="shared" si="2"/>
        <v>53232</v>
      </c>
      <c r="O62">
        <f t="shared" si="2"/>
        <v>73712</v>
      </c>
      <c r="P62">
        <f t="shared" si="2"/>
        <v>135152</v>
      </c>
      <c r="Q62">
        <f t="shared" si="2"/>
        <v>31728</v>
      </c>
      <c r="R62">
        <f t="shared" si="2"/>
        <v>22512</v>
      </c>
      <c r="S62">
        <f t="shared" si="2"/>
        <v>86000</v>
      </c>
      <c r="T62">
        <f t="shared" si="2"/>
        <v>114672</v>
      </c>
      <c r="U62">
        <f t="shared" si="2"/>
        <v>51184</v>
      </c>
      <c r="V62">
        <f t="shared" si="2"/>
        <v>57328</v>
      </c>
      <c r="W62">
        <f t="shared" si="2"/>
        <v>22512</v>
      </c>
      <c r="X62">
        <f t="shared" si="2"/>
        <v>10</v>
      </c>
      <c r="Y62">
        <f t="shared" si="2"/>
        <v>2544</v>
      </c>
      <c r="Z62">
        <f t="shared" si="2"/>
        <v>1456</v>
      </c>
      <c r="AA62">
        <f t="shared" si="2"/>
        <v>5872</v>
      </c>
    </row>
    <row r="64" spans="1:27" x14ac:dyDescent="0.3">
      <c r="A64" t="s">
        <v>86</v>
      </c>
      <c r="B64">
        <f>ABS(B58-B57)/B57</f>
        <v>7.1915514048153842E-2</v>
      </c>
      <c r="C64">
        <f t="shared" ref="C64:AA64" si="3">ABS(C58-C57)/C57</f>
        <v>6.8910768823665605E-2</v>
      </c>
      <c r="D64">
        <f t="shared" si="3"/>
        <v>7.3658669439698926E-2</v>
      </c>
      <c r="E64">
        <f t="shared" si="3"/>
        <v>0.16499875940782402</v>
      </c>
      <c r="F64">
        <f t="shared" si="3"/>
        <v>0.12081487744919615</v>
      </c>
      <c r="G64">
        <f t="shared" si="3"/>
        <v>0.10355604046082438</v>
      </c>
      <c r="H64">
        <f t="shared" si="3"/>
        <v>0.14294933849628899</v>
      </c>
      <c r="I64">
        <f t="shared" si="3"/>
        <v>0.23943661971830987</v>
      </c>
      <c r="J64">
        <f t="shared" si="3"/>
        <v>1.6277088681867714E-2</v>
      </c>
      <c r="K64">
        <f t="shared" si="3"/>
        <v>0.20083828152287811</v>
      </c>
      <c r="L64">
        <f t="shared" si="3"/>
        <v>1</v>
      </c>
      <c r="M64">
        <f t="shared" si="3"/>
        <v>1.6672823298024223E-2</v>
      </c>
      <c r="N64">
        <f t="shared" si="3"/>
        <v>3.2029939564561398E-2</v>
      </c>
      <c r="O64">
        <f t="shared" si="3"/>
        <v>3.1340153164953671E-2</v>
      </c>
      <c r="P64">
        <f t="shared" si="3"/>
        <v>1.5504831885913452E-2</v>
      </c>
      <c r="Q64">
        <f t="shared" si="3"/>
        <v>0.27813755770316495</v>
      </c>
      <c r="R64">
        <f t="shared" si="3"/>
        <v>2.0913983173367096E-2</v>
      </c>
      <c r="S64">
        <f t="shared" si="3"/>
        <v>6.9486892638425959E-2</v>
      </c>
      <c r="T64">
        <f t="shared" si="3"/>
        <v>0.18170588066304691</v>
      </c>
      <c r="U64">
        <f t="shared" si="3"/>
        <v>3.5803359183196291E-2</v>
      </c>
      <c r="V64">
        <f t="shared" si="3"/>
        <v>0.1788667421011402</v>
      </c>
      <c r="W64">
        <f t="shared" si="3"/>
        <v>0.11873739071956961</v>
      </c>
      <c r="X64">
        <f t="shared" si="3"/>
        <v>1</v>
      </c>
      <c r="Y64">
        <f t="shared" si="3"/>
        <v>6.7267510387770416E-2</v>
      </c>
      <c r="Z64">
        <f t="shared" si="3"/>
        <v>0.10617077408146193</v>
      </c>
      <c r="AA64">
        <f t="shared" si="3"/>
        <v>0.33824804856895058</v>
      </c>
    </row>
    <row r="66" spans="1:27" x14ac:dyDescent="0.3">
      <c r="A66" t="s">
        <v>87</v>
      </c>
      <c r="B66">
        <f>ABS(B2-B57)/B2*100</f>
        <v>11.260919791439003</v>
      </c>
      <c r="C66">
        <f t="shared" ref="C66:AA66" si="4">ABS(C2-C57)/C2*100</f>
        <v>11.048669854113029</v>
      </c>
      <c r="D66">
        <f t="shared" si="4"/>
        <v>14.872517701300842</v>
      </c>
      <c r="E66">
        <f t="shared" si="4"/>
        <v>16.451738285467506</v>
      </c>
      <c r="F66">
        <f t="shared" si="4"/>
        <v>11.929044239467988</v>
      </c>
      <c r="G66">
        <f t="shared" si="4"/>
        <v>20.299189388356673</v>
      </c>
      <c r="H66">
        <f t="shared" si="4"/>
        <v>17.757505390612046</v>
      </c>
      <c r="I66">
        <f t="shared" si="4"/>
        <v>20.57886787024383</v>
      </c>
      <c r="J66">
        <f t="shared" si="4"/>
        <v>17.657945425361156</v>
      </c>
      <c r="K66">
        <f t="shared" si="4"/>
        <v>8.3152364273204942</v>
      </c>
      <c r="L66">
        <f t="shared" si="4"/>
        <v>0</v>
      </c>
      <c r="M66">
        <f t="shared" si="4"/>
        <v>23.563034188034194</v>
      </c>
      <c r="N66">
        <f t="shared" si="4"/>
        <v>16.99212873884904</v>
      </c>
      <c r="O66">
        <f t="shared" si="4"/>
        <v>20.316324488734136</v>
      </c>
      <c r="P66">
        <f t="shared" si="4"/>
        <v>19.191683839355225</v>
      </c>
      <c r="Q66">
        <f t="shared" si="4"/>
        <v>16.271115745568295</v>
      </c>
      <c r="R66">
        <f t="shared" si="4"/>
        <v>20.628119429590015</v>
      </c>
      <c r="S66">
        <f t="shared" si="4"/>
        <v>12.873704703887453</v>
      </c>
      <c r="T66">
        <f t="shared" si="4"/>
        <v>15.656078446219665</v>
      </c>
      <c r="U66">
        <f t="shared" si="4"/>
        <v>25.471773461608272</v>
      </c>
      <c r="V66">
        <f t="shared" si="4"/>
        <v>16.175015390227767</v>
      </c>
      <c r="W66">
        <f t="shared" si="4"/>
        <v>14.800358102059091</v>
      </c>
      <c r="X66">
        <f t="shared" si="4"/>
        <v>0</v>
      </c>
      <c r="Y66">
        <f t="shared" si="4"/>
        <v>11.632824829037354</v>
      </c>
      <c r="Z66">
        <f t="shared" si="4"/>
        <v>17.40832595217006</v>
      </c>
      <c r="AA66">
        <f t="shared" si="4"/>
        <v>16.030951297223488</v>
      </c>
    </row>
    <row r="67" spans="1:27" x14ac:dyDescent="0.3">
      <c r="A67" t="s">
        <v>88</v>
      </c>
      <c r="B67" cm="1">
        <f t="array" ref="B67">1/COUNT(B4:B53)*SUM(B4:B53-B$2)</f>
        <v>-14427.04</v>
      </c>
      <c r="C67" cm="1">
        <f t="array" ref="C67">1/COUNT(C4:C53)*SUM(C4:C53-C$2)</f>
        <v>-901.24</v>
      </c>
      <c r="D67" cm="1">
        <f t="array" ref="D67">1/COUNT(D4:D53)*SUM(D4:D53-D$2)</f>
        <v>-4516.04</v>
      </c>
      <c r="E67" cm="1">
        <f t="array" ref="E67">1/COUNT(E4:E53)*SUM(E4:E53-E$2)</f>
        <v>-7618.8</v>
      </c>
      <c r="F67" cm="1">
        <f t="array" ref="F67">1/COUNT(F4:F53)*SUM(F4:F53-F$2)</f>
        <v>-15480.44</v>
      </c>
      <c r="G67" cm="1">
        <f t="array" ref="G67">1/COUNT(G4:G53)*SUM(G4:G53-G$2)</f>
        <v>-2203.6799999999998</v>
      </c>
      <c r="H67" cm="1">
        <f t="array" ref="H67">1/COUNT(H4:H53)*SUM(H4:H53-H$2)</f>
        <v>-2141.1999999999998</v>
      </c>
      <c r="I67" cm="1">
        <f t="array" ref="I67">1/COUNT(I4:I53)*SUM(I4:I53-I$2)</f>
        <v>-2861.08</v>
      </c>
      <c r="J67" cm="1">
        <f t="array" ref="J67">1/COUNT(J4:J53)*SUM(J4:J53-J$2)</f>
        <v>-8800.7199999999993</v>
      </c>
      <c r="K67" cm="1">
        <f t="array" ref="K67">1/COUNT(K4:K53)*SUM(K4:K53-K$2)</f>
        <v>-332.36</v>
      </c>
      <c r="L67" cm="1">
        <f t="array" ref="L67">1/COUNT(L4:L53)*SUM(L4:L53-L$2)</f>
        <v>0</v>
      </c>
      <c r="M67" cm="1">
        <f t="array" ref="M67">1/COUNT(M4:M53)*SUM(M4:M53-M$2)</f>
        <v>-6175.4000000000005</v>
      </c>
      <c r="N67" cm="1">
        <f t="array" ref="N67">1/COUNT(N4:N53)*SUM(N4:N53-N$2)</f>
        <v>-7771.52</v>
      </c>
      <c r="O67" cm="1">
        <f t="array" ref="O67">1/COUNT(O4:O53)*SUM(O4:O53-O$2)</f>
        <v>-10152.880000000001</v>
      </c>
      <c r="P67" cm="1">
        <f t="array" ref="P67">1/COUNT(P4:P53)*SUM(P4:P53-P$2)</f>
        <v>-20954.439999999999</v>
      </c>
      <c r="Q67" cm="1">
        <f t="array" ref="Q67">1/COUNT(Q4:Q53)*SUM(Q4:Q53-Q$2)</f>
        <v>-3744.96</v>
      </c>
      <c r="R67" cm="1">
        <f t="array" ref="R67">1/COUNT(R4:R53)*SUM(R4:R53-R$2)</f>
        <v>-3703.16</v>
      </c>
      <c r="S67" cm="1">
        <f t="array" ref="S67">1/COUNT(S4:S53)*SUM(S4:S53-S$2)</f>
        <v>-8199.52</v>
      </c>
      <c r="T67" cm="1">
        <f t="array" ref="T67">1/COUNT(T4:T53)*SUM(T4:T53-T$2)</f>
        <v>-12405.720000000001</v>
      </c>
      <c r="U67" cm="1">
        <f t="array" ref="U67">1/COUNT(U4:U53)*SUM(U4:U53-U$2)</f>
        <v>-11225.92</v>
      </c>
      <c r="V67" cm="1">
        <f t="array" ref="V67">1/COUNT(V4:V53)*SUM(V4:V53-V$2)</f>
        <v>-7094.2</v>
      </c>
      <c r="W67" cm="1">
        <f t="array" ref="W67">1/COUNT(W4:W53)*SUM(W4:W53-W$2)</f>
        <v>-2645.12</v>
      </c>
      <c r="X67" cm="1">
        <f t="array" ref="X67">1/COUNT(X4:X53)*SUM(X4:X53-X$2)</f>
        <v>0</v>
      </c>
      <c r="Y67" cm="1">
        <f t="array" ref="Y67">1/COUNT(Y4:Y53)*SUM(Y4:Y53-Y$2)</f>
        <v>-221.14000000000001</v>
      </c>
      <c r="Z67" cm="1">
        <f t="array" ref="Z67">1/COUNT(Z4:Z53)*SUM(Z4:Z53-Z$2)</f>
        <v>-196.54</v>
      </c>
      <c r="AA67" cm="1">
        <f t="array" ref="AA67">1/COUNT(AA4:AA53)*SUM(AA4:AA53-AA$2)</f>
        <v>-704.4</v>
      </c>
    </row>
    <row r="68" spans="1:27" x14ac:dyDescent="0.3">
      <c r="A68" t="s">
        <v>89</v>
      </c>
      <c r="B68" cm="1">
        <f t="array" ref="B68">AVERAGE((ABS(B4:B53-B$2))/B$2)</f>
        <v>0.18431796184707608</v>
      </c>
      <c r="C68" cm="1">
        <f t="array" ref="C68">AVERAGE((ABS(C4:C53-C$2))/C$2)</f>
        <v>0.21324506558783873</v>
      </c>
      <c r="D68" cm="1">
        <f t="array" ref="D68">AVERAGE((ABS(D4:D53-D$2))/D$2)</f>
        <v>0.25658356660629011</v>
      </c>
      <c r="E68" cm="1">
        <f t="array" ref="E68">AVERAGE((ABS(E4:E53-E$2))/E$2)</f>
        <v>0.26286676743683879</v>
      </c>
      <c r="F68" cm="1">
        <f t="array" ref="F68">AVERAGE((ABS(F4:F53-F$2))/F$2)</f>
        <v>0.18986830647833497</v>
      </c>
      <c r="G68" cm="1">
        <f t="array" ref="G68">AVERAGE((ABS(G4:G53-G$2))/G$2)</f>
        <v>0.23951363301400141</v>
      </c>
      <c r="H68" cm="1">
        <f t="array" ref="H68">AVERAGE((ABS(H4:H53-H$2))/H$2)</f>
        <v>0.26959694808425938</v>
      </c>
      <c r="I68" cm="1">
        <f t="array" ref="I68">AVERAGE((ABS(I4:I53-I$2))/I$2)</f>
        <v>0.25543264043731573</v>
      </c>
      <c r="J68" cm="1">
        <f t="array" ref="J68">AVERAGE((ABS(J4:J53-J$2))/J$2)</f>
        <v>0.27607223113964674</v>
      </c>
      <c r="K68" cm="1">
        <f t="array" ref="K68">AVERAGE((ABS(K4:K53-K$2))/K$2)</f>
        <v>0.19531648736552412</v>
      </c>
      <c r="L68" cm="1">
        <f t="array" ref="L68">AVERAGE((ABS(L4:L53-L$2))/L$2)</f>
        <v>0</v>
      </c>
      <c r="M68" cm="1">
        <f t="array" ref="M68">AVERAGE((ABS(M4:M53-M$2))/M$2)</f>
        <v>0.28766941391941375</v>
      </c>
      <c r="N68" cm="1">
        <f t="array" ref="N68">AVERAGE((ABS(N4:N53-N$2))/N$2)</f>
        <v>0.23243659261850624</v>
      </c>
      <c r="O68" cm="1">
        <f t="array" ref="O68">AVERAGE((ABS(O4:O53-O$2))/O$2)</f>
        <v>0.2653043582662985</v>
      </c>
      <c r="P68" cm="1">
        <f t="array" ref="P68">AVERAGE((ABS(P4:P53-P$2))/P$2)</f>
        <v>0.25208078032696796</v>
      </c>
      <c r="Q68" cm="1">
        <f t="array" ref="Q68">AVERAGE((ABS(Q4:Q53-Q$2))/Q$2)</f>
        <v>0.20734098018769562</v>
      </c>
      <c r="R68" cm="1">
        <f t="array" ref="R68">AVERAGE((ABS(R4:R53-R$2))/R$2)</f>
        <v>0.25312611408199642</v>
      </c>
      <c r="S68" cm="1">
        <f t="array" ref="S68">AVERAGE((ABS(S4:S53-S$2))/S$2)</f>
        <v>0.21986560321547452</v>
      </c>
      <c r="T68" cm="1">
        <f t="array" ref="T68">AVERAGE((ABS(T4:T53-T$2))/T$2)</f>
        <v>0.23949267406201488</v>
      </c>
      <c r="U68" cm="1">
        <f t="array" ref="U68">AVERAGE((ABS(U4:U53-U$2))/U$2)</f>
        <v>0.28849518968959886</v>
      </c>
      <c r="V68" cm="1">
        <f t="array" ref="V68">AVERAGE((ABS(V4:V53-V$2))/V$2)</f>
        <v>0.22323810392393803</v>
      </c>
      <c r="W68" cm="1">
        <f t="array" ref="W68">AVERAGE((ABS(W4:W53-W$2))/W$2)</f>
        <v>0.20537153088630267</v>
      </c>
      <c r="X68" cm="1">
        <f t="array" ref="X68">AVERAGE((ABS(X4:X53-X$2))/X$2)</f>
        <v>0</v>
      </c>
      <c r="Y68" cm="1">
        <f t="array" ref="Y68">AVERAGE((ABS(Y4:Y53-Y$2))/Y$2)</f>
        <v>0.19422409258285112</v>
      </c>
      <c r="Z68" cm="1">
        <f t="array" ref="Z68">AVERAGE((ABS(Z4:Z53-Z$2))/Z$2)</f>
        <v>0.22102745792736936</v>
      </c>
      <c r="AA68" cm="1">
        <f t="array" ref="AA68">AVERAGE((ABS(AA4:AA53-AA$2))/AA$2)</f>
        <v>0.22230314064633597</v>
      </c>
    </row>
    <row r="69" spans="1:27" x14ac:dyDescent="0.3">
      <c r="A69" t="s">
        <v>90</v>
      </c>
      <c r="B69" cm="1">
        <f t="array" ref="B69">LARGE((ABS(B4:B53-B$2))/B$2,1)</f>
        <v>0.93618283430640981</v>
      </c>
      <c r="C69" cm="1">
        <f t="array" ref="C69">LARGE((ABS(C4:C53-C$2))/C$2,1)</f>
        <v>0.93870295451759223</v>
      </c>
      <c r="D69" cm="1">
        <f t="array" ref="D69">LARGE((ABS(D4:D53-D$2))/D$2,1)</f>
        <v>0.93729622921126299</v>
      </c>
      <c r="E69" cm="1">
        <f t="array" ref="E69">LARGE((ABS(E4:E53-E$2))/E$2,1)</f>
        <v>0.86214640466421943</v>
      </c>
      <c r="F69" cm="1">
        <f t="array" ref="F69">LARGE((ABS(F4:F53-F$2))/F$2,1)</f>
        <v>0.89359718272957744</v>
      </c>
      <c r="G69" cm="1">
        <f t="array" ref="G69">LARGE((ABS(G4:G53-G$2))/G$2,1)</f>
        <v>0.91746499631540157</v>
      </c>
      <c r="H69" cm="1">
        <f t="array" ref="H69">LARGE((ABS(H4:H53-H$2))/H$2,1)</f>
        <v>0.86067341184276003</v>
      </c>
      <c r="I69" cm="1">
        <f t="array" ref="I69">LARGE((ABS(I4:I53-I$2))/I$2,1)</f>
        <v>0.68812486513702076</v>
      </c>
      <c r="J69" cm="1">
        <f t="array" ref="J69">LARGE((ABS(J4:J53-J$2))/J$2,1)</f>
        <v>0.98659711075441414</v>
      </c>
      <c r="K69" cm="1">
        <f t="array" ref="K69">LARGE((ABS(K4:K53-K$2))/K$2,1)</f>
        <v>0.81586189642231677</v>
      </c>
      <c r="L69" cm="1">
        <f t="array" ref="L69">LARGE((ABS(L4:L53-L$2))/L$2,1)</f>
        <v>0</v>
      </c>
      <c r="M69" cm="1">
        <f t="array" ref="M69">LARGE((ABS(M4:M53-M$2))/M$2,1)</f>
        <v>0.9872557997557998</v>
      </c>
      <c r="N69" cm="1">
        <f t="array" ref="N69">LARGE((ABS(N4:N53-N$2))/N$2,1)</f>
        <v>0.97341262900122438</v>
      </c>
      <c r="O69" cm="1">
        <f t="array" ref="O69">LARGE((ABS(O4:O53-O$2))/O$2,1)</f>
        <v>0.97502701404730463</v>
      </c>
      <c r="P69" cm="1">
        <f t="array" ref="P69">LARGE((ABS(P4:P53-P$2))/P$2,1)</f>
        <v>0.98747080642945462</v>
      </c>
      <c r="Q69" cm="1">
        <f t="array" ref="Q69">LARGE((ABS(Q4:Q53-Q$2))/Q$2,1)</f>
        <v>0.76711852624261379</v>
      </c>
      <c r="R69" cm="1">
        <f t="array" ref="R69">LARGE((ABS(R4:R53-R$2))/R$2,1)</f>
        <v>0.98340017825311943</v>
      </c>
      <c r="S69" cm="1">
        <f t="array" ref="S69">LARGE((ABS(S4:S53-S$2))/S$2,1)</f>
        <v>0.93945864472775231</v>
      </c>
      <c r="T69" cm="1">
        <f t="array" ref="T69">LARGE((ABS(T4:T53-T$2))/T$2,1)</f>
        <v>0.84674213455495395</v>
      </c>
      <c r="U69" cm="1">
        <f t="array" ref="U69">LARGE((ABS(U4:U53-U$2))/U$2,1)</f>
        <v>0.97331639135959336</v>
      </c>
      <c r="V69" cm="1">
        <f t="array" ref="V69">LARGE((ABS(V4:V53-V$2))/V$2,1)</f>
        <v>0.85006498096171823</v>
      </c>
      <c r="W69" cm="1">
        <f t="array" ref="W69">LARGE((ABS(W4:W53-W$2))/W$2,1)</f>
        <v>0.89883616830796775</v>
      </c>
      <c r="X69" cm="1">
        <f t="array" ref="X69">LARGE((ABS(X4:X53-X$2))/X$2,1)</f>
        <v>0</v>
      </c>
      <c r="Y69" cm="1">
        <f t="array" ref="Y69">LARGE((ABS(Y4:Y53-Y$2))/Y$2,1)</f>
        <v>0.94055760126249344</v>
      </c>
      <c r="Z69" cm="1">
        <f t="array" ref="Z69">LARGE((ABS(Z4:Z53-Z$2))/Z$2,1)</f>
        <v>0.912311780336581</v>
      </c>
      <c r="AA69" cm="1">
        <f t="array" ref="AA69">LARGE((ABS(AA4:AA53-AA$2))/AA$2,1)</f>
        <v>0.71597633136094674</v>
      </c>
    </row>
    <row r="70" spans="1:27" x14ac:dyDescent="0.3">
      <c r="A70" t="s">
        <v>91</v>
      </c>
      <c r="B70" cm="1">
        <f t="array" ref="B70">SMALL((ABS(B4:B53-B$2))/B$2,1)</f>
        <v>9.0230728402385333E-3</v>
      </c>
      <c r="C70" cm="1">
        <f t="array" ref="C70">SMALL((ABS(C4:C53-C$2))/C$2,1)</f>
        <v>2.3292877283314943E-3</v>
      </c>
      <c r="D70" cm="1">
        <f t="array" ref="D70">SMALL((ABS(D4:D53-D$2))/D$2,1)</f>
        <v>1.1164169273835007E-2</v>
      </c>
      <c r="E70" cm="1">
        <f t="array" ref="E70">SMALL((ABS(E4:E53-E$2))/E$2,1)</f>
        <v>1.6799827251133666E-2</v>
      </c>
      <c r="F70" cm="1">
        <f t="array" ref="F70">SMALL((ABS(F4:F53-F$2))/F$2,1)</f>
        <v>9.9020582410553979E-3</v>
      </c>
      <c r="G70" cm="1">
        <f t="array" ref="G70">SMALL((ABS(G4:G53-G$2))/G$2,1)</f>
        <v>1.105379513633014E-2</v>
      </c>
      <c r="H70" cm="1">
        <f t="array" ref="H70">SMALL((ABS(H4:H53-H$2))/H$2,1)</f>
        <v>2.4713882899319955E-2</v>
      </c>
      <c r="I70" cm="1">
        <f t="array" ref="I70">SMALL((ABS(I4:I53-I$2))/I$2,1)</f>
        <v>6.83305761346472E-3</v>
      </c>
      <c r="J70" cm="1">
        <f t="array" ref="J70">SMALL((ABS(J4:J53-J$2))/J$2,1)</f>
        <v>2.6966292134831461E-2</v>
      </c>
      <c r="K70" cm="1">
        <f t="array" ref="K70">SMALL((ABS(K4:K53-K$2))/K$2,1)</f>
        <v>1.1258443832874656E-2</v>
      </c>
      <c r="L70" cm="1">
        <f t="array" ref="L70">SMALL((ABS(L4:L53-L$2))/L$2,1)</f>
        <v>0</v>
      </c>
      <c r="M70" cm="1">
        <f t="array" ref="M70">SMALL((ABS(M4:M53-M$2))/M$2,1)</f>
        <v>1.5262515262515262E-2</v>
      </c>
      <c r="N70" cm="1">
        <f t="array" ref="N70">SMALL((ABS(N4:N53-N$2))/N$2,1)</f>
        <v>1.5217771558509709E-2</v>
      </c>
      <c r="O70" cm="1">
        <f t="array" ref="O70">SMALL((ABS(O4:O53-O$2))/O$2,1)</f>
        <v>1.6768719734261816E-2</v>
      </c>
      <c r="P70" cm="1">
        <f t="array" ref="P70">SMALL((ABS(P4:P53-P$2))/P$2,1)</f>
        <v>1.2739845216833814E-2</v>
      </c>
      <c r="Q70" cm="1">
        <f t="array" ref="Q70">SMALL((ABS(Q4:Q53-Q$2))/Q$2,1)</f>
        <v>2.1897810218978103E-2</v>
      </c>
      <c r="R70" cm="1">
        <f t="array" ref="R70">SMALL((ABS(R4:R53-R$2))/R$2,1)</f>
        <v>2.6737967914438501E-3</v>
      </c>
      <c r="S70" cm="1">
        <f t="array" ref="S70">SMALL((ABS(S4:S53-S$2))/S$2,1)</f>
        <v>3.4541229667776172E-3</v>
      </c>
      <c r="T70" cm="1">
        <f t="array" ref="T70">SMALL((ABS(T4:T53-T$2))/T$2,1)</f>
        <v>1.8059288986483929E-2</v>
      </c>
      <c r="U70" cm="1">
        <f t="array" ref="U70">SMALL((ABS(U4:U53-U$2))/U$2,1)</f>
        <v>1.2706480304955528E-3</v>
      </c>
      <c r="V70" cm="1">
        <f t="array" ref="V70">SMALL((ABS(V4:V53-V$2))/V$2,1)</f>
        <v>1.9767892564809958E-2</v>
      </c>
      <c r="W70" cm="1">
        <f t="array" ref="W70">SMALL((ABS(W4:W53-W$2))/W$2,1)</f>
        <v>1.7905102954341987E-3</v>
      </c>
      <c r="X70" cm="1">
        <f t="array" ref="X70">SMALL((ABS(X4:X53-X$2))/X$2,1)</f>
        <v>0</v>
      </c>
      <c r="Y70" cm="1">
        <f t="array" ref="Y70">SMALL((ABS(Y4:Y53-Y$2))/Y$2,1)</f>
        <v>1.5781167806417674E-3</v>
      </c>
      <c r="Z70" cm="1">
        <f t="array" ref="Z70">SMALL((ABS(Z4:Z53-Z$2))/Z$2,1)</f>
        <v>6.2001771479185119E-3</v>
      </c>
      <c r="AA70" cm="1">
        <f t="array" ref="AA70">SMALL((ABS(AA4:AA53-AA$2))/AA$2,1)</f>
        <v>1.3199817933545745E-2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1679-EB1F-4086-81D0-259F9E8E58E9}">
  <dimension ref="A1:AA70"/>
  <sheetViews>
    <sheetView topLeftCell="A40" workbookViewId="0">
      <selection activeCell="S68" sqref="S68"/>
    </sheetView>
  </sheetViews>
  <sheetFormatPr defaultRowHeight="14.4" x14ac:dyDescent="0.3"/>
  <cols>
    <col min="1" max="1" width="11.6640625" bestFit="1" customWidth="1"/>
    <col min="2" max="2" width="7" bestFit="1" customWidth="1"/>
    <col min="3" max="5" width="6" bestFit="1" customWidth="1"/>
    <col min="6" max="6" width="7" bestFit="1" customWidth="1"/>
    <col min="7" max="10" width="6" bestFit="1" customWidth="1"/>
    <col min="11" max="11" width="5" bestFit="1" customWidth="1"/>
    <col min="12" max="12" width="4.33203125" bestFit="1" customWidth="1"/>
    <col min="13" max="14" width="6" bestFit="1" customWidth="1"/>
    <col min="15" max="16" width="7" bestFit="1" customWidth="1"/>
    <col min="17" max="18" width="6" bestFit="1" customWidth="1"/>
    <col min="19" max="19" width="8.6640625" bestFit="1" customWidth="1"/>
    <col min="20" max="21" width="7" bestFit="1" customWidth="1"/>
    <col min="22" max="23" width="6" bestFit="1" customWidth="1"/>
    <col min="24" max="27" width="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>
        <v>128116</v>
      </c>
      <c r="C2">
        <v>8157</v>
      </c>
      <c r="D2">
        <v>30365</v>
      </c>
      <c r="E2">
        <v>46310</v>
      </c>
      <c r="F2">
        <v>129771</v>
      </c>
      <c r="G2">
        <v>10856</v>
      </c>
      <c r="H2">
        <v>12058</v>
      </c>
      <c r="I2">
        <v>13903</v>
      </c>
      <c r="J2">
        <v>49840</v>
      </c>
      <c r="K2">
        <v>3997</v>
      </c>
      <c r="L2">
        <v>3</v>
      </c>
      <c r="M2">
        <v>26208</v>
      </c>
      <c r="N2">
        <v>45736</v>
      </c>
      <c r="O2">
        <v>49974</v>
      </c>
      <c r="P2">
        <v>109185</v>
      </c>
      <c r="Q2">
        <v>23016</v>
      </c>
      <c r="R2">
        <v>17952</v>
      </c>
      <c r="S2">
        <v>63692</v>
      </c>
      <c r="T2">
        <v>79239</v>
      </c>
      <c r="U2">
        <v>44072</v>
      </c>
      <c r="V2">
        <v>43859</v>
      </c>
      <c r="W2">
        <v>17872</v>
      </c>
      <c r="X2">
        <v>10</v>
      </c>
      <c r="Y2">
        <v>1901</v>
      </c>
      <c r="Z2">
        <v>1129</v>
      </c>
      <c r="AA2">
        <v>4394</v>
      </c>
    </row>
    <row r="3" spans="1:27" x14ac:dyDescent="0.3">
      <c r="A3" t="s">
        <v>28</v>
      </c>
    </row>
    <row r="4" spans="1:27" x14ac:dyDescent="0.3">
      <c r="A4" t="s">
        <v>29</v>
      </c>
      <c r="B4">
        <v>118752</v>
      </c>
      <c r="C4">
        <v>3904</v>
      </c>
      <c r="D4">
        <v>34784</v>
      </c>
      <c r="E4">
        <v>41440</v>
      </c>
      <c r="F4">
        <v>116704</v>
      </c>
      <c r="G4">
        <v>8544</v>
      </c>
      <c r="H4">
        <v>7456</v>
      </c>
      <c r="I4">
        <v>14048</v>
      </c>
      <c r="J4">
        <v>44000</v>
      </c>
      <c r="K4">
        <v>4064</v>
      </c>
      <c r="L4">
        <v>3</v>
      </c>
      <c r="M4">
        <v>22496</v>
      </c>
      <c r="N4">
        <v>38368</v>
      </c>
      <c r="O4">
        <v>41440</v>
      </c>
      <c r="P4">
        <v>88032</v>
      </c>
      <c r="Q4">
        <v>21984</v>
      </c>
      <c r="R4">
        <v>12768</v>
      </c>
      <c r="S4">
        <v>6816</v>
      </c>
      <c r="T4">
        <v>71648</v>
      </c>
      <c r="U4">
        <v>38880</v>
      </c>
      <c r="V4">
        <v>42976</v>
      </c>
      <c r="W4">
        <v>18912</v>
      </c>
      <c r="X4">
        <v>10</v>
      </c>
      <c r="Y4">
        <v>2208</v>
      </c>
      <c r="Z4">
        <v>992</v>
      </c>
      <c r="AA4">
        <v>4000</v>
      </c>
    </row>
    <row r="5" spans="1:27" x14ac:dyDescent="0.3">
      <c r="A5" t="s">
        <v>30</v>
      </c>
      <c r="B5">
        <v>122848</v>
      </c>
      <c r="C5">
        <v>8160</v>
      </c>
      <c r="D5">
        <v>32736</v>
      </c>
      <c r="E5">
        <v>26848</v>
      </c>
      <c r="F5">
        <v>98272</v>
      </c>
      <c r="G5">
        <v>9312</v>
      </c>
      <c r="H5">
        <v>9312</v>
      </c>
      <c r="I5">
        <v>11616</v>
      </c>
      <c r="J5">
        <v>17760</v>
      </c>
      <c r="K5">
        <v>4064</v>
      </c>
      <c r="L5">
        <v>3</v>
      </c>
      <c r="M5">
        <v>18144</v>
      </c>
      <c r="N5">
        <v>28128</v>
      </c>
      <c r="O5">
        <v>51168</v>
      </c>
      <c r="P5">
        <v>108512</v>
      </c>
      <c r="Q5">
        <v>19936</v>
      </c>
      <c r="R5">
        <v>19936</v>
      </c>
      <c r="S5">
        <v>69600</v>
      </c>
      <c r="T5">
        <v>81888</v>
      </c>
      <c r="U5">
        <v>42976</v>
      </c>
      <c r="V5">
        <v>18016</v>
      </c>
      <c r="W5">
        <v>11488</v>
      </c>
      <c r="X5">
        <v>10</v>
      </c>
      <c r="Y5">
        <v>1952</v>
      </c>
      <c r="Z5">
        <v>1248</v>
      </c>
      <c r="AA5">
        <v>4320</v>
      </c>
    </row>
    <row r="6" spans="1:27" x14ac:dyDescent="0.3">
      <c r="A6" t="s">
        <v>31</v>
      </c>
      <c r="B6">
        <v>112608</v>
      </c>
      <c r="C6">
        <v>8672</v>
      </c>
      <c r="D6">
        <v>35808</v>
      </c>
      <c r="E6">
        <v>27616</v>
      </c>
      <c r="F6">
        <v>151520</v>
      </c>
      <c r="G6">
        <v>11232</v>
      </c>
      <c r="H6">
        <v>12512</v>
      </c>
      <c r="I6">
        <v>7520</v>
      </c>
      <c r="J6">
        <v>44000</v>
      </c>
      <c r="K6">
        <v>3168</v>
      </c>
      <c r="L6">
        <v>3</v>
      </c>
      <c r="M6">
        <v>5888</v>
      </c>
      <c r="N6">
        <v>50144</v>
      </c>
      <c r="O6">
        <v>38880</v>
      </c>
      <c r="P6">
        <v>94176</v>
      </c>
      <c r="Q6">
        <v>18656</v>
      </c>
      <c r="R6">
        <v>14816</v>
      </c>
      <c r="S6">
        <v>66528</v>
      </c>
      <c r="T6">
        <v>69600</v>
      </c>
      <c r="U6">
        <v>27360</v>
      </c>
      <c r="V6">
        <v>38880</v>
      </c>
      <c r="W6">
        <v>13024</v>
      </c>
      <c r="X6">
        <v>10</v>
      </c>
      <c r="Y6">
        <v>2016</v>
      </c>
      <c r="Z6">
        <v>1152</v>
      </c>
      <c r="AA6">
        <v>2000</v>
      </c>
    </row>
    <row r="7" spans="1:27" x14ac:dyDescent="0.3">
      <c r="A7" t="s">
        <v>32</v>
      </c>
      <c r="B7">
        <v>14432</v>
      </c>
      <c r="C7">
        <v>4096</v>
      </c>
      <c r="D7">
        <v>27104</v>
      </c>
      <c r="E7">
        <v>49120</v>
      </c>
      <c r="F7">
        <v>139232</v>
      </c>
      <c r="G7">
        <v>9696</v>
      </c>
      <c r="H7">
        <v>6688</v>
      </c>
      <c r="I7">
        <v>15584</v>
      </c>
      <c r="J7">
        <v>52192</v>
      </c>
      <c r="K7">
        <v>4448</v>
      </c>
      <c r="L7">
        <v>3</v>
      </c>
      <c r="M7">
        <v>28640</v>
      </c>
      <c r="N7">
        <v>39904</v>
      </c>
      <c r="O7">
        <v>19680</v>
      </c>
      <c r="P7">
        <v>108512</v>
      </c>
      <c r="Q7">
        <v>25568</v>
      </c>
      <c r="R7">
        <v>11616</v>
      </c>
      <c r="S7">
        <v>32992</v>
      </c>
      <c r="T7">
        <v>21472</v>
      </c>
      <c r="U7">
        <v>18400</v>
      </c>
      <c r="V7">
        <v>41952</v>
      </c>
      <c r="W7">
        <v>18912</v>
      </c>
      <c r="X7">
        <v>10</v>
      </c>
      <c r="Y7">
        <v>1536</v>
      </c>
      <c r="Z7">
        <v>496</v>
      </c>
      <c r="AA7">
        <v>4256</v>
      </c>
    </row>
    <row r="8" spans="1:27" x14ac:dyDescent="0.3">
      <c r="A8" t="s">
        <v>33</v>
      </c>
      <c r="B8">
        <v>89056</v>
      </c>
      <c r="C8">
        <v>9952</v>
      </c>
      <c r="D8">
        <v>33760</v>
      </c>
      <c r="E8">
        <v>42976</v>
      </c>
      <c r="F8">
        <v>94176</v>
      </c>
      <c r="G8">
        <v>7008</v>
      </c>
      <c r="H8">
        <v>12512</v>
      </c>
      <c r="I8">
        <v>10976</v>
      </c>
      <c r="J8">
        <v>29920</v>
      </c>
      <c r="K8">
        <v>2944</v>
      </c>
      <c r="L8">
        <v>3</v>
      </c>
      <c r="M8">
        <v>19680</v>
      </c>
      <c r="N8">
        <v>39392</v>
      </c>
      <c r="O8">
        <v>38880</v>
      </c>
      <c r="P8">
        <v>88032</v>
      </c>
      <c r="Q8">
        <v>24032</v>
      </c>
      <c r="R8">
        <v>16352</v>
      </c>
      <c r="S8">
        <v>69600</v>
      </c>
      <c r="T8">
        <v>67552</v>
      </c>
      <c r="U8">
        <v>48096</v>
      </c>
      <c r="V8">
        <v>42464</v>
      </c>
      <c r="W8">
        <v>16352</v>
      </c>
      <c r="X8">
        <v>10</v>
      </c>
      <c r="Y8">
        <v>1568</v>
      </c>
      <c r="Z8">
        <v>1120</v>
      </c>
      <c r="AA8">
        <v>4320</v>
      </c>
    </row>
    <row r="9" spans="1:27" x14ac:dyDescent="0.3">
      <c r="A9" t="s">
        <v>34</v>
      </c>
      <c r="B9">
        <v>101344</v>
      </c>
      <c r="C9">
        <v>4032</v>
      </c>
      <c r="D9">
        <v>9824</v>
      </c>
      <c r="E9">
        <v>27360</v>
      </c>
      <c r="F9">
        <v>122848</v>
      </c>
      <c r="G9">
        <v>8928</v>
      </c>
      <c r="H9">
        <v>11488</v>
      </c>
      <c r="I9">
        <v>16864</v>
      </c>
      <c r="J9">
        <v>48096</v>
      </c>
      <c r="K9">
        <v>1904</v>
      </c>
      <c r="L9">
        <v>3</v>
      </c>
      <c r="M9">
        <v>9696</v>
      </c>
      <c r="N9">
        <v>28128</v>
      </c>
      <c r="O9">
        <v>60384</v>
      </c>
      <c r="P9">
        <v>131040</v>
      </c>
      <c r="Q9">
        <v>27104</v>
      </c>
      <c r="R9">
        <v>19424</v>
      </c>
      <c r="S9">
        <v>48096</v>
      </c>
      <c r="T9">
        <v>73696</v>
      </c>
      <c r="U9">
        <v>27616</v>
      </c>
      <c r="V9">
        <v>42976</v>
      </c>
      <c r="W9">
        <v>16352</v>
      </c>
      <c r="X9">
        <v>10</v>
      </c>
      <c r="Y9">
        <v>2016</v>
      </c>
      <c r="Z9">
        <v>1088</v>
      </c>
      <c r="AA9">
        <v>4064</v>
      </c>
    </row>
    <row r="10" spans="1:27" x14ac:dyDescent="0.3">
      <c r="A10" t="s">
        <v>35</v>
      </c>
      <c r="B10">
        <v>118752</v>
      </c>
      <c r="C10">
        <v>7392</v>
      </c>
      <c r="D10">
        <v>21216</v>
      </c>
      <c r="E10">
        <v>42976</v>
      </c>
      <c r="F10">
        <v>92128</v>
      </c>
      <c r="G10">
        <v>10464</v>
      </c>
      <c r="H10">
        <v>9440</v>
      </c>
      <c r="I10">
        <v>10592</v>
      </c>
      <c r="J10">
        <v>51168</v>
      </c>
      <c r="K10">
        <v>4320</v>
      </c>
      <c r="L10">
        <v>3</v>
      </c>
      <c r="M10">
        <v>6080</v>
      </c>
      <c r="N10">
        <v>634</v>
      </c>
      <c r="O10">
        <v>27104</v>
      </c>
      <c r="P10">
        <v>54240</v>
      </c>
      <c r="Q10">
        <v>21728</v>
      </c>
      <c r="R10">
        <v>16864</v>
      </c>
      <c r="S10">
        <v>69600</v>
      </c>
      <c r="T10">
        <v>65504</v>
      </c>
      <c r="U10">
        <v>6400</v>
      </c>
      <c r="V10">
        <v>26592</v>
      </c>
      <c r="W10">
        <v>17376</v>
      </c>
      <c r="X10">
        <v>10</v>
      </c>
      <c r="Y10">
        <v>2016</v>
      </c>
      <c r="Z10">
        <v>1152</v>
      </c>
      <c r="AA10">
        <v>2944</v>
      </c>
    </row>
    <row r="11" spans="1:27" x14ac:dyDescent="0.3">
      <c r="A11" t="s">
        <v>36</v>
      </c>
      <c r="B11">
        <v>93152</v>
      </c>
      <c r="C11">
        <v>8672</v>
      </c>
      <c r="D11">
        <v>9696</v>
      </c>
      <c r="E11">
        <v>36320</v>
      </c>
      <c r="F11">
        <v>91104</v>
      </c>
      <c r="G11">
        <v>1560</v>
      </c>
      <c r="H11">
        <v>10976</v>
      </c>
      <c r="I11">
        <v>12512</v>
      </c>
      <c r="J11">
        <v>30432</v>
      </c>
      <c r="K11">
        <v>1256</v>
      </c>
      <c r="L11">
        <v>3</v>
      </c>
      <c r="M11">
        <v>21472</v>
      </c>
      <c r="N11">
        <v>27616</v>
      </c>
      <c r="O11">
        <v>47072</v>
      </c>
      <c r="P11">
        <v>23392</v>
      </c>
      <c r="Q11">
        <v>13408</v>
      </c>
      <c r="R11">
        <v>12768</v>
      </c>
      <c r="S11">
        <v>67552</v>
      </c>
      <c r="T11">
        <v>72672</v>
      </c>
      <c r="U11">
        <v>17632</v>
      </c>
      <c r="V11">
        <v>28896</v>
      </c>
      <c r="W11">
        <v>16608</v>
      </c>
      <c r="X11">
        <v>10</v>
      </c>
      <c r="Y11">
        <v>1280</v>
      </c>
      <c r="Z11">
        <v>1056</v>
      </c>
      <c r="AA11">
        <v>4512</v>
      </c>
    </row>
    <row r="12" spans="1:27" x14ac:dyDescent="0.3">
      <c r="A12" t="s">
        <v>37</v>
      </c>
      <c r="B12">
        <v>131040</v>
      </c>
      <c r="C12">
        <v>1480</v>
      </c>
      <c r="D12">
        <v>29664</v>
      </c>
      <c r="E12">
        <v>40928</v>
      </c>
      <c r="F12">
        <v>131040</v>
      </c>
      <c r="G12">
        <v>9184</v>
      </c>
      <c r="H12">
        <v>10464</v>
      </c>
      <c r="I12">
        <v>3008</v>
      </c>
      <c r="J12">
        <v>10848</v>
      </c>
      <c r="K12">
        <v>3680</v>
      </c>
      <c r="L12">
        <v>3</v>
      </c>
      <c r="M12">
        <v>20960</v>
      </c>
      <c r="N12">
        <v>52192</v>
      </c>
      <c r="O12">
        <v>44000</v>
      </c>
      <c r="P12">
        <v>122848</v>
      </c>
      <c r="Q12">
        <v>19424</v>
      </c>
      <c r="R12">
        <v>17888</v>
      </c>
      <c r="S12">
        <v>65504</v>
      </c>
      <c r="T12">
        <v>67552</v>
      </c>
      <c r="U12">
        <v>38880</v>
      </c>
      <c r="V12">
        <v>39392</v>
      </c>
      <c r="W12">
        <v>12256</v>
      </c>
      <c r="X12">
        <v>10</v>
      </c>
      <c r="Y12">
        <v>1728</v>
      </c>
      <c r="Z12">
        <v>1088</v>
      </c>
      <c r="AA12">
        <v>4192</v>
      </c>
    </row>
    <row r="13" spans="1:27" x14ac:dyDescent="0.3">
      <c r="A13" t="s">
        <v>38</v>
      </c>
      <c r="B13">
        <v>64480</v>
      </c>
      <c r="C13">
        <v>8672</v>
      </c>
      <c r="D13">
        <v>33760</v>
      </c>
      <c r="E13">
        <v>52192</v>
      </c>
      <c r="F13">
        <v>128992</v>
      </c>
      <c r="G13">
        <v>9696</v>
      </c>
      <c r="H13">
        <v>7136</v>
      </c>
      <c r="I13">
        <v>13536</v>
      </c>
      <c r="J13">
        <v>38880</v>
      </c>
      <c r="K13">
        <v>211</v>
      </c>
      <c r="L13">
        <v>3</v>
      </c>
      <c r="M13">
        <v>28128</v>
      </c>
      <c r="N13">
        <v>37856</v>
      </c>
      <c r="O13">
        <v>49120</v>
      </c>
      <c r="P13">
        <v>98272</v>
      </c>
      <c r="Q13">
        <v>8864</v>
      </c>
      <c r="R13">
        <v>16352</v>
      </c>
      <c r="S13">
        <v>67552</v>
      </c>
      <c r="T13">
        <v>21856</v>
      </c>
      <c r="U13">
        <v>11232</v>
      </c>
      <c r="V13">
        <v>39392</v>
      </c>
      <c r="W13">
        <v>16352</v>
      </c>
      <c r="X13">
        <v>10</v>
      </c>
      <c r="Y13">
        <v>1392</v>
      </c>
      <c r="Z13">
        <v>784</v>
      </c>
      <c r="AA13">
        <v>4832</v>
      </c>
    </row>
    <row r="14" spans="1:27" x14ac:dyDescent="0.3">
      <c r="A14" t="s">
        <v>39</v>
      </c>
      <c r="B14">
        <v>139232</v>
      </c>
      <c r="C14">
        <v>7648</v>
      </c>
      <c r="D14">
        <v>21984</v>
      </c>
      <c r="E14">
        <v>48096</v>
      </c>
      <c r="F14">
        <v>104416</v>
      </c>
      <c r="G14">
        <v>6752</v>
      </c>
      <c r="H14">
        <v>12768</v>
      </c>
      <c r="I14">
        <v>11616</v>
      </c>
      <c r="J14">
        <v>45024</v>
      </c>
      <c r="K14">
        <v>221</v>
      </c>
      <c r="L14">
        <v>3</v>
      </c>
      <c r="M14">
        <v>26592</v>
      </c>
      <c r="N14">
        <v>49120</v>
      </c>
      <c r="O14">
        <v>17760</v>
      </c>
      <c r="P14">
        <v>96224</v>
      </c>
      <c r="Q14">
        <v>22752</v>
      </c>
      <c r="R14">
        <v>13664</v>
      </c>
      <c r="S14">
        <v>12320</v>
      </c>
      <c r="T14">
        <v>75744</v>
      </c>
      <c r="U14">
        <v>50144</v>
      </c>
      <c r="V14">
        <v>45024</v>
      </c>
      <c r="W14">
        <v>16352</v>
      </c>
      <c r="X14">
        <v>10</v>
      </c>
      <c r="Y14">
        <v>1360</v>
      </c>
      <c r="Z14">
        <v>480</v>
      </c>
      <c r="AA14">
        <v>2064</v>
      </c>
    </row>
    <row r="15" spans="1:27" x14ac:dyDescent="0.3">
      <c r="A15" t="s">
        <v>40</v>
      </c>
      <c r="B15">
        <v>97248</v>
      </c>
      <c r="C15">
        <v>8672</v>
      </c>
      <c r="D15">
        <v>31712</v>
      </c>
      <c r="E15">
        <v>46560</v>
      </c>
      <c r="F15">
        <v>126944</v>
      </c>
      <c r="G15">
        <v>9696</v>
      </c>
      <c r="H15">
        <v>12768</v>
      </c>
      <c r="I15">
        <v>7968</v>
      </c>
      <c r="J15">
        <v>52192</v>
      </c>
      <c r="K15">
        <v>3072</v>
      </c>
      <c r="L15">
        <v>3</v>
      </c>
      <c r="M15">
        <v>23008</v>
      </c>
      <c r="N15">
        <v>48096</v>
      </c>
      <c r="O15">
        <v>42976</v>
      </c>
      <c r="P15">
        <v>34784</v>
      </c>
      <c r="Q15">
        <v>18912</v>
      </c>
      <c r="R15">
        <v>18912</v>
      </c>
      <c r="S15">
        <v>65504</v>
      </c>
      <c r="T15">
        <v>81888</v>
      </c>
      <c r="U15">
        <v>39904</v>
      </c>
      <c r="V15">
        <v>39392</v>
      </c>
      <c r="W15">
        <v>17120</v>
      </c>
      <c r="X15">
        <v>10</v>
      </c>
      <c r="Y15">
        <v>1328</v>
      </c>
      <c r="Z15">
        <v>736</v>
      </c>
      <c r="AA15">
        <v>4064</v>
      </c>
    </row>
    <row r="16" spans="1:27" x14ac:dyDescent="0.3">
      <c r="A16" t="s">
        <v>41</v>
      </c>
      <c r="B16">
        <v>96224</v>
      </c>
      <c r="C16">
        <v>7648</v>
      </c>
      <c r="D16">
        <v>15840</v>
      </c>
      <c r="E16">
        <v>44512</v>
      </c>
      <c r="F16">
        <v>131040</v>
      </c>
      <c r="G16">
        <v>4352</v>
      </c>
      <c r="H16">
        <v>13024</v>
      </c>
      <c r="I16">
        <v>12768</v>
      </c>
      <c r="J16">
        <v>40416</v>
      </c>
      <c r="K16">
        <v>1968</v>
      </c>
      <c r="L16">
        <v>3</v>
      </c>
      <c r="M16">
        <v>22496</v>
      </c>
      <c r="N16">
        <v>53216</v>
      </c>
      <c r="O16">
        <v>28896</v>
      </c>
      <c r="P16">
        <v>102368</v>
      </c>
      <c r="Q16">
        <v>25056</v>
      </c>
      <c r="R16">
        <v>8224</v>
      </c>
      <c r="S16">
        <v>73696</v>
      </c>
      <c r="T16">
        <v>71648</v>
      </c>
      <c r="U16">
        <v>28640</v>
      </c>
      <c r="V16">
        <v>36832</v>
      </c>
      <c r="W16">
        <v>8544</v>
      </c>
      <c r="X16">
        <v>10</v>
      </c>
      <c r="Y16">
        <v>1952</v>
      </c>
      <c r="Z16">
        <v>1312</v>
      </c>
      <c r="AA16">
        <v>2880</v>
      </c>
    </row>
    <row r="17" spans="1:27" x14ac:dyDescent="0.3">
      <c r="A17" t="s">
        <v>42</v>
      </c>
      <c r="B17">
        <v>92128</v>
      </c>
      <c r="C17">
        <v>6048</v>
      </c>
      <c r="D17">
        <v>28128</v>
      </c>
      <c r="E17">
        <v>41952</v>
      </c>
      <c r="F17">
        <v>143328</v>
      </c>
      <c r="G17">
        <v>2688</v>
      </c>
      <c r="H17">
        <v>13280</v>
      </c>
      <c r="I17">
        <v>10720</v>
      </c>
      <c r="J17">
        <v>54240</v>
      </c>
      <c r="K17">
        <v>4064</v>
      </c>
      <c r="L17">
        <v>3</v>
      </c>
      <c r="M17">
        <v>24032</v>
      </c>
      <c r="N17">
        <v>47072</v>
      </c>
      <c r="O17">
        <v>45024</v>
      </c>
      <c r="P17">
        <v>106464</v>
      </c>
      <c r="Q17">
        <v>23520</v>
      </c>
      <c r="R17">
        <v>16096</v>
      </c>
      <c r="S17">
        <v>48096</v>
      </c>
      <c r="T17">
        <v>90080</v>
      </c>
      <c r="U17">
        <v>41952</v>
      </c>
      <c r="V17">
        <v>26336</v>
      </c>
      <c r="W17">
        <v>16608</v>
      </c>
      <c r="X17">
        <v>10</v>
      </c>
      <c r="Y17">
        <v>188</v>
      </c>
      <c r="Z17">
        <v>944</v>
      </c>
      <c r="AA17">
        <v>2048</v>
      </c>
    </row>
    <row r="18" spans="1:27" x14ac:dyDescent="0.3">
      <c r="A18" t="s">
        <v>43</v>
      </c>
      <c r="B18">
        <v>103392</v>
      </c>
      <c r="C18">
        <v>8160</v>
      </c>
      <c r="D18">
        <v>30688</v>
      </c>
      <c r="E18">
        <v>49120</v>
      </c>
      <c r="F18">
        <v>131040</v>
      </c>
      <c r="G18">
        <v>7648</v>
      </c>
      <c r="H18">
        <v>9696</v>
      </c>
      <c r="I18">
        <v>10848</v>
      </c>
      <c r="J18">
        <v>17888</v>
      </c>
      <c r="K18">
        <v>5088</v>
      </c>
      <c r="L18">
        <v>3</v>
      </c>
      <c r="M18">
        <v>29664</v>
      </c>
      <c r="N18">
        <v>37856</v>
      </c>
      <c r="O18">
        <v>57312</v>
      </c>
      <c r="P18">
        <v>91104</v>
      </c>
      <c r="Q18">
        <v>26592</v>
      </c>
      <c r="R18">
        <v>7904</v>
      </c>
      <c r="S18">
        <v>65504</v>
      </c>
      <c r="T18">
        <v>81888</v>
      </c>
      <c r="U18">
        <v>60384</v>
      </c>
      <c r="V18">
        <v>35808</v>
      </c>
      <c r="W18">
        <v>17120</v>
      </c>
      <c r="X18">
        <v>10</v>
      </c>
      <c r="Y18">
        <v>1824</v>
      </c>
      <c r="Z18">
        <v>294</v>
      </c>
      <c r="AA18">
        <v>4192</v>
      </c>
    </row>
    <row r="19" spans="1:27" x14ac:dyDescent="0.3">
      <c r="A19" t="s">
        <v>44</v>
      </c>
      <c r="B19">
        <v>116704</v>
      </c>
      <c r="C19">
        <v>7392</v>
      </c>
      <c r="D19">
        <v>32736</v>
      </c>
      <c r="E19">
        <v>38880</v>
      </c>
      <c r="F19">
        <v>135136</v>
      </c>
      <c r="G19">
        <v>4416</v>
      </c>
      <c r="H19">
        <v>13280</v>
      </c>
      <c r="I19">
        <v>10976</v>
      </c>
      <c r="J19">
        <v>18016</v>
      </c>
      <c r="K19">
        <v>4448</v>
      </c>
      <c r="L19">
        <v>3</v>
      </c>
      <c r="M19">
        <v>23520</v>
      </c>
      <c r="N19">
        <v>48096</v>
      </c>
      <c r="O19">
        <v>48096</v>
      </c>
      <c r="P19">
        <v>78816</v>
      </c>
      <c r="Q19">
        <v>19936</v>
      </c>
      <c r="R19">
        <v>18400</v>
      </c>
      <c r="S19">
        <v>67552</v>
      </c>
      <c r="T19">
        <v>79840</v>
      </c>
      <c r="U19">
        <v>48096</v>
      </c>
      <c r="V19">
        <v>17248</v>
      </c>
      <c r="W19">
        <v>17888</v>
      </c>
      <c r="X19">
        <v>10</v>
      </c>
      <c r="Y19">
        <v>1952</v>
      </c>
      <c r="Z19">
        <v>308</v>
      </c>
      <c r="AA19">
        <v>2720</v>
      </c>
    </row>
    <row r="20" spans="1:27" x14ac:dyDescent="0.3">
      <c r="A20" t="s">
        <v>45</v>
      </c>
      <c r="B20">
        <v>106464</v>
      </c>
      <c r="C20">
        <v>8288</v>
      </c>
      <c r="D20">
        <v>39904</v>
      </c>
      <c r="E20">
        <v>26592</v>
      </c>
      <c r="F20">
        <v>124896</v>
      </c>
      <c r="G20">
        <v>6944</v>
      </c>
      <c r="H20">
        <v>10592</v>
      </c>
      <c r="I20">
        <v>15328</v>
      </c>
      <c r="J20">
        <v>25568</v>
      </c>
      <c r="K20">
        <v>3616</v>
      </c>
      <c r="L20">
        <v>3</v>
      </c>
      <c r="M20">
        <v>25056</v>
      </c>
      <c r="N20">
        <v>10592</v>
      </c>
      <c r="O20">
        <v>50144</v>
      </c>
      <c r="P20">
        <v>62432</v>
      </c>
      <c r="Q20">
        <v>21728</v>
      </c>
      <c r="R20">
        <v>12512</v>
      </c>
      <c r="S20">
        <v>69600</v>
      </c>
      <c r="T20">
        <v>55264</v>
      </c>
      <c r="U20">
        <v>10592</v>
      </c>
      <c r="V20">
        <v>41952</v>
      </c>
      <c r="W20">
        <v>12768</v>
      </c>
      <c r="X20">
        <v>10</v>
      </c>
      <c r="Y20">
        <v>2080</v>
      </c>
      <c r="Z20">
        <v>1056</v>
      </c>
      <c r="AA20">
        <v>4320</v>
      </c>
    </row>
    <row r="21" spans="1:27" x14ac:dyDescent="0.3">
      <c r="A21" t="s">
        <v>46</v>
      </c>
      <c r="B21">
        <v>135136</v>
      </c>
      <c r="C21">
        <v>6880</v>
      </c>
      <c r="D21">
        <v>20448</v>
      </c>
      <c r="E21">
        <v>60384</v>
      </c>
      <c r="F21">
        <v>143328</v>
      </c>
      <c r="G21">
        <v>10336</v>
      </c>
      <c r="H21">
        <v>12000</v>
      </c>
      <c r="I21">
        <v>14048</v>
      </c>
      <c r="J21">
        <v>49120</v>
      </c>
      <c r="K21">
        <v>4448</v>
      </c>
      <c r="L21">
        <v>3</v>
      </c>
      <c r="M21">
        <v>25568</v>
      </c>
      <c r="N21">
        <v>26080</v>
      </c>
      <c r="O21">
        <v>41440</v>
      </c>
      <c r="P21">
        <v>56800</v>
      </c>
      <c r="Q21">
        <v>21984</v>
      </c>
      <c r="R21">
        <v>16352</v>
      </c>
      <c r="S21">
        <v>56288</v>
      </c>
      <c r="T21">
        <v>70624</v>
      </c>
      <c r="U21">
        <v>40928</v>
      </c>
      <c r="V21">
        <v>42976</v>
      </c>
      <c r="W21">
        <v>8416</v>
      </c>
      <c r="X21">
        <v>10</v>
      </c>
      <c r="Y21">
        <v>976</v>
      </c>
      <c r="Z21">
        <v>1072</v>
      </c>
      <c r="AA21">
        <v>4832</v>
      </c>
    </row>
    <row r="22" spans="1:27" x14ac:dyDescent="0.3">
      <c r="A22" t="s">
        <v>47</v>
      </c>
      <c r="B22">
        <v>122848</v>
      </c>
      <c r="C22">
        <v>8416</v>
      </c>
      <c r="D22">
        <v>21472</v>
      </c>
      <c r="E22">
        <v>28640</v>
      </c>
      <c r="F22">
        <v>61920</v>
      </c>
      <c r="G22">
        <v>10464</v>
      </c>
      <c r="H22">
        <v>7392</v>
      </c>
      <c r="I22">
        <v>13536</v>
      </c>
      <c r="J22">
        <v>53216</v>
      </c>
      <c r="K22">
        <v>4064</v>
      </c>
      <c r="L22">
        <v>3</v>
      </c>
      <c r="M22">
        <v>24032</v>
      </c>
      <c r="N22">
        <v>36832</v>
      </c>
      <c r="O22">
        <v>49120</v>
      </c>
      <c r="P22">
        <v>126944</v>
      </c>
      <c r="Q22">
        <v>26080</v>
      </c>
      <c r="R22">
        <v>15328</v>
      </c>
      <c r="S22">
        <v>64480</v>
      </c>
      <c r="T22">
        <v>84960</v>
      </c>
      <c r="U22">
        <v>25312</v>
      </c>
      <c r="V22">
        <v>37856</v>
      </c>
      <c r="W22">
        <v>8160</v>
      </c>
      <c r="X22">
        <v>10</v>
      </c>
      <c r="Y22">
        <v>1728</v>
      </c>
      <c r="Z22">
        <v>776</v>
      </c>
      <c r="AA22">
        <v>3168</v>
      </c>
    </row>
    <row r="23" spans="1:27" x14ac:dyDescent="0.3">
      <c r="A23" t="s">
        <v>48</v>
      </c>
      <c r="B23">
        <v>151520</v>
      </c>
      <c r="C23">
        <v>8160</v>
      </c>
      <c r="D23">
        <v>29664</v>
      </c>
      <c r="E23">
        <v>28384</v>
      </c>
      <c r="F23">
        <v>97248</v>
      </c>
      <c r="G23">
        <v>9568</v>
      </c>
      <c r="H23">
        <v>7456</v>
      </c>
      <c r="I23">
        <v>11744</v>
      </c>
      <c r="J23">
        <v>45024</v>
      </c>
      <c r="K23">
        <v>3136</v>
      </c>
      <c r="L23">
        <v>3</v>
      </c>
      <c r="M23">
        <v>15456</v>
      </c>
      <c r="N23">
        <v>40416</v>
      </c>
      <c r="O23">
        <v>48096</v>
      </c>
      <c r="P23">
        <v>84960</v>
      </c>
      <c r="Q23">
        <v>22752</v>
      </c>
      <c r="R23">
        <v>19424</v>
      </c>
      <c r="S23">
        <v>49120</v>
      </c>
      <c r="T23">
        <v>34528</v>
      </c>
      <c r="U23">
        <v>27360</v>
      </c>
      <c r="V23">
        <v>37344</v>
      </c>
      <c r="W23">
        <v>8096</v>
      </c>
      <c r="X23">
        <v>10</v>
      </c>
      <c r="Y23">
        <v>612</v>
      </c>
      <c r="Z23">
        <v>290</v>
      </c>
      <c r="AA23">
        <v>3136</v>
      </c>
    </row>
    <row r="24" spans="1:27" x14ac:dyDescent="0.3">
      <c r="A24" t="s">
        <v>49</v>
      </c>
      <c r="B24">
        <v>139232</v>
      </c>
      <c r="C24">
        <v>8928</v>
      </c>
      <c r="D24">
        <v>29664</v>
      </c>
      <c r="E24">
        <v>47072</v>
      </c>
      <c r="F24">
        <v>131040</v>
      </c>
      <c r="G24">
        <v>6304</v>
      </c>
      <c r="H24">
        <v>14048</v>
      </c>
      <c r="I24">
        <v>4992</v>
      </c>
      <c r="J24">
        <v>40416</v>
      </c>
      <c r="K24">
        <v>4192</v>
      </c>
      <c r="L24">
        <v>3</v>
      </c>
      <c r="M24">
        <v>25056</v>
      </c>
      <c r="N24">
        <v>37344</v>
      </c>
      <c r="O24">
        <v>43488</v>
      </c>
      <c r="P24">
        <v>93152</v>
      </c>
      <c r="Q24">
        <v>14944</v>
      </c>
      <c r="R24">
        <v>12256</v>
      </c>
      <c r="S24">
        <v>72672</v>
      </c>
      <c r="T24">
        <v>92128</v>
      </c>
      <c r="U24">
        <v>34784</v>
      </c>
      <c r="V24">
        <v>31712</v>
      </c>
      <c r="W24">
        <v>16352</v>
      </c>
      <c r="X24">
        <v>10</v>
      </c>
      <c r="Y24">
        <v>928</v>
      </c>
      <c r="Z24">
        <v>1280</v>
      </c>
      <c r="AA24">
        <v>724</v>
      </c>
    </row>
    <row r="25" spans="1:27" x14ac:dyDescent="0.3">
      <c r="A25" t="s">
        <v>50</v>
      </c>
      <c r="B25">
        <v>135136</v>
      </c>
      <c r="C25">
        <v>6240</v>
      </c>
      <c r="D25">
        <v>26080</v>
      </c>
      <c r="E25">
        <v>53216</v>
      </c>
      <c r="F25">
        <v>116704</v>
      </c>
      <c r="G25">
        <v>9696</v>
      </c>
      <c r="H25">
        <v>12768</v>
      </c>
      <c r="I25">
        <v>16096</v>
      </c>
      <c r="J25">
        <v>39904</v>
      </c>
      <c r="K25">
        <v>4192</v>
      </c>
      <c r="L25">
        <v>3</v>
      </c>
      <c r="M25">
        <v>29152</v>
      </c>
      <c r="N25">
        <v>47072</v>
      </c>
      <c r="O25">
        <v>38368</v>
      </c>
      <c r="P25">
        <v>61408</v>
      </c>
      <c r="Q25">
        <v>26592</v>
      </c>
      <c r="R25">
        <v>18400</v>
      </c>
      <c r="S25">
        <v>47584</v>
      </c>
      <c r="T25">
        <v>7488</v>
      </c>
      <c r="U25">
        <v>41952</v>
      </c>
      <c r="V25">
        <v>35296</v>
      </c>
      <c r="W25">
        <v>16352</v>
      </c>
      <c r="X25">
        <v>10</v>
      </c>
      <c r="Y25">
        <v>1600</v>
      </c>
      <c r="Z25">
        <v>1088</v>
      </c>
      <c r="AA25">
        <v>1304</v>
      </c>
    </row>
    <row r="26" spans="1:27" x14ac:dyDescent="0.3">
      <c r="A26" t="s">
        <v>51</v>
      </c>
      <c r="B26">
        <v>39648</v>
      </c>
      <c r="C26">
        <v>10720</v>
      </c>
      <c r="D26">
        <v>33760</v>
      </c>
      <c r="E26">
        <v>45024</v>
      </c>
      <c r="F26">
        <v>151520</v>
      </c>
      <c r="G26">
        <v>9952</v>
      </c>
      <c r="H26">
        <v>13536</v>
      </c>
      <c r="I26">
        <v>12000</v>
      </c>
      <c r="J26">
        <v>50144</v>
      </c>
      <c r="K26">
        <v>4448</v>
      </c>
      <c r="L26">
        <v>3</v>
      </c>
      <c r="M26">
        <v>9440</v>
      </c>
      <c r="N26">
        <v>47072</v>
      </c>
      <c r="O26">
        <v>47072</v>
      </c>
      <c r="P26">
        <v>91104</v>
      </c>
      <c r="Q26">
        <v>17888</v>
      </c>
      <c r="R26">
        <v>16352</v>
      </c>
      <c r="S26">
        <v>65504</v>
      </c>
      <c r="T26">
        <v>92128</v>
      </c>
      <c r="U26">
        <v>46048</v>
      </c>
      <c r="V26">
        <v>39904</v>
      </c>
      <c r="W26">
        <v>22496</v>
      </c>
      <c r="X26">
        <v>10</v>
      </c>
      <c r="Y26">
        <v>944</v>
      </c>
      <c r="Z26">
        <v>1312</v>
      </c>
      <c r="AA26">
        <v>4320</v>
      </c>
    </row>
    <row r="27" spans="1:27" x14ac:dyDescent="0.3">
      <c r="A27" t="s">
        <v>52</v>
      </c>
      <c r="B27">
        <v>90080</v>
      </c>
      <c r="C27">
        <v>5920</v>
      </c>
      <c r="D27">
        <v>26592</v>
      </c>
      <c r="E27">
        <v>44000</v>
      </c>
      <c r="F27">
        <v>133088</v>
      </c>
      <c r="G27">
        <v>9440</v>
      </c>
      <c r="H27">
        <v>11744</v>
      </c>
      <c r="I27">
        <v>11232</v>
      </c>
      <c r="J27">
        <v>39904</v>
      </c>
      <c r="K27">
        <v>4192</v>
      </c>
      <c r="L27">
        <v>3</v>
      </c>
      <c r="M27">
        <v>20192</v>
      </c>
      <c r="N27">
        <v>36832</v>
      </c>
      <c r="O27">
        <v>46048</v>
      </c>
      <c r="P27">
        <v>78816</v>
      </c>
      <c r="Q27">
        <v>9120</v>
      </c>
      <c r="R27">
        <v>16608</v>
      </c>
      <c r="S27">
        <v>75744</v>
      </c>
      <c r="T27">
        <v>54240</v>
      </c>
      <c r="U27">
        <v>26592</v>
      </c>
      <c r="V27">
        <v>55264</v>
      </c>
      <c r="W27">
        <v>17888</v>
      </c>
      <c r="X27">
        <v>10</v>
      </c>
      <c r="Y27">
        <v>1952</v>
      </c>
      <c r="Z27">
        <v>1040</v>
      </c>
      <c r="AA27">
        <v>3360</v>
      </c>
    </row>
    <row r="28" spans="1:27" x14ac:dyDescent="0.3">
      <c r="A28" t="s">
        <v>53</v>
      </c>
      <c r="B28">
        <v>98272</v>
      </c>
      <c r="C28">
        <v>8160</v>
      </c>
      <c r="D28">
        <v>20704</v>
      </c>
      <c r="E28">
        <v>52192</v>
      </c>
      <c r="F28">
        <v>135136</v>
      </c>
      <c r="G28">
        <v>9952</v>
      </c>
      <c r="H28">
        <v>10464</v>
      </c>
      <c r="I28">
        <v>13792</v>
      </c>
      <c r="J28">
        <v>54240</v>
      </c>
      <c r="K28">
        <v>4128</v>
      </c>
      <c r="L28">
        <v>3</v>
      </c>
      <c r="M28">
        <v>10016</v>
      </c>
      <c r="N28">
        <v>39392</v>
      </c>
      <c r="O28">
        <v>40928</v>
      </c>
      <c r="P28">
        <v>116704</v>
      </c>
      <c r="Q28">
        <v>22496</v>
      </c>
      <c r="R28">
        <v>16352</v>
      </c>
      <c r="S28">
        <v>65504</v>
      </c>
      <c r="T28">
        <v>92128</v>
      </c>
      <c r="U28">
        <v>10848</v>
      </c>
      <c r="V28">
        <v>38368</v>
      </c>
      <c r="W28">
        <v>17632</v>
      </c>
      <c r="X28">
        <v>10</v>
      </c>
      <c r="Y28">
        <v>2016</v>
      </c>
      <c r="Z28">
        <v>488</v>
      </c>
      <c r="AA28">
        <v>4064</v>
      </c>
    </row>
    <row r="29" spans="1:27" x14ac:dyDescent="0.3">
      <c r="A29" t="s">
        <v>54</v>
      </c>
      <c r="B29">
        <v>139232</v>
      </c>
      <c r="C29">
        <v>8672</v>
      </c>
      <c r="D29">
        <v>22240</v>
      </c>
      <c r="E29">
        <v>43488</v>
      </c>
      <c r="F29">
        <v>151520</v>
      </c>
      <c r="G29">
        <v>10080</v>
      </c>
      <c r="H29">
        <v>4416</v>
      </c>
      <c r="I29">
        <v>13536</v>
      </c>
      <c r="J29">
        <v>40416</v>
      </c>
      <c r="K29">
        <v>4000</v>
      </c>
      <c r="L29">
        <v>3</v>
      </c>
      <c r="M29">
        <v>26080</v>
      </c>
      <c r="N29">
        <v>27616</v>
      </c>
      <c r="O29">
        <v>17760</v>
      </c>
      <c r="P29">
        <v>96224</v>
      </c>
      <c r="Q29">
        <v>22496</v>
      </c>
      <c r="R29">
        <v>11744</v>
      </c>
      <c r="S29">
        <v>29920</v>
      </c>
      <c r="T29">
        <v>34016</v>
      </c>
      <c r="U29">
        <v>27616</v>
      </c>
      <c r="V29">
        <v>39904</v>
      </c>
      <c r="W29">
        <v>12768</v>
      </c>
      <c r="X29">
        <v>10</v>
      </c>
      <c r="Y29">
        <v>2144</v>
      </c>
      <c r="Z29">
        <v>1024</v>
      </c>
      <c r="AA29">
        <v>3040</v>
      </c>
    </row>
    <row r="30" spans="1:27" x14ac:dyDescent="0.3">
      <c r="A30" t="s">
        <v>55</v>
      </c>
      <c r="B30">
        <v>116704</v>
      </c>
      <c r="C30">
        <v>8416</v>
      </c>
      <c r="D30">
        <v>33760</v>
      </c>
      <c r="E30">
        <v>42976</v>
      </c>
      <c r="F30">
        <v>131040</v>
      </c>
      <c r="G30">
        <v>12512</v>
      </c>
      <c r="H30">
        <v>10976</v>
      </c>
      <c r="I30">
        <v>14816</v>
      </c>
      <c r="J30">
        <v>57312</v>
      </c>
      <c r="K30">
        <v>4448</v>
      </c>
      <c r="L30">
        <v>3</v>
      </c>
      <c r="M30">
        <v>21472</v>
      </c>
      <c r="N30">
        <v>27616</v>
      </c>
      <c r="O30">
        <v>11168</v>
      </c>
      <c r="P30">
        <v>114656</v>
      </c>
      <c r="Q30">
        <v>24544</v>
      </c>
      <c r="R30">
        <v>15584</v>
      </c>
      <c r="S30">
        <v>65504</v>
      </c>
      <c r="T30">
        <v>50144</v>
      </c>
      <c r="U30">
        <v>39392</v>
      </c>
      <c r="V30">
        <v>35808</v>
      </c>
      <c r="W30">
        <v>12512</v>
      </c>
      <c r="X30">
        <v>10</v>
      </c>
      <c r="Y30">
        <v>1472</v>
      </c>
      <c r="Z30">
        <v>1040</v>
      </c>
      <c r="AA30">
        <v>3680</v>
      </c>
    </row>
    <row r="31" spans="1:27" x14ac:dyDescent="0.3">
      <c r="A31" t="s">
        <v>56</v>
      </c>
      <c r="B31">
        <v>40928</v>
      </c>
      <c r="C31">
        <v>6880</v>
      </c>
      <c r="D31">
        <v>20192</v>
      </c>
      <c r="E31">
        <v>41952</v>
      </c>
      <c r="F31">
        <v>87008</v>
      </c>
      <c r="G31">
        <v>10208</v>
      </c>
      <c r="H31">
        <v>13024</v>
      </c>
      <c r="I31">
        <v>2880</v>
      </c>
      <c r="J31">
        <v>54240</v>
      </c>
      <c r="K31">
        <v>1280</v>
      </c>
      <c r="L31">
        <v>3</v>
      </c>
      <c r="M31">
        <v>26592</v>
      </c>
      <c r="N31">
        <v>45024</v>
      </c>
      <c r="O31">
        <v>29408</v>
      </c>
      <c r="P31">
        <v>112608</v>
      </c>
      <c r="Q31">
        <v>21984</v>
      </c>
      <c r="R31">
        <v>16352</v>
      </c>
      <c r="S31">
        <v>55264</v>
      </c>
      <c r="T31">
        <v>73696</v>
      </c>
      <c r="U31">
        <v>46048</v>
      </c>
      <c r="V31">
        <v>39904</v>
      </c>
      <c r="W31">
        <v>17120</v>
      </c>
      <c r="X31">
        <v>10</v>
      </c>
      <c r="Y31">
        <v>1376</v>
      </c>
      <c r="Z31">
        <v>1152</v>
      </c>
      <c r="AA31">
        <v>4448</v>
      </c>
    </row>
    <row r="32" spans="1:27" x14ac:dyDescent="0.3">
      <c r="A32" t="s">
        <v>57</v>
      </c>
      <c r="B32">
        <v>126944</v>
      </c>
      <c r="C32">
        <v>6240</v>
      </c>
      <c r="D32">
        <v>31712</v>
      </c>
      <c r="E32">
        <v>37856</v>
      </c>
      <c r="F32">
        <v>135136</v>
      </c>
      <c r="G32">
        <v>9312</v>
      </c>
      <c r="H32">
        <v>10080</v>
      </c>
      <c r="I32">
        <v>14304</v>
      </c>
      <c r="J32">
        <v>29920</v>
      </c>
      <c r="K32">
        <v>2944</v>
      </c>
      <c r="L32">
        <v>3</v>
      </c>
      <c r="M32">
        <v>5664</v>
      </c>
      <c r="N32">
        <v>42976</v>
      </c>
      <c r="O32">
        <v>41952</v>
      </c>
      <c r="P32">
        <v>98272</v>
      </c>
      <c r="Q32">
        <v>9056</v>
      </c>
      <c r="R32">
        <v>20448</v>
      </c>
      <c r="S32">
        <v>73696</v>
      </c>
      <c r="T32">
        <v>77792</v>
      </c>
      <c r="U32">
        <v>50144</v>
      </c>
      <c r="V32">
        <v>45024</v>
      </c>
      <c r="W32">
        <v>1768</v>
      </c>
      <c r="X32">
        <v>10</v>
      </c>
      <c r="Y32">
        <v>2048</v>
      </c>
      <c r="Z32">
        <v>784</v>
      </c>
      <c r="AA32">
        <v>4320</v>
      </c>
    </row>
    <row r="33" spans="1:27" x14ac:dyDescent="0.3">
      <c r="A33" t="s">
        <v>58</v>
      </c>
      <c r="B33">
        <v>151520</v>
      </c>
      <c r="C33">
        <v>7520</v>
      </c>
      <c r="D33">
        <v>32736</v>
      </c>
      <c r="E33">
        <v>10720</v>
      </c>
      <c r="F33">
        <v>147424</v>
      </c>
      <c r="G33">
        <v>12256</v>
      </c>
      <c r="H33">
        <v>11744</v>
      </c>
      <c r="I33">
        <v>10848</v>
      </c>
      <c r="J33">
        <v>51168</v>
      </c>
      <c r="K33">
        <v>3680</v>
      </c>
      <c r="L33">
        <v>3</v>
      </c>
      <c r="M33">
        <v>5664</v>
      </c>
      <c r="N33">
        <v>51168</v>
      </c>
      <c r="O33">
        <v>55264</v>
      </c>
      <c r="P33">
        <v>106464</v>
      </c>
      <c r="Q33">
        <v>20448</v>
      </c>
      <c r="R33">
        <v>17376</v>
      </c>
      <c r="S33">
        <v>46048</v>
      </c>
      <c r="T33">
        <v>21344</v>
      </c>
      <c r="U33">
        <v>46048</v>
      </c>
      <c r="V33">
        <v>42976</v>
      </c>
      <c r="W33">
        <v>21472</v>
      </c>
      <c r="X33">
        <v>10</v>
      </c>
      <c r="Y33">
        <v>540</v>
      </c>
      <c r="Z33">
        <v>728</v>
      </c>
      <c r="AA33">
        <v>3104</v>
      </c>
    </row>
    <row r="34" spans="1:27" x14ac:dyDescent="0.3">
      <c r="A34" t="s">
        <v>59</v>
      </c>
      <c r="B34">
        <v>135136</v>
      </c>
      <c r="C34">
        <v>6048</v>
      </c>
      <c r="D34">
        <v>30176</v>
      </c>
      <c r="E34">
        <v>17888</v>
      </c>
      <c r="F34">
        <v>61920</v>
      </c>
      <c r="G34">
        <v>11744</v>
      </c>
      <c r="H34">
        <v>14560</v>
      </c>
      <c r="I34">
        <v>12000</v>
      </c>
      <c r="J34">
        <v>46048</v>
      </c>
      <c r="K34">
        <v>3552</v>
      </c>
      <c r="L34">
        <v>3</v>
      </c>
      <c r="M34">
        <v>20704</v>
      </c>
      <c r="N34">
        <v>36832</v>
      </c>
      <c r="O34">
        <v>6592</v>
      </c>
      <c r="P34">
        <v>82912</v>
      </c>
      <c r="Q34">
        <v>28128</v>
      </c>
      <c r="R34">
        <v>17376</v>
      </c>
      <c r="S34">
        <v>19552</v>
      </c>
      <c r="T34">
        <v>73696</v>
      </c>
      <c r="U34">
        <v>26592</v>
      </c>
      <c r="V34">
        <v>37344</v>
      </c>
      <c r="W34">
        <v>16352</v>
      </c>
      <c r="X34">
        <v>10</v>
      </c>
      <c r="Y34">
        <v>1696</v>
      </c>
      <c r="Z34">
        <v>992</v>
      </c>
      <c r="AA34">
        <v>1872</v>
      </c>
    </row>
    <row r="35" spans="1:27" x14ac:dyDescent="0.3">
      <c r="A35" t="s">
        <v>60</v>
      </c>
      <c r="B35">
        <v>93152</v>
      </c>
      <c r="C35">
        <v>7520</v>
      </c>
      <c r="D35">
        <v>16096</v>
      </c>
      <c r="E35">
        <v>18272</v>
      </c>
      <c r="F35">
        <v>131040</v>
      </c>
      <c r="G35">
        <v>7264</v>
      </c>
      <c r="H35">
        <v>12256</v>
      </c>
      <c r="I35">
        <v>9952</v>
      </c>
      <c r="J35">
        <v>19552</v>
      </c>
      <c r="K35">
        <v>3008</v>
      </c>
      <c r="L35">
        <v>3</v>
      </c>
      <c r="M35">
        <v>29152</v>
      </c>
      <c r="N35">
        <v>39392</v>
      </c>
      <c r="O35">
        <v>30176</v>
      </c>
      <c r="P35">
        <v>81888</v>
      </c>
      <c r="Q35">
        <v>13536</v>
      </c>
      <c r="R35">
        <v>3152</v>
      </c>
      <c r="S35">
        <v>21344</v>
      </c>
      <c r="T35">
        <v>69600</v>
      </c>
      <c r="U35">
        <v>51168</v>
      </c>
      <c r="V35">
        <v>17504</v>
      </c>
      <c r="W35">
        <v>8480</v>
      </c>
      <c r="X35">
        <v>10</v>
      </c>
      <c r="Y35">
        <v>1728</v>
      </c>
      <c r="Z35">
        <v>768</v>
      </c>
      <c r="AA35">
        <v>4704</v>
      </c>
    </row>
    <row r="36" spans="1:27" x14ac:dyDescent="0.3">
      <c r="A36" t="s">
        <v>61</v>
      </c>
      <c r="B36">
        <v>90080</v>
      </c>
      <c r="C36">
        <v>3744</v>
      </c>
      <c r="D36">
        <v>34272</v>
      </c>
      <c r="E36">
        <v>57312</v>
      </c>
      <c r="F36">
        <v>97248</v>
      </c>
      <c r="G36">
        <v>9696</v>
      </c>
      <c r="H36">
        <v>11744</v>
      </c>
      <c r="I36">
        <v>12256</v>
      </c>
      <c r="J36">
        <v>45024</v>
      </c>
      <c r="K36">
        <v>2880</v>
      </c>
      <c r="L36">
        <v>3</v>
      </c>
      <c r="M36">
        <v>9376</v>
      </c>
      <c r="N36">
        <v>49120</v>
      </c>
      <c r="O36">
        <v>29152</v>
      </c>
      <c r="P36">
        <v>84960</v>
      </c>
      <c r="Q36">
        <v>20960</v>
      </c>
      <c r="R36">
        <v>18912</v>
      </c>
      <c r="S36">
        <v>60384</v>
      </c>
      <c r="T36">
        <v>77792</v>
      </c>
      <c r="U36">
        <v>34784</v>
      </c>
      <c r="V36">
        <v>17632</v>
      </c>
      <c r="W36">
        <v>12128</v>
      </c>
      <c r="X36">
        <v>10</v>
      </c>
      <c r="Y36">
        <v>2080</v>
      </c>
      <c r="Z36">
        <v>504</v>
      </c>
      <c r="AA36">
        <v>2944</v>
      </c>
    </row>
    <row r="37" spans="1:27" x14ac:dyDescent="0.3">
      <c r="A37" t="s">
        <v>62</v>
      </c>
      <c r="B37">
        <v>63968</v>
      </c>
      <c r="C37">
        <v>7008</v>
      </c>
      <c r="D37">
        <v>6144</v>
      </c>
      <c r="E37">
        <v>62432</v>
      </c>
      <c r="F37">
        <v>67552</v>
      </c>
      <c r="G37">
        <v>10208</v>
      </c>
      <c r="H37">
        <v>4480</v>
      </c>
      <c r="I37">
        <v>4576</v>
      </c>
      <c r="J37">
        <v>51168</v>
      </c>
      <c r="K37">
        <v>4960</v>
      </c>
      <c r="L37">
        <v>3</v>
      </c>
      <c r="M37">
        <v>24032</v>
      </c>
      <c r="N37">
        <v>48096</v>
      </c>
      <c r="O37">
        <v>46048</v>
      </c>
      <c r="P37">
        <v>80864</v>
      </c>
      <c r="Q37">
        <v>24544</v>
      </c>
      <c r="R37">
        <v>8224</v>
      </c>
      <c r="S37">
        <v>63456</v>
      </c>
      <c r="T37">
        <v>74720</v>
      </c>
      <c r="U37">
        <v>27104</v>
      </c>
      <c r="V37">
        <v>11296</v>
      </c>
      <c r="W37">
        <v>16608</v>
      </c>
      <c r="X37">
        <v>10</v>
      </c>
      <c r="Y37">
        <v>1760</v>
      </c>
      <c r="Z37">
        <v>1024</v>
      </c>
      <c r="AA37">
        <v>2592</v>
      </c>
    </row>
    <row r="38" spans="1:27" x14ac:dyDescent="0.3">
      <c r="A38" t="s">
        <v>63</v>
      </c>
      <c r="B38">
        <v>37856</v>
      </c>
      <c r="C38">
        <v>5728</v>
      </c>
      <c r="D38">
        <v>22496</v>
      </c>
      <c r="E38">
        <v>51168</v>
      </c>
      <c r="F38">
        <v>139232</v>
      </c>
      <c r="G38">
        <v>908</v>
      </c>
      <c r="H38">
        <v>9696</v>
      </c>
      <c r="I38">
        <v>11872</v>
      </c>
      <c r="J38">
        <v>60384</v>
      </c>
      <c r="K38">
        <v>4320</v>
      </c>
      <c r="L38">
        <v>3</v>
      </c>
      <c r="M38">
        <v>15328</v>
      </c>
      <c r="N38">
        <v>25056</v>
      </c>
      <c r="O38">
        <v>45024</v>
      </c>
      <c r="P38">
        <v>62432</v>
      </c>
      <c r="Q38">
        <v>20448</v>
      </c>
      <c r="R38">
        <v>8032</v>
      </c>
      <c r="S38">
        <v>31456</v>
      </c>
      <c r="T38">
        <v>81888</v>
      </c>
      <c r="U38">
        <v>46048</v>
      </c>
      <c r="V38">
        <v>38368</v>
      </c>
      <c r="W38">
        <v>17376</v>
      </c>
      <c r="X38">
        <v>10</v>
      </c>
      <c r="Y38">
        <v>1728</v>
      </c>
      <c r="Z38">
        <v>1088</v>
      </c>
      <c r="AA38">
        <v>3136</v>
      </c>
    </row>
    <row r="39" spans="1:27" x14ac:dyDescent="0.3">
      <c r="A39" t="s">
        <v>64</v>
      </c>
      <c r="B39">
        <v>131040</v>
      </c>
      <c r="C39">
        <v>4128</v>
      </c>
      <c r="D39">
        <v>26080</v>
      </c>
      <c r="E39">
        <v>52192</v>
      </c>
      <c r="F39">
        <v>98272</v>
      </c>
      <c r="G39">
        <v>11488</v>
      </c>
      <c r="H39">
        <v>9568</v>
      </c>
      <c r="I39">
        <v>12128</v>
      </c>
      <c r="J39">
        <v>54240</v>
      </c>
      <c r="K39">
        <v>720</v>
      </c>
      <c r="L39">
        <v>3</v>
      </c>
      <c r="M39">
        <v>21472</v>
      </c>
      <c r="N39">
        <v>27616</v>
      </c>
      <c r="O39">
        <v>40928</v>
      </c>
      <c r="P39">
        <v>88032</v>
      </c>
      <c r="Q39">
        <v>23520</v>
      </c>
      <c r="R39">
        <v>12256</v>
      </c>
      <c r="S39">
        <v>20192</v>
      </c>
      <c r="T39">
        <v>56288</v>
      </c>
      <c r="U39">
        <v>45024</v>
      </c>
      <c r="V39">
        <v>38880</v>
      </c>
      <c r="W39">
        <v>17120</v>
      </c>
      <c r="X39">
        <v>10</v>
      </c>
      <c r="Y39">
        <v>1488</v>
      </c>
      <c r="Z39">
        <v>1008</v>
      </c>
      <c r="AA39">
        <v>2032</v>
      </c>
    </row>
    <row r="40" spans="1:27" x14ac:dyDescent="0.3">
      <c r="A40" t="s">
        <v>65</v>
      </c>
      <c r="B40">
        <v>110560</v>
      </c>
      <c r="C40">
        <v>8672</v>
      </c>
      <c r="D40">
        <v>36832</v>
      </c>
      <c r="E40">
        <v>49120</v>
      </c>
      <c r="F40">
        <v>131040</v>
      </c>
      <c r="G40">
        <v>11488</v>
      </c>
      <c r="H40">
        <v>12000</v>
      </c>
      <c r="I40">
        <v>10976</v>
      </c>
      <c r="J40">
        <v>11168</v>
      </c>
      <c r="K40">
        <v>3136</v>
      </c>
      <c r="L40">
        <v>3</v>
      </c>
      <c r="M40">
        <v>19168</v>
      </c>
      <c r="N40">
        <v>42976</v>
      </c>
      <c r="O40">
        <v>44000</v>
      </c>
      <c r="P40">
        <v>104416</v>
      </c>
      <c r="Q40">
        <v>22496</v>
      </c>
      <c r="R40">
        <v>7776</v>
      </c>
      <c r="S40">
        <v>48096</v>
      </c>
      <c r="T40">
        <v>92128</v>
      </c>
      <c r="U40">
        <v>47072</v>
      </c>
      <c r="V40">
        <v>45024</v>
      </c>
      <c r="W40">
        <v>16352</v>
      </c>
      <c r="X40">
        <v>10</v>
      </c>
      <c r="Y40">
        <v>960</v>
      </c>
      <c r="Z40">
        <v>512</v>
      </c>
      <c r="AA40">
        <v>2944</v>
      </c>
    </row>
    <row r="41" spans="1:27" x14ac:dyDescent="0.3">
      <c r="A41" t="s">
        <v>66</v>
      </c>
      <c r="B41">
        <v>106464</v>
      </c>
      <c r="C41">
        <v>8672</v>
      </c>
      <c r="D41">
        <v>34272</v>
      </c>
      <c r="E41">
        <v>41440</v>
      </c>
      <c r="F41">
        <v>151520</v>
      </c>
      <c r="G41">
        <v>11232</v>
      </c>
      <c r="H41">
        <v>13792</v>
      </c>
      <c r="I41">
        <v>13280</v>
      </c>
      <c r="J41">
        <v>39392</v>
      </c>
      <c r="K41">
        <v>1200</v>
      </c>
      <c r="L41">
        <v>3</v>
      </c>
      <c r="M41">
        <v>5504</v>
      </c>
      <c r="N41">
        <v>42464</v>
      </c>
      <c r="O41">
        <v>28128</v>
      </c>
      <c r="P41">
        <v>102368</v>
      </c>
      <c r="Q41">
        <v>18912</v>
      </c>
      <c r="R41">
        <v>16864</v>
      </c>
      <c r="S41">
        <v>67552</v>
      </c>
      <c r="T41">
        <v>73696</v>
      </c>
      <c r="U41">
        <v>42976</v>
      </c>
      <c r="V41">
        <v>48096</v>
      </c>
      <c r="W41">
        <v>5504</v>
      </c>
      <c r="X41">
        <v>10</v>
      </c>
      <c r="Y41">
        <v>187</v>
      </c>
      <c r="Z41">
        <v>992</v>
      </c>
      <c r="AA41">
        <v>4512</v>
      </c>
    </row>
    <row r="42" spans="1:27" x14ac:dyDescent="0.3">
      <c r="A42" t="s">
        <v>67</v>
      </c>
      <c r="B42">
        <v>91104</v>
      </c>
      <c r="C42">
        <v>8672</v>
      </c>
      <c r="D42">
        <v>23776</v>
      </c>
      <c r="E42">
        <v>28640</v>
      </c>
      <c r="F42">
        <v>139232</v>
      </c>
      <c r="G42">
        <v>9696</v>
      </c>
      <c r="H42">
        <v>9952</v>
      </c>
      <c r="I42">
        <v>13536</v>
      </c>
      <c r="J42">
        <v>42976</v>
      </c>
      <c r="K42">
        <v>4064</v>
      </c>
      <c r="L42">
        <v>3</v>
      </c>
      <c r="M42">
        <v>27104</v>
      </c>
      <c r="N42">
        <v>40928</v>
      </c>
      <c r="O42">
        <v>41952</v>
      </c>
      <c r="P42">
        <v>91104</v>
      </c>
      <c r="Q42">
        <v>20192</v>
      </c>
      <c r="R42">
        <v>18912</v>
      </c>
      <c r="S42">
        <v>48096</v>
      </c>
      <c r="T42">
        <v>85984</v>
      </c>
      <c r="U42">
        <v>10976</v>
      </c>
      <c r="V42">
        <v>35808</v>
      </c>
      <c r="W42">
        <v>12768</v>
      </c>
      <c r="X42">
        <v>10</v>
      </c>
      <c r="Y42">
        <v>1792</v>
      </c>
      <c r="Z42">
        <v>169</v>
      </c>
      <c r="AA42">
        <v>4320</v>
      </c>
    </row>
    <row r="43" spans="1:27" x14ac:dyDescent="0.3">
      <c r="A43" t="s">
        <v>68</v>
      </c>
      <c r="B43">
        <v>128992</v>
      </c>
      <c r="C43">
        <v>8672</v>
      </c>
      <c r="D43">
        <v>9952</v>
      </c>
      <c r="E43">
        <v>53216</v>
      </c>
      <c r="F43">
        <v>126944</v>
      </c>
      <c r="G43">
        <v>9696</v>
      </c>
      <c r="H43">
        <v>7136</v>
      </c>
      <c r="I43">
        <v>13280</v>
      </c>
      <c r="J43">
        <v>44000</v>
      </c>
      <c r="K43">
        <v>4384</v>
      </c>
      <c r="L43">
        <v>3</v>
      </c>
      <c r="M43">
        <v>22752</v>
      </c>
      <c r="N43">
        <v>2144</v>
      </c>
      <c r="O43">
        <v>44512</v>
      </c>
      <c r="P43">
        <v>78816</v>
      </c>
      <c r="Q43">
        <v>5536</v>
      </c>
      <c r="R43">
        <v>8736</v>
      </c>
      <c r="S43">
        <v>62432</v>
      </c>
      <c r="T43">
        <v>54752</v>
      </c>
      <c r="U43">
        <v>37344</v>
      </c>
      <c r="V43">
        <v>55264</v>
      </c>
      <c r="W43">
        <v>16352</v>
      </c>
      <c r="X43">
        <v>10</v>
      </c>
      <c r="Y43">
        <v>576</v>
      </c>
      <c r="Z43">
        <v>1312</v>
      </c>
      <c r="AA43">
        <v>3744</v>
      </c>
    </row>
    <row r="44" spans="1:27" x14ac:dyDescent="0.3">
      <c r="A44" t="s">
        <v>69</v>
      </c>
      <c r="B44">
        <v>94176</v>
      </c>
      <c r="C44">
        <v>7520</v>
      </c>
      <c r="D44">
        <v>16480</v>
      </c>
      <c r="E44">
        <v>18016</v>
      </c>
      <c r="F44">
        <v>135136</v>
      </c>
      <c r="G44">
        <v>6432</v>
      </c>
      <c r="H44">
        <v>10976</v>
      </c>
      <c r="I44">
        <v>13792</v>
      </c>
      <c r="J44">
        <v>40416</v>
      </c>
      <c r="K44">
        <v>4000</v>
      </c>
      <c r="L44">
        <v>3</v>
      </c>
      <c r="M44">
        <v>31712</v>
      </c>
      <c r="N44">
        <v>36832</v>
      </c>
      <c r="O44">
        <v>49120</v>
      </c>
      <c r="P44">
        <v>92128</v>
      </c>
      <c r="Q44">
        <v>24032</v>
      </c>
      <c r="R44">
        <v>20448</v>
      </c>
      <c r="S44">
        <v>60384</v>
      </c>
      <c r="T44">
        <v>83936</v>
      </c>
      <c r="U44">
        <v>40928</v>
      </c>
      <c r="V44">
        <v>27104</v>
      </c>
      <c r="W44">
        <v>15328</v>
      </c>
      <c r="X44">
        <v>10</v>
      </c>
      <c r="Y44">
        <v>1856</v>
      </c>
      <c r="Z44">
        <v>760</v>
      </c>
      <c r="AA44">
        <v>3200</v>
      </c>
    </row>
    <row r="45" spans="1:27" x14ac:dyDescent="0.3">
      <c r="A45" t="s">
        <v>70</v>
      </c>
      <c r="B45">
        <v>135136</v>
      </c>
      <c r="C45">
        <v>4064</v>
      </c>
      <c r="D45">
        <v>9824</v>
      </c>
      <c r="E45">
        <v>46048</v>
      </c>
      <c r="F45">
        <v>63968</v>
      </c>
      <c r="G45">
        <v>4672</v>
      </c>
      <c r="H45">
        <v>13024</v>
      </c>
      <c r="I45">
        <v>13024</v>
      </c>
      <c r="J45">
        <v>40928</v>
      </c>
      <c r="K45">
        <v>3872</v>
      </c>
      <c r="L45">
        <v>3</v>
      </c>
      <c r="M45">
        <v>27616</v>
      </c>
      <c r="N45">
        <v>39904</v>
      </c>
      <c r="O45">
        <v>45024</v>
      </c>
      <c r="P45">
        <v>122848</v>
      </c>
      <c r="Q45">
        <v>20448</v>
      </c>
      <c r="R45">
        <v>18656</v>
      </c>
      <c r="S45">
        <v>46048</v>
      </c>
      <c r="T45">
        <v>100320</v>
      </c>
      <c r="U45">
        <v>3584</v>
      </c>
      <c r="V45">
        <v>48096</v>
      </c>
      <c r="W45">
        <v>5152</v>
      </c>
      <c r="X45">
        <v>10</v>
      </c>
      <c r="Y45">
        <v>2016</v>
      </c>
      <c r="Z45">
        <v>720</v>
      </c>
      <c r="AA45">
        <v>4512</v>
      </c>
    </row>
    <row r="46" spans="1:27" x14ac:dyDescent="0.3">
      <c r="A46" t="s">
        <v>71</v>
      </c>
      <c r="B46">
        <v>143328</v>
      </c>
      <c r="C46">
        <v>255</v>
      </c>
      <c r="D46">
        <v>33760</v>
      </c>
      <c r="E46">
        <v>39904</v>
      </c>
      <c r="F46">
        <v>131040</v>
      </c>
      <c r="G46">
        <v>1632</v>
      </c>
      <c r="H46">
        <v>9952</v>
      </c>
      <c r="I46">
        <v>14560</v>
      </c>
      <c r="J46">
        <v>47072</v>
      </c>
      <c r="K46">
        <v>3168</v>
      </c>
      <c r="L46">
        <v>3</v>
      </c>
      <c r="M46">
        <v>20960</v>
      </c>
      <c r="N46">
        <v>37344</v>
      </c>
      <c r="O46">
        <v>36832</v>
      </c>
      <c r="P46">
        <v>81888</v>
      </c>
      <c r="Q46">
        <v>18912</v>
      </c>
      <c r="R46">
        <v>17888</v>
      </c>
      <c r="S46">
        <v>51168</v>
      </c>
      <c r="T46">
        <v>75744</v>
      </c>
      <c r="U46">
        <v>37856</v>
      </c>
      <c r="V46">
        <v>26336</v>
      </c>
      <c r="W46">
        <v>20448</v>
      </c>
      <c r="X46">
        <v>10</v>
      </c>
      <c r="Y46">
        <v>1696</v>
      </c>
      <c r="Z46">
        <v>1072</v>
      </c>
      <c r="AA46">
        <v>2096</v>
      </c>
    </row>
    <row r="47" spans="1:27" x14ac:dyDescent="0.3">
      <c r="A47" t="s">
        <v>72</v>
      </c>
      <c r="B47">
        <v>135136</v>
      </c>
      <c r="C47">
        <v>7520</v>
      </c>
      <c r="D47">
        <v>26592</v>
      </c>
      <c r="E47">
        <v>44000</v>
      </c>
      <c r="F47">
        <v>139232</v>
      </c>
      <c r="G47">
        <v>11232</v>
      </c>
      <c r="H47">
        <v>10720</v>
      </c>
      <c r="I47">
        <v>7712</v>
      </c>
      <c r="J47">
        <v>45024</v>
      </c>
      <c r="K47">
        <v>1904</v>
      </c>
      <c r="L47">
        <v>3</v>
      </c>
      <c r="M47">
        <v>17888</v>
      </c>
      <c r="N47">
        <v>44000</v>
      </c>
      <c r="O47">
        <v>51168</v>
      </c>
      <c r="P47">
        <v>116704</v>
      </c>
      <c r="Q47">
        <v>13152</v>
      </c>
      <c r="R47">
        <v>21472</v>
      </c>
      <c r="S47">
        <v>44000</v>
      </c>
      <c r="T47">
        <v>88032</v>
      </c>
      <c r="U47">
        <v>44000</v>
      </c>
      <c r="V47">
        <v>28640</v>
      </c>
      <c r="W47">
        <v>17120</v>
      </c>
      <c r="X47">
        <v>10</v>
      </c>
      <c r="Y47">
        <v>2112</v>
      </c>
      <c r="Z47">
        <v>800</v>
      </c>
      <c r="AA47">
        <v>4576</v>
      </c>
    </row>
    <row r="48" spans="1:27" x14ac:dyDescent="0.3">
      <c r="A48" t="s">
        <v>73</v>
      </c>
      <c r="B48">
        <v>135136</v>
      </c>
      <c r="C48">
        <v>7392</v>
      </c>
      <c r="D48">
        <v>20192</v>
      </c>
      <c r="E48">
        <v>37344</v>
      </c>
      <c r="F48">
        <v>57824</v>
      </c>
      <c r="G48">
        <v>10720</v>
      </c>
      <c r="H48">
        <v>9568</v>
      </c>
      <c r="I48">
        <v>11232</v>
      </c>
      <c r="J48">
        <v>50144</v>
      </c>
      <c r="K48">
        <v>2848</v>
      </c>
      <c r="L48">
        <v>3</v>
      </c>
      <c r="M48">
        <v>24032</v>
      </c>
      <c r="N48">
        <v>44512</v>
      </c>
      <c r="O48">
        <v>37344</v>
      </c>
      <c r="P48">
        <v>114656</v>
      </c>
      <c r="Q48">
        <v>21472</v>
      </c>
      <c r="R48">
        <v>16864</v>
      </c>
      <c r="S48">
        <v>64480</v>
      </c>
      <c r="T48">
        <v>65504</v>
      </c>
      <c r="U48">
        <v>39392</v>
      </c>
      <c r="V48">
        <v>38368</v>
      </c>
      <c r="W48">
        <v>17632</v>
      </c>
      <c r="X48">
        <v>10</v>
      </c>
      <c r="Y48">
        <v>2080</v>
      </c>
      <c r="Z48">
        <v>680</v>
      </c>
      <c r="AA48">
        <v>2032</v>
      </c>
    </row>
    <row r="49" spans="1:27" x14ac:dyDescent="0.3">
      <c r="A49" t="s">
        <v>74</v>
      </c>
      <c r="B49">
        <v>66528</v>
      </c>
      <c r="C49">
        <v>8672</v>
      </c>
      <c r="D49">
        <v>29664</v>
      </c>
      <c r="E49">
        <v>44000</v>
      </c>
      <c r="F49">
        <v>128992</v>
      </c>
      <c r="G49">
        <v>4352</v>
      </c>
      <c r="H49">
        <v>12000</v>
      </c>
      <c r="I49">
        <v>9696</v>
      </c>
      <c r="J49">
        <v>49120</v>
      </c>
      <c r="K49">
        <v>3136</v>
      </c>
      <c r="L49">
        <v>3</v>
      </c>
      <c r="M49">
        <v>25056</v>
      </c>
      <c r="N49">
        <v>40416</v>
      </c>
      <c r="O49">
        <v>50144</v>
      </c>
      <c r="P49">
        <v>102368</v>
      </c>
      <c r="Q49">
        <v>22496</v>
      </c>
      <c r="R49">
        <v>16864</v>
      </c>
      <c r="S49">
        <v>45536</v>
      </c>
      <c r="T49">
        <v>92128</v>
      </c>
      <c r="U49">
        <v>27616</v>
      </c>
      <c r="V49">
        <v>36832</v>
      </c>
      <c r="W49">
        <v>19936</v>
      </c>
      <c r="X49">
        <v>10</v>
      </c>
      <c r="Y49">
        <v>1472</v>
      </c>
      <c r="Z49">
        <v>1216</v>
      </c>
      <c r="AA49">
        <v>2016</v>
      </c>
    </row>
    <row r="50" spans="1:27" x14ac:dyDescent="0.3">
      <c r="A50" t="s">
        <v>75</v>
      </c>
      <c r="B50">
        <v>135136</v>
      </c>
      <c r="C50">
        <v>8544</v>
      </c>
      <c r="D50">
        <v>21984</v>
      </c>
      <c r="E50">
        <v>28896</v>
      </c>
      <c r="F50">
        <v>124896</v>
      </c>
      <c r="G50">
        <v>10720</v>
      </c>
      <c r="H50">
        <v>12256</v>
      </c>
      <c r="I50">
        <v>10080</v>
      </c>
      <c r="J50">
        <v>44000</v>
      </c>
      <c r="K50">
        <v>4064</v>
      </c>
      <c r="L50">
        <v>3</v>
      </c>
      <c r="M50">
        <v>17888</v>
      </c>
      <c r="N50">
        <v>33248</v>
      </c>
      <c r="O50">
        <v>46048</v>
      </c>
      <c r="P50">
        <v>62432</v>
      </c>
      <c r="Q50">
        <v>18912</v>
      </c>
      <c r="R50">
        <v>11744</v>
      </c>
      <c r="S50">
        <v>58336</v>
      </c>
      <c r="T50">
        <v>83936</v>
      </c>
      <c r="U50">
        <v>37856</v>
      </c>
      <c r="V50">
        <v>44000</v>
      </c>
      <c r="W50">
        <v>18144</v>
      </c>
      <c r="X50">
        <v>10</v>
      </c>
      <c r="Y50">
        <v>1728</v>
      </c>
      <c r="Z50">
        <v>1056</v>
      </c>
      <c r="AA50">
        <v>4576</v>
      </c>
    </row>
    <row r="51" spans="1:27" x14ac:dyDescent="0.3">
      <c r="A51" t="s">
        <v>76</v>
      </c>
      <c r="B51">
        <v>93152</v>
      </c>
      <c r="C51">
        <v>4160</v>
      </c>
      <c r="D51">
        <v>1968</v>
      </c>
      <c r="E51">
        <v>40928</v>
      </c>
      <c r="F51">
        <v>23008</v>
      </c>
      <c r="G51">
        <v>9056</v>
      </c>
      <c r="H51">
        <v>11488</v>
      </c>
      <c r="I51">
        <v>4416</v>
      </c>
      <c r="J51">
        <v>39904</v>
      </c>
      <c r="K51">
        <v>4384</v>
      </c>
      <c r="L51">
        <v>3</v>
      </c>
      <c r="M51">
        <v>23264</v>
      </c>
      <c r="N51">
        <v>41440</v>
      </c>
      <c r="O51">
        <v>48096</v>
      </c>
      <c r="P51">
        <v>7744</v>
      </c>
      <c r="Q51">
        <v>23008</v>
      </c>
      <c r="R51">
        <v>1784</v>
      </c>
      <c r="S51">
        <v>67552</v>
      </c>
      <c r="T51">
        <v>94176</v>
      </c>
      <c r="U51">
        <v>51168</v>
      </c>
      <c r="V51">
        <v>29152</v>
      </c>
      <c r="W51">
        <v>3136</v>
      </c>
      <c r="X51">
        <v>10</v>
      </c>
      <c r="Y51">
        <v>1296</v>
      </c>
      <c r="Z51">
        <v>992</v>
      </c>
      <c r="AA51">
        <v>4832</v>
      </c>
    </row>
    <row r="52" spans="1:27" x14ac:dyDescent="0.3">
      <c r="A52" t="s">
        <v>77</v>
      </c>
      <c r="B52">
        <v>65504</v>
      </c>
      <c r="C52">
        <v>7136</v>
      </c>
      <c r="D52">
        <v>27616</v>
      </c>
      <c r="E52">
        <v>52192</v>
      </c>
      <c r="F52">
        <v>124896</v>
      </c>
      <c r="G52">
        <v>10464</v>
      </c>
      <c r="H52">
        <v>9824</v>
      </c>
      <c r="I52">
        <v>10080</v>
      </c>
      <c r="J52">
        <v>43488</v>
      </c>
      <c r="K52">
        <v>3680</v>
      </c>
      <c r="L52">
        <v>3</v>
      </c>
      <c r="M52">
        <v>33248</v>
      </c>
      <c r="N52">
        <v>52192</v>
      </c>
      <c r="O52">
        <v>39392</v>
      </c>
      <c r="P52">
        <v>104416</v>
      </c>
      <c r="Q52">
        <v>18656</v>
      </c>
      <c r="R52">
        <v>12256</v>
      </c>
      <c r="S52">
        <v>31456</v>
      </c>
      <c r="T52">
        <v>83936</v>
      </c>
      <c r="U52">
        <v>41952</v>
      </c>
      <c r="V52">
        <v>18784</v>
      </c>
      <c r="W52">
        <v>11872</v>
      </c>
      <c r="X52">
        <v>10</v>
      </c>
      <c r="Y52">
        <v>912</v>
      </c>
      <c r="Z52">
        <v>1024</v>
      </c>
      <c r="AA52">
        <v>4256</v>
      </c>
    </row>
    <row r="53" spans="1:27" x14ac:dyDescent="0.3">
      <c r="A53" t="s">
        <v>78</v>
      </c>
      <c r="B53">
        <v>135136</v>
      </c>
      <c r="C53">
        <v>6240</v>
      </c>
      <c r="D53">
        <v>29664</v>
      </c>
      <c r="E53">
        <v>26848</v>
      </c>
      <c r="F53">
        <v>67552</v>
      </c>
      <c r="G53">
        <v>10976</v>
      </c>
      <c r="H53">
        <v>10464</v>
      </c>
      <c r="I53">
        <v>10208</v>
      </c>
      <c r="J53">
        <v>47584</v>
      </c>
      <c r="K53">
        <v>3744</v>
      </c>
      <c r="L53">
        <v>3</v>
      </c>
      <c r="M53">
        <v>25056</v>
      </c>
      <c r="N53">
        <v>47072</v>
      </c>
      <c r="O53">
        <v>6400</v>
      </c>
      <c r="P53">
        <v>89056</v>
      </c>
      <c r="Q53">
        <v>27104</v>
      </c>
      <c r="R53">
        <v>13408</v>
      </c>
      <c r="S53">
        <v>30944</v>
      </c>
      <c r="T53">
        <v>83936</v>
      </c>
      <c r="U53">
        <v>36320</v>
      </c>
      <c r="V53">
        <v>34784</v>
      </c>
      <c r="W53">
        <v>17888</v>
      </c>
      <c r="X53">
        <v>10</v>
      </c>
      <c r="Y53">
        <v>1472</v>
      </c>
      <c r="Z53">
        <v>1248</v>
      </c>
      <c r="AA53">
        <v>4576</v>
      </c>
    </row>
    <row r="54" spans="1:27" x14ac:dyDescent="0.3">
      <c r="A54" t="s">
        <v>28</v>
      </c>
    </row>
    <row r="55" spans="1:27" x14ac:dyDescent="0.3">
      <c r="A55" t="s">
        <v>79</v>
      </c>
      <c r="B55">
        <v>192327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192321</v>
      </c>
      <c r="P55">
        <v>192322</v>
      </c>
      <c r="Q55">
        <v>0</v>
      </c>
      <c r="R55">
        <v>0</v>
      </c>
      <c r="S55">
        <v>0</v>
      </c>
      <c r="T55">
        <v>192322</v>
      </c>
      <c r="U55">
        <v>192323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7" spans="1:27" x14ac:dyDescent="0.3">
      <c r="A57" t="s">
        <v>80</v>
      </c>
      <c r="B57">
        <f>AVERAGE(B4:B53)</f>
        <v>106635.52</v>
      </c>
      <c r="C57">
        <f t="shared" ref="C57:AA57" si="0">AVERAGE(C4:C53)</f>
        <v>7008.14</v>
      </c>
      <c r="D57">
        <f t="shared" si="0"/>
        <v>25524.16</v>
      </c>
      <c r="E57">
        <f t="shared" si="0"/>
        <v>40584.959999999999</v>
      </c>
      <c r="F57">
        <f t="shared" si="0"/>
        <v>116509.44</v>
      </c>
      <c r="G57">
        <f t="shared" si="0"/>
        <v>8637.52</v>
      </c>
      <c r="H57">
        <f t="shared" si="0"/>
        <v>10769.92</v>
      </c>
      <c r="I57">
        <f t="shared" si="0"/>
        <v>11379.2</v>
      </c>
      <c r="J57">
        <f t="shared" si="0"/>
        <v>41745.919999999998</v>
      </c>
      <c r="K57">
        <f t="shared" si="0"/>
        <v>3374.24</v>
      </c>
      <c r="L57">
        <f t="shared" si="0"/>
        <v>3</v>
      </c>
      <c r="M57">
        <f t="shared" si="0"/>
        <v>20824.96</v>
      </c>
      <c r="N57">
        <f t="shared" si="0"/>
        <v>38268.68</v>
      </c>
      <c r="O57">
        <f t="shared" si="0"/>
        <v>39682.559999999998</v>
      </c>
      <c r="P57">
        <f t="shared" si="0"/>
        <v>89587.839999999997</v>
      </c>
      <c r="Q57">
        <f t="shared" si="0"/>
        <v>20520.96</v>
      </c>
      <c r="R57">
        <f t="shared" si="0"/>
        <v>14773.92</v>
      </c>
      <c r="S57">
        <f t="shared" si="0"/>
        <v>53518.080000000002</v>
      </c>
      <c r="T57">
        <f t="shared" si="0"/>
        <v>70544</v>
      </c>
      <c r="U57">
        <f t="shared" si="0"/>
        <v>35000.32</v>
      </c>
      <c r="V57">
        <f t="shared" si="0"/>
        <v>36075.519999999997</v>
      </c>
      <c r="W57">
        <f t="shared" si="0"/>
        <v>14615.2</v>
      </c>
      <c r="X57">
        <f t="shared" si="0"/>
        <v>10</v>
      </c>
      <c r="Y57">
        <f t="shared" si="0"/>
        <v>1547.34</v>
      </c>
      <c r="Z57">
        <f t="shared" si="0"/>
        <v>906.34</v>
      </c>
      <c r="AA57">
        <f t="shared" si="0"/>
        <v>3494</v>
      </c>
    </row>
    <row r="58" spans="1:27" x14ac:dyDescent="0.3">
      <c r="A58" t="s">
        <v>81</v>
      </c>
      <c r="B58" cm="1">
        <f t="array" ref="B58">LARGE(ABS((B4:B53-B$57)),1)</f>
        <v>92203.520000000004</v>
      </c>
      <c r="C58" cm="1">
        <f t="array" ref="C58">LARGE(ABS((C4:C53-C$57)),1)</f>
        <v>6753.14</v>
      </c>
      <c r="D58" cm="1">
        <f t="array" ref="D58">LARGE(ABS((D4:D53-D$57)),1)</f>
        <v>23556.16</v>
      </c>
      <c r="E58" cm="1">
        <f t="array" ref="E58">LARGE(ABS((E4:E53-E$57)),1)</f>
        <v>29864.959999999999</v>
      </c>
      <c r="F58" cm="1">
        <f t="array" ref="F58">LARGE(ABS((F4:F53-F$57)),1)</f>
        <v>93501.440000000002</v>
      </c>
      <c r="G58" cm="1">
        <f t="array" ref="G58">LARGE(ABS((G4:G53-G$57)),1)</f>
        <v>7729.52</v>
      </c>
      <c r="H58" cm="1">
        <f t="array" ref="H58">LARGE(ABS((H4:H53-H$57)),1)</f>
        <v>6353.92</v>
      </c>
      <c r="I58" cm="1">
        <f t="array" ref="I58">LARGE(ABS((I4:I53-I$57)),1)</f>
        <v>8499.2000000000007</v>
      </c>
      <c r="J58" cm="1">
        <f t="array" ref="J58">LARGE(ABS((J4:J53-J$57)),1)</f>
        <v>30897.919999999998</v>
      </c>
      <c r="K58" cm="1">
        <f t="array" ref="K58">LARGE(ABS((K4:K53-K$57)),1)</f>
        <v>3163.24</v>
      </c>
      <c r="L58" cm="1">
        <f t="array" ref="L58">LARGE(ABS((L4:L53-L$57)),1)</f>
        <v>0</v>
      </c>
      <c r="M58" cm="1">
        <f t="array" ref="M58">LARGE(ABS((M4:M53-M$57)),1)</f>
        <v>15320.96</v>
      </c>
      <c r="N58" cm="1">
        <f t="array" ref="N58">LARGE(ABS((N4:N53-N$57)),1)</f>
        <v>37634.68</v>
      </c>
      <c r="O58" cm="1">
        <f t="array" ref="O58">LARGE(ABS((O4:O53-O$57)),1)</f>
        <v>33282.559999999998</v>
      </c>
      <c r="P58" cm="1">
        <f t="array" ref="P58">LARGE(ABS((P4:P53-P$57)),1)</f>
        <v>81843.839999999997</v>
      </c>
      <c r="Q58" cm="1">
        <f t="array" ref="Q58">LARGE(ABS((Q4:Q53-Q$57)),1)</f>
        <v>14984.96</v>
      </c>
      <c r="R58" cm="1">
        <f t="array" ref="R58">LARGE(ABS((R4:R53-R$57)),1)</f>
        <v>12989.92</v>
      </c>
      <c r="S58" cm="1">
        <f t="array" ref="S58">LARGE(ABS((S4:S53-S$57)),1)</f>
        <v>46702.080000000002</v>
      </c>
      <c r="T58" cm="1">
        <f t="array" ref="T58">LARGE(ABS((T4:T53-T$57)),1)</f>
        <v>63056</v>
      </c>
      <c r="U58" cm="1">
        <f t="array" ref="U58">LARGE(ABS((U4:U53-U$57)),1)</f>
        <v>31416.32</v>
      </c>
      <c r="V58" cm="1">
        <f t="array" ref="V58">LARGE(ABS((V4:V53-V$57)),1)</f>
        <v>24779.519999999997</v>
      </c>
      <c r="W58" cm="1">
        <f t="array" ref="W58">LARGE(ABS((W4:W53-W$57)),1)</f>
        <v>12847.2</v>
      </c>
      <c r="X58" cm="1">
        <f t="array" ref="X58">LARGE(ABS((X4:X53-X$57)),1)</f>
        <v>0</v>
      </c>
      <c r="Y58" cm="1">
        <f t="array" ref="Y58">LARGE(ABS((Y4:Y53-Y$57)),1)</f>
        <v>1360.34</v>
      </c>
      <c r="Z58" cm="1">
        <f t="array" ref="Z58">LARGE(ABS((Z4:Z53-Z$57)),1)</f>
        <v>737.34</v>
      </c>
      <c r="AA58" cm="1">
        <f t="array" ref="AA58">LARGE(ABS((AA4:AA53-AA$57)),1)</f>
        <v>2770</v>
      </c>
    </row>
    <row r="59" spans="1:27" x14ac:dyDescent="0.3">
      <c r="A59" t="s">
        <v>82</v>
      </c>
      <c r="B59" cm="1">
        <f t="array" ref="B59">1/COUNT(B4:B53)*SUM(ABS(B4:B53-B$57))</f>
        <v>25216.819199999998</v>
      </c>
      <c r="C59" cm="1">
        <f t="array" ref="C59">1/COUNT(C4:C53)*SUM(ABS(C4:C53-C$57))</f>
        <v>1602.3864000000001</v>
      </c>
      <c r="D59" cm="1">
        <f t="array" ref="D59">1/COUNT(D4:D53)*SUM(ABS(D4:D53-D$57))</f>
        <v>7118.2079999999996</v>
      </c>
      <c r="E59" cm="1">
        <f t="array" ref="E59">1/COUNT(E4:E53)*SUM(ABS(E4:E53-E$57))</f>
        <v>9020.2111999999997</v>
      </c>
      <c r="F59" cm="1">
        <f t="array" ref="F59">1/COUNT(F4:F53)*SUM(ABS(F4:F53-F$57))</f>
        <v>24021.401600000008</v>
      </c>
      <c r="G59" cm="1">
        <f t="array" ref="G59">1/COUNT(G4:G53)*SUM(ABS(G4:G53-G$57))</f>
        <v>2268.9727999999986</v>
      </c>
      <c r="H59" cm="1">
        <f t="array" ref="H59">1/COUNT(H4:H53)*SUM(ABS(H4:H53-H$57))</f>
        <v>1830.2464000000002</v>
      </c>
      <c r="I59" cm="1">
        <f t="array" ref="I59">1/COUNT(I4:I53)*SUM(ABS(I4:I53-I$57))</f>
        <v>2354.1759999999999</v>
      </c>
      <c r="J59" cm="1">
        <f t="array" ref="J59">1/COUNT(J4:J53)*SUM(ABS(J4:J53-J$57))</f>
        <v>8930.8160000000044</v>
      </c>
      <c r="K59" cm="1">
        <f t="array" ref="K59">1/COUNT(K4:K53)*SUM(ABS(K4:K53-K$57))</f>
        <v>935.23200000000043</v>
      </c>
      <c r="L59" cm="1">
        <f t="array" ref="L59">1/COUNT(L4:L53)*SUM(ABS(L4:L53-L$57))</f>
        <v>0</v>
      </c>
      <c r="M59" cm="1">
        <f t="array" ref="M59">1/COUNT(M4:M53)*SUM(ABS(M4:M53-M$57))</f>
        <v>5722.9312000000009</v>
      </c>
      <c r="N59" cm="1">
        <f t="array" ref="N59">1/COUNT(N4:N53)*SUM(ABS(N4:N53-N$57))</f>
        <v>8126.8640000000014</v>
      </c>
      <c r="O59" cm="1">
        <f t="array" ref="O59">1/COUNT(O4:O53)*SUM(ABS(O4:O53-O$57))</f>
        <v>9294.6432000000004</v>
      </c>
      <c r="P59" cm="1">
        <f t="array" ref="P59">1/COUNT(P4:P53)*SUM(ABS(P4:P53-P$57))</f>
        <v>18327.859200000003</v>
      </c>
      <c r="Q59" cm="1">
        <f t="array" ref="Q59">1/COUNT(Q4:Q53)*SUM(ABS(Q4:Q53-Q$57))</f>
        <v>3686.6048000000005</v>
      </c>
      <c r="R59" cm="1">
        <f t="array" ref="R59">1/COUNT(R4:R53)*SUM(ABS(R4:R53-R$57))</f>
        <v>3595.2192</v>
      </c>
      <c r="S59" cm="1">
        <f t="array" ref="S59">1/COUNT(S4:S53)*SUM(ABS(S4:S53-S$57))</f>
        <v>14599.987199999992</v>
      </c>
      <c r="T59" cm="1">
        <f t="array" ref="T59">1/COUNT(T4:T53)*SUM(ABS(T4:T53-T$57))</f>
        <v>15301.76</v>
      </c>
      <c r="U59" cm="1">
        <f t="array" ref="U59">1/COUNT(U4:U53)*SUM(ABS(U4:U53-U$57))</f>
        <v>10758.656000000001</v>
      </c>
      <c r="V59" cm="1">
        <f t="array" ref="V59">1/COUNT(V4:V53)*SUM(ABS(V4:V53-V$57))</f>
        <v>7307.3152000000027</v>
      </c>
      <c r="W59" cm="1">
        <f t="array" ref="W59">1/COUNT(W4:W53)*SUM(ABS(W4:W53-W$57))</f>
        <v>3769.3439999999996</v>
      </c>
      <c r="X59" cm="1">
        <f t="array" ref="X59">1/COUNT(X4:X53)*SUM(ABS(X4:X53-X$57))</f>
        <v>0</v>
      </c>
      <c r="Y59" cm="1">
        <f t="array" ref="Y59">1/COUNT(Y4:Y53)*SUM(ABS(Y4:Y53-Y$57))</f>
        <v>407.96559999999999</v>
      </c>
      <c r="Z59" cm="1">
        <f t="array" ref="Z59">1/COUNT(Z4:Z53)*SUM(ABS(Z4:Z53-Z$57))</f>
        <v>245.73839999999996</v>
      </c>
      <c r="AA59" cm="1">
        <f t="array" ref="AA59">1/COUNT(AA4:AA53)*SUM(ABS(AA4:AA53-AA$57))</f>
        <v>920.24</v>
      </c>
    </row>
    <row r="60" spans="1:27" x14ac:dyDescent="0.3">
      <c r="A60" t="s">
        <v>83</v>
      </c>
      <c r="B60" cm="1">
        <f t="array" ref="B60">SQRT(1/COUNT(B4:B53)*SUM((B4:B53-B$57)^2))</f>
        <v>31460.281627626922</v>
      </c>
      <c r="C60" cm="1">
        <f t="array" ref="C60">SQRT(1/COUNT(C4:C53)*SUM((C4:C53-C$57)^2))</f>
        <v>2072.4181818349302</v>
      </c>
      <c r="D60" cm="1">
        <f t="array" ref="D60">SQRT(1/COUNT(D4:D53)*SUM((D4:D53-D$57)^2))</f>
        <v>8684.9172048097262</v>
      </c>
      <c r="E60" cm="1">
        <f t="array" ref="E60">SQRT(1/COUNT(E4:E53)*SUM((E4:E53-E$57)^2))</f>
        <v>11440.062281229066</v>
      </c>
      <c r="F60" cm="1">
        <f t="array" ref="F60">SQRT(1/COUNT(F4:F53)*SUM((F4:F53-F$57)^2))</f>
        <v>29447.592648744649</v>
      </c>
      <c r="G60" cm="1">
        <f t="array" ref="G60">SQRT(1/COUNT(G4:G53)*SUM((G4:G53-G$57)^2))</f>
        <v>2861.3830379031742</v>
      </c>
      <c r="H60" cm="1">
        <f t="array" ref="H60">SQRT(1/COUNT(H4:H53)*SUM((H4:H53-H$57)^2))</f>
        <v>2320.5288004245926</v>
      </c>
      <c r="I60" cm="1">
        <f t="array" ref="I60">SQRT(1/COUNT(I4:I53)*SUM((I4:I53-I$57)^2))</f>
        <v>3181.0060295447411</v>
      </c>
      <c r="J60" cm="1">
        <f t="array" ref="J60">SQRT(1/COUNT(J4:J53)*SUM((J4:J53-J$57)^2))</f>
        <v>11882.904594147005</v>
      </c>
      <c r="K60" cm="1">
        <f t="array" ref="K60">SQRT(1/COUNT(K4:K53)*SUM((K4:K53-K$57)^2))</f>
        <v>1185.5694253817446</v>
      </c>
      <c r="L60" cm="1">
        <f t="array" ref="L60">SQRT(1/COUNT(L4:L53)*SUM((L4:L53-L$57)^2))</f>
        <v>0</v>
      </c>
      <c r="M60" cm="1">
        <f t="array" ref="M60">SQRT(1/COUNT(M4:M53)*SUM((M4:M53-M$57)^2))</f>
        <v>7310.0896655513061</v>
      </c>
      <c r="N60" cm="1">
        <f t="array" ref="N60">SQRT(1/COUNT(N4:N53)*SUM((N4:N53-N$57)^2))</f>
        <v>11379.15095328294</v>
      </c>
      <c r="O60" cm="1">
        <f t="array" ref="O60">SQRT(1/COUNT(O4:O53)*SUM((O4:O53-O$57)^2))</f>
        <v>12226.991617172231</v>
      </c>
      <c r="P60" cm="1">
        <f t="array" ref="P60">SQRT(1/COUNT(P4:P53)*SUM((P4:P53-P$57)^2))</f>
        <v>24955.000024331795</v>
      </c>
      <c r="Q60" cm="1">
        <f t="array" ref="Q60">SQRT(1/COUNT(Q4:Q53)*SUM((Q4:Q53-Q$57)^2))</f>
        <v>4990.5722676262294</v>
      </c>
      <c r="R60" cm="1">
        <f t="array" ref="R60">SQRT(1/COUNT(R4:R53)*SUM((R4:R53-R$57)^2))</f>
        <v>4415.0128780786135</v>
      </c>
      <c r="S60" cm="1">
        <f t="array" ref="S60">SQRT(1/COUNT(S4:S53)*SUM((S4:S53-S$57)^2))</f>
        <v>17524.336161852178</v>
      </c>
      <c r="T60" cm="1">
        <f t="array" ref="T60">SQRT(1/COUNT(T4:T53)*SUM((T4:T53-T$57)^2))</f>
        <v>20830.394776863926</v>
      </c>
      <c r="U60" cm="1">
        <f t="array" ref="U60">SQRT(1/COUNT(U4:U53)*SUM((U4:U53-U$57)^2))</f>
        <v>13088.014959404651</v>
      </c>
      <c r="V60" cm="1">
        <f t="array" ref="V60">SQRT(1/COUNT(V4:V53)*SUM((V4:V53-V$57)^2))</f>
        <v>9549.7581503198289</v>
      </c>
      <c r="W60" cm="1">
        <f t="array" ref="W60">SQRT(1/COUNT(W4:W53)*SUM((W4:W53-W$57)^2))</f>
        <v>4626.2068782102688</v>
      </c>
      <c r="X60" cm="1">
        <f t="array" ref="X60">SQRT(1/COUNT(X4:X53)*SUM((X4:X53-X$57)^2))</f>
        <v>0</v>
      </c>
      <c r="Y60" cm="1">
        <f t="array" ref="Y60">SQRT(1/COUNT(Y4:Y53)*SUM((Y4:Y53-Y$57)^2))</f>
        <v>511.85832453912479</v>
      </c>
      <c r="Z60" cm="1">
        <f t="array" ref="Z60">SQRT(1/COUNT(Z4:Z53)*SUM((Z4:Z53-Z$57)^2))</f>
        <v>293.47596903324126</v>
      </c>
      <c r="AA60" cm="1">
        <f t="array" ref="AA60">SQRT(1/COUNT(AA4:AA53)*SUM((AA4:AA53-AA$57)^2))</f>
        <v>1051.9237234704806</v>
      </c>
    </row>
    <row r="61" spans="1:27" x14ac:dyDescent="0.3">
      <c r="A61" t="s">
        <v>84</v>
      </c>
      <c r="B61">
        <f>SMALL(B4:B53,1)</f>
        <v>14432</v>
      </c>
      <c r="C61">
        <f t="shared" ref="C61:AA61" si="1">SMALL(C4:C53,1)</f>
        <v>255</v>
      </c>
      <c r="D61">
        <f t="shared" si="1"/>
        <v>1968</v>
      </c>
      <c r="E61">
        <f t="shared" si="1"/>
        <v>10720</v>
      </c>
      <c r="F61">
        <f t="shared" si="1"/>
        <v>23008</v>
      </c>
      <c r="G61">
        <f t="shared" si="1"/>
        <v>908</v>
      </c>
      <c r="H61">
        <f t="shared" si="1"/>
        <v>4416</v>
      </c>
      <c r="I61">
        <f t="shared" si="1"/>
        <v>2880</v>
      </c>
      <c r="J61">
        <f t="shared" si="1"/>
        <v>10848</v>
      </c>
      <c r="K61">
        <f t="shared" si="1"/>
        <v>211</v>
      </c>
      <c r="L61">
        <f t="shared" si="1"/>
        <v>3</v>
      </c>
      <c r="M61">
        <f t="shared" si="1"/>
        <v>5504</v>
      </c>
      <c r="N61">
        <f t="shared" si="1"/>
        <v>634</v>
      </c>
      <c r="O61">
        <f t="shared" si="1"/>
        <v>6400</v>
      </c>
      <c r="P61">
        <f t="shared" si="1"/>
        <v>7744</v>
      </c>
      <c r="Q61">
        <f t="shared" si="1"/>
        <v>5536</v>
      </c>
      <c r="R61">
        <f t="shared" si="1"/>
        <v>1784</v>
      </c>
      <c r="S61">
        <f t="shared" si="1"/>
        <v>6816</v>
      </c>
      <c r="T61">
        <f t="shared" si="1"/>
        <v>7488</v>
      </c>
      <c r="U61">
        <f t="shared" si="1"/>
        <v>3584</v>
      </c>
      <c r="V61">
        <f t="shared" si="1"/>
        <v>11296</v>
      </c>
      <c r="W61">
        <f t="shared" si="1"/>
        <v>1768</v>
      </c>
      <c r="X61">
        <f t="shared" si="1"/>
        <v>10</v>
      </c>
      <c r="Y61">
        <f t="shared" si="1"/>
        <v>187</v>
      </c>
      <c r="Z61">
        <f t="shared" si="1"/>
        <v>169</v>
      </c>
      <c r="AA61">
        <f t="shared" si="1"/>
        <v>724</v>
      </c>
    </row>
    <row r="62" spans="1:27" x14ac:dyDescent="0.3">
      <c r="A62" t="s">
        <v>85</v>
      </c>
      <c r="B62">
        <f>LARGE(B4:B53,1)</f>
        <v>151520</v>
      </c>
      <c r="C62">
        <f t="shared" ref="C62:AA62" si="2">LARGE(C4:C53,1)</f>
        <v>10720</v>
      </c>
      <c r="D62">
        <f t="shared" si="2"/>
        <v>39904</v>
      </c>
      <c r="E62">
        <f t="shared" si="2"/>
        <v>62432</v>
      </c>
      <c r="F62">
        <f t="shared" si="2"/>
        <v>151520</v>
      </c>
      <c r="G62">
        <f t="shared" si="2"/>
        <v>12512</v>
      </c>
      <c r="H62">
        <f t="shared" si="2"/>
        <v>14560</v>
      </c>
      <c r="I62">
        <f t="shared" si="2"/>
        <v>16864</v>
      </c>
      <c r="J62">
        <f t="shared" si="2"/>
        <v>60384</v>
      </c>
      <c r="K62">
        <f t="shared" si="2"/>
        <v>5088</v>
      </c>
      <c r="L62">
        <f t="shared" si="2"/>
        <v>3</v>
      </c>
      <c r="M62">
        <f t="shared" si="2"/>
        <v>33248</v>
      </c>
      <c r="N62">
        <f t="shared" si="2"/>
        <v>53216</v>
      </c>
      <c r="O62">
        <f t="shared" si="2"/>
        <v>60384</v>
      </c>
      <c r="P62">
        <f t="shared" si="2"/>
        <v>131040</v>
      </c>
      <c r="Q62">
        <f t="shared" si="2"/>
        <v>28128</v>
      </c>
      <c r="R62">
        <f t="shared" si="2"/>
        <v>21472</v>
      </c>
      <c r="S62">
        <f t="shared" si="2"/>
        <v>75744</v>
      </c>
      <c r="T62">
        <f t="shared" si="2"/>
        <v>100320</v>
      </c>
      <c r="U62">
        <f t="shared" si="2"/>
        <v>60384</v>
      </c>
      <c r="V62">
        <f t="shared" si="2"/>
        <v>55264</v>
      </c>
      <c r="W62">
        <f t="shared" si="2"/>
        <v>22496</v>
      </c>
      <c r="X62">
        <f t="shared" si="2"/>
        <v>10</v>
      </c>
      <c r="Y62">
        <f t="shared" si="2"/>
        <v>2208</v>
      </c>
      <c r="Z62">
        <f t="shared" si="2"/>
        <v>1312</v>
      </c>
      <c r="AA62">
        <f t="shared" si="2"/>
        <v>4832</v>
      </c>
    </row>
    <row r="64" spans="1:27" x14ac:dyDescent="0.3">
      <c r="A64" t="s">
        <v>86</v>
      </c>
      <c r="B64">
        <f>ABS(B58-B57)/B57</f>
        <v>0.13533951913958875</v>
      </c>
      <c r="C64">
        <f t="shared" ref="C64:AA64" si="3">ABS(C58-C57)/C57</f>
        <v>3.6386259406918239E-2</v>
      </c>
      <c r="D64">
        <f t="shared" si="3"/>
        <v>7.7103418878427338E-2</v>
      </c>
      <c r="E64">
        <f t="shared" si="3"/>
        <v>0.26413725675718297</v>
      </c>
      <c r="F64">
        <f t="shared" si="3"/>
        <v>0.19747756061654745</v>
      </c>
      <c r="G64">
        <f t="shared" si="3"/>
        <v>0.10512276672007706</v>
      </c>
      <c r="H64">
        <f t="shared" si="3"/>
        <v>0.41003090087948657</v>
      </c>
      <c r="I64">
        <f t="shared" si="3"/>
        <v>0.25309336332958376</v>
      </c>
      <c r="J64">
        <f t="shared" si="3"/>
        <v>0.25985772980928434</v>
      </c>
      <c r="K64">
        <f t="shared" si="3"/>
        <v>6.253259993361468E-2</v>
      </c>
      <c r="L64">
        <f t="shared" si="3"/>
        <v>1</v>
      </c>
      <c r="M64">
        <f t="shared" si="3"/>
        <v>0.26429822674329267</v>
      </c>
      <c r="N64">
        <f t="shared" si="3"/>
        <v>1.6567072603497168E-2</v>
      </c>
      <c r="O64">
        <f t="shared" si="3"/>
        <v>0.16127991742468228</v>
      </c>
      <c r="P64">
        <f t="shared" si="3"/>
        <v>8.6440302612497411E-2</v>
      </c>
      <c r="Q64">
        <f t="shared" si="3"/>
        <v>0.2697729540918164</v>
      </c>
      <c r="R64">
        <f t="shared" si="3"/>
        <v>0.12075332748519012</v>
      </c>
      <c r="S64">
        <f t="shared" si="3"/>
        <v>0.12735882901628759</v>
      </c>
      <c r="T64">
        <f t="shared" si="3"/>
        <v>0.10614651848491721</v>
      </c>
      <c r="U64">
        <f t="shared" si="3"/>
        <v>0.10239906377998829</v>
      </c>
      <c r="V64">
        <f t="shared" si="3"/>
        <v>0.31312091967073519</v>
      </c>
      <c r="W64">
        <f t="shared" si="3"/>
        <v>0.12096994909409381</v>
      </c>
      <c r="X64">
        <f t="shared" si="3"/>
        <v>1</v>
      </c>
      <c r="Y64">
        <f t="shared" si="3"/>
        <v>0.12085255987695012</v>
      </c>
      <c r="Z64">
        <f t="shared" si="3"/>
        <v>0.18646424079263851</v>
      </c>
      <c r="AA64">
        <f t="shared" si="3"/>
        <v>0.20721236405266172</v>
      </c>
    </row>
    <row r="66" spans="1:27" x14ac:dyDescent="0.3">
      <c r="A66" t="s">
        <v>87</v>
      </c>
      <c r="B66">
        <f>ABS(B2-B57)/B2*100</f>
        <v>16.766430422429671</v>
      </c>
      <c r="C66">
        <f t="shared" ref="C66:AA66" si="4">ABS(C2-C57)/C2*100</f>
        <v>14.084344734583789</v>
      </c>
      <c r="D66">
        <f t="shared" si="4"/>
        <v>15.942170261814589</v>
      </c>
      <c r="E66">
        <f t="shared" si="4"/>
        <v>12.362427121572017</v>
      </c>
      <c r="F66">
        <f t="shared" si="4"/>
        <v>10.219201516517556</v>
      </c>
      <c r="G66">
        <f t="shared" si="4"/>
        <v>20.435519528371405</v>
      </c>
      <c r="H66">
        <f t="shared" si="4"/>
        <v>10.682368551998673</v>
      </c>
      <c r="I66">
        <f t="shared" si="4"/>
        <v>18.15291663669711</v>
      </c>
      <c r="J66">
        <f t="shared" si="4"/>
        <v>16.240128410914931</v>
      </c>
      <c r="K66">
        <f t="shared" si="4"/>
        <v>15.580685514135606</v>
      </c>
      <c r="L66">
        <f t="shared" si="4"/>
        <v>0</v>
      </c>
      <c r="M66">
        <f t="shared" si="4"/>
        <v>20.539682539682545</v>
      </c>
      <c r="N66">
        <f t="shared" si="4"/>
        <v>16.32700717159349</v>
      </c>
      <c r="O66">
        <f t="shared" si="4"/>
        <v>20.593588666106381</v>
      </c>
      <c r="P66">
        <f t="shared" si="4"/>
        <v>17.948582680771171</v>
      </c>
      <c r="Q66">
        <f t="shared" si="4"/>
        <v>10.840458811261735</v>
      </c>
      <c r="R66">
        <f t="shared" si="4"/>
        <v>17.703208556149733</v>
      </c>
      <c r="S66">
        <f t="shared" si="4"/>
        <v>15.973623060980968</v>
      </c>
      <c r="T66">
        <f t="shared" si="4"/>
        <v>10.973131917363926</v>
      </c>
      <c r="U66">
        <f t="shared" si="4"/>
        <v>20.583772009439098</v>
      </c>
      <c r="V66">
        <f t="shared" si="4"/>
        <v>17.746597049636343</v>
      </c>
      <c r="W66">
        <f t="shared" si="4"/>
        <v>18.222918531781556</v>
      </c>
      <c r="X66">
        <f t="shared" si="4"/>
        <v>0</v>
      </c>
      <c r="Y66">
        <f t="shared" si="4"/>
        <v>18.60389268805892</v>
      </c>
      <c r="Z66">
        <f t="shared" si="4"/>
        <v>19.721877767936224</v>
      </c>
      <c r="AA66">
        <f t="shared" si="4"/>
        <v>20.482476103777881</v>
      </c>
    </row>
    <row r="67" spans="1:27" x14ac:dyDescent="0.3">
      <c r="A67" t="s">
        <v>88</v>
      </c>
      <c r="B67" cm="1">
        <f t="array" ref="B67">1/COUNT(B4:B53)*SUM(B4:B53-B$2)</f>
        <v>-21480.48</v>
      </c>
      <c r="C67" cm="1">
        <f t="array" ref="C67">1/COUNT(C4:C53)*SUM(C4:C53-C$2)</f>
        <v>-1148.8600000000001</v>
      </c>
      <c r="D67" cm="1">
        <f t="array" ref="D67">1/COUNT(D4:D53)*SUM(D4:D53-D$2)</f>
        <v>-4840.84</v>
      </c>
      <c r="E67" cm="1">
        <f t="array" ref="E67">1/COUNT(E4:E53)*SUM(E4:E53-E$2)</f>
        <v>-5725.04</v>
      </c>
      <c r="F67" cm="1">
        <f t="array" ref="F67">1/COUNT(F4:F53)*SUM(F4:F53-F$2)</f>
        <v>-13261.56</v>
      </c>
      <c r="G67" cm="1">
        <f t="array" ref="G67">1/COUNT(G4:G53)*SUM(G4:G53-G$2)</f>
        <v>-2218.48</v>
      </c>
      <c r="H67" cm="1">
        <f t="array" ref="H67">1/COUNT(H4:H53)*SUM(H4:H53-H$2)</f>
        <v>-1288.08</v>
      </c>
      <c r="I67" cm="1">
        <f t="array" ref="I67">1/COUNT(I4:I53)*SUM(I4:I53-I$2)</f>
        <v>-2523.8000000000002</v>
      </c>
      <c r="J67" cm="1">
        <f t="array" ref="J67">1/COUNT(J4:J53)*SUM(J4:J53-J$2)</f>
        <v>-8094.08</v>
      </c>
      <c r="K67" cm="1">
        <f t="array" ref="K67">1/COUNT(K4:K53)*SUM(K4:K53-K$2)</f>
        <v>-622.76</v>
      </c>
      <c r="L67" cm="1">
        <f t="array" ref="L67">1/COUNT(L4:L53)*SUM(L4:L53-L$2)</f>
        <v>0</v>
      </c>
      <c r="M67" cm="1">
        <f t="array" ref="M67">1/COUNT(M4:M53)*SUM(M4:M53-M$2)</f>
        <v>-5383.04</v>
      </c>
      <c r="N67" cm="1">
        <f t="array" ref="N67">1/COUNT(N4:N53)*SUM(N4:N53-N$2)</f>
        <v>-7467.32</v>
      </c>
      <c r="O67" cm="1">
        <f t="array" ref="O67">1/COUNT(O4:O53)*SUM(O4:O53-O$2)</f>
        <v>-10291.44</v>
      </c>
      <c r="P67" cm="1">
        <f t="array" ref="P67">1/COUNT(P4:P53)*SUM(P4:P53-P$2)</f>
        <v>-19597.16</v>
      </c>
      <c r="Q67" cm="1">
        <f t="array" ref="Q67">1/COUNT(Q4:Q53)*SUM(Q4:Q53-Q$2)</f>
        <v>-2495.04</v>
      </c>
      <c r="R67" cm="1">
        <f t="array" ref="R67">1/COUNT(R4:R53)*SUM(R4:R53-R$2)</f>
        <v>-3178.08</v>
      </c>
      <c r="S67" cm="1">
        <f t="array" ref="S67">1/COUNT(S4:S53)*SUM(S4:S53-S$2)</f>
        <v>-10173.92</v>
      </c>
      <c r="T67" cm="1">
        <f t="array" ref="T67">1/COUNT(T4:T53)*SUM(T4:T53-T$2)</f>
        <v>-8695</v>
      </c>
      <c r="U67" cm="1">
        <f t="array" ref="U67">1/COUNT(U4:U53)*SUM(U4:U53-U$2)</f>
        <v>-9071.68</v>
      </c>
      <c r="V67" cm="1">
        <f t="array" ref="V67">1/COUNT(V4:V53)*SUM(V4:V53-V$2)</f>
        <v>-7783.4800000000005</v>
      </c>
      <c r="W67" cm="1">
        <f t="array" ref="W67">1/COUNT(W4:W53)*SUM(W4:W53-W$2)</f>
        <v>-3256.8</v>
      </c>
      <c r="X67" cm="1">
        <f t="array" ref="X67">1/COUNT(X4:X53)*SUM(X4:X53-X$2)</f>
        <v>0</v>
      </c>
      <c r="Y67" cm="1">
        <f t="array" ref="Y67">1/COUNT(Y4:Y53)*SUM(Y4:Y53-Y$2)</f>
        <v>-353.66</v>
      </c>
      <c r="Z67" cm="1">
        <f t="array" ref="Z67">1/COUNT(Z4:Z53)*SUM(Z4:Z53-Z$2)</f>
        <v>-222.66</v>
      </c>
      <c r="AA67" cm="1">
        <f t="array" ref="AA67">1/COUNT(AA4:AA53)*SUM(AA4:AA53-AA$2)</f>
        <v>-900</v>
      </c>
    </row>
    <row r="68" spans="1:27" x14ac:dyDescent="0.3">
      <c r="A68" t="s">
        <v>89</v>
      </c>
      <c r="B68" cm="1">
        <f t="array" ref="B68">AVERAGE((ABS(B4:B53-B$2))/B$2)</f>
        <v>0.21707327734240839</v>
      </c>
      <c r="C68" cm="1">
        <f t="array" ref="C68">AVERAGE((ABS(C4:C53-C$2))/C$2)</f>
        <v>0.19638837808017651</v>
      </c>
      <c r="D68" cm="1">
        <f t="array" ref="D68">AVERAGE((ABS(D4:D53-D$2))/D$2)</f>
        <v>0.23949678906635935</v>
      </c>
      <c r="E68" cm="1">
        <f t="array" ref="E68">AVERAGE((ABS(E4:E53-E$2))/E$2)</f>
        <v>0.20535521485640251</v>
      </c>
      <c r="F68" cm="1">
        <f t="array" ref="F68">AVERAGE((ABS(F4:F53-F$2))/F$2)</f>
        <v>0.1652372255742808</v>
      </c>
      <c r="G68" cm="1">
        <f t="array" ref="G68">AVERAGE((ABS(G4:G53-G$2))/G$2)</f>
        <v>0.22814296241709642</v>
      </c>
      <c r="H68" cm="1">
        <f t="array" ref="H68">AVERAGE((ABS(H4:H53-H$2))/H$2)</f>
        <v>0.1614927848731133</v>
      </c>
      <c r="I68" cm="1">
        <f t="array" ref="I68">AVERAGE((ABS(I4:I53-I$2))/I$2)</f>
        <v>0.21179889232539734</v>
      </c>
      <c r="J68" cm="1">
        <f t="array" ref="J68">AVERAGE((ABS(J4:J53-J$2))/J$2)</f>
        <v>0.20115569823434989</v>
      </c>
      <c r="K68" cm="1">
        <f t="array" ref="K68">AVERAGE((ABS(K4:K53-K$2))/K$2)</f>
        <v>0.22438829121841386</v>
      </c>
      <c r="L68" cm="1">
        <f t="array" ref="L68">AVERAGE((ABS(L4:L53-L$2))/L$2)</f>
        <v>0</v>
      </c>
      <c r="M68" cm="1">
        <f t="array" ref="M68">AVERAGE((ABS(M4:M53-M$2))/M$2)</f>
        <v>0.25013431013431009</v>
      </c>
      <c r="N68" cm="1">
        <f t="array" ref="N68">AVERAGE((ABS(N4:N53-N$2))/N$2)</f>
        <v>0.20649553961868108</v>
      </c>
      <c r="O68" cm="1">
        <f t="array" ref="O68">AVERAGE((ABS(O4:O53-O$2))/O$2)</f>
        <v>0.22655941089366469</v>
      </c>
      <c r="P68" cm="1">
        <f t="array" ref="P68">AVERAGE((ABS(P4:P53-P$2))/P$2)</f>
        <v>0.21478115125704084</v>
      </c>
      <c r="Q68" cm="1">
        <f t="array" ref="Q68">AVERAGE((ABS(Q4:Q53-Q$2))/Q$2)</f>
        <v>0.16782759819256168</v>
      </c>
      <c r="R68" cm="1">
        <f t="array" ref="R68">AVERAGE((ABS(R4:R53-R$2))/R$2)</f>
        <v>0.21696078431372545</v>
      </c>
      <c r="S68" cm="1">
        <f t="array" ref="S68">AVERAGE((ABS(S4:S53-S$2))/S$2)</f>
        <v>0.22207121773535135</v>
      </c>
      <c r="T68" cm="1">
        <f t="array" ref="T68">AVERAGE((ABS(T4:T53-T$2))/T$2)</f>
        <v>0.19178586302199674</v>
      </c>
      <c r="U68" cm="1">
        <f t="array" ref="U68">AVERAGE((ABS(U4:U53-U$2))/U$2)</f>
        <v>0.26261027409693222</v>
      </c>
      <c r="V68" cm="1">
        <f t="array" ref="V68">AVERAGE((ABS(V4:V53-V$2))/V$2)</f>
        <v>0.20931348183953127</v>
      </c>
      <c r="W68" cm="1">
        <f t="array" ref="W68">AVERAGE((ABS(W4:W53-W$2))/W$2)</f>
        <v>0.21639212175470007</v>
      </c>
      <c r="X68" cm="1">
        <f t="array" ref="X68">AVERAGE((ABS(X4:X53-X$2))/X$2)</f>
        <v>0</v>
      </c>
      <c r="Y68" cm="1">
        <f t="array" ref="Y68">AVERAGE((ABS(Y4:Y53-Y$2))/Y$2)</f>
        <v>0.23283534981588633</v>
      </c>
      <c r="Z68" cm="1">
        <f t="array" ref="Z68">AVERAGE((ABS(Z4:Z53-Z$2))/Z$2)</f>
        <v>0.23597874224977849</v>
      </c>
      <c r="AA68" cm="1">
        <f t="array" ref="AA68">AVERAGE((ABS(AA4:AA53-AA$2))/AA$2)</f>
        <v>0.22829312699135185</v>
      </c>
    </row>
    <row r="69" spans="1:27" x14ac:dyDescent="0.3">
      <c r="A69" t="s">
        <v>90</v>
      </c>
      <c r="B69" cm="1">
        <f t="array" ref="B69">LARGE((ABS(B4:B53-B$2))/B$2,1)</f>
        <v>0.88735208717100122</v>
      </c>
      <c r="C69" cm="1">
        <f t="array" ref="C69">LARGE((ABS(C4:C53-C$2))/C$2,1)</f>
        <v>0.968738506803972</v>
      </c>
      <c r="D69" cm="1">
        <f t="array" ref="D69">LARGE((ABS(D4:D53-D$2))/D$2,1)</f>
        <v>0.93518853943685165</v>
      </c>
      <c r="E69" cm="1">
        <f t="array" ref="E69">LARGE((ABS(E4:E53-E$2))/E$2,1)</f>
        <v>0.76851651911034335</v>
      </c>
      <c r="F69" cm="1">
        <f t="array" ref="F69">LARGE((ABS(F4:F53-F$2))/F$2,1)</f>
        <v>0.8227030692527606</v>
      </c>
      <c r="G69" cm="1">
        <f t="array" ref="G69">LARGE((ABS(G4:G53-G$2))/G$2,1)</f>
        <v>0.91635961680176858</v>
      </c>
      <c r="H69" cm="1">
        <f t="array" ref="H69">LARGE((ABS(H4:H53-H$2))/H$2,1)</f>
        <v>0.63377011112954051</v>
      </c>
      <c r="I69" cm="1">
        <f t="array" ref="I69">LARGE((ABS(I4:I53-I$2))/I$2,1)</f>
        <v>0.79285046392864844</v>
      </c>
      <c r="J69" cm="1">
        <f t="array" ref="J69">LARGE((ABS(J4:J53-J$2))/J$2,1)</f>
        <v>0.78234349919743174</v>
      </c>
      <c r="K69" cm="1">
        <f t="array" ref="K69">LARGE((ABS(K4:K53-K$2))/K$2,1)</f>
        <v>0.94721040780585442</v>
      </c>
      <c r="L69" cm="1">
        <f t="array" ref="L69">LARGE((ABS(L4:L53-L$2))/L$2,1)</f>
        <v>0</v>
      </c>
      <c r="M69" cm="1">
        <f t="array" ref="M69">LARGE((ABS(M4:M53-M$2))/M$2,1)</f>
        <v>0.78998778998778996</v>
      </c>
      <c r="N69" cm="1">
        <f t="array" ref="N69">LARGE((ABS(N4:N53-N$2))/N$2,1)</f>
        <v>0.98613783452859893</v>
      </c>
      <c r="O69" cm="1">
        <f t="array" ref="O69">LARGE((ABS(O4:O53-O$2))/O$2,1)</f>
        <v>0.87193340537079278</v>
      </c>
      <c r="P69" cm="1">
        <f t="array" ref="P69">LARGE((ABS(P4:P53-P$2))/P$2,1)</f>
        <v>0.92907450657141544</v>
      </c>
      <c r="Q69" cm="1">
        <f t="array" ref="Q69">LARGE((ABS(Q4:Q53-Q$2))/Q$2,1)</f>
        <v>0.75947167188043097</v>
      </c>
      <c r="R69" cm="1">
        <f t="array" ref="R69">LARGE((ABS(R4:R53-R$2))/R$2,1)</f>
        <v>0.90062388591800357</v>
      </c>
      <c r="S69" cm="1">
        <f t="array" ref="S69">LARGE((ABS(S4:S53-S$2))/S$2,1)</f>
        <v>0.89298499026565348</v>
      </c>
      <c r="T69" cm="1">
        <f t="array" ref="T69">LARGE((ABS(T4:T53-T$2))/T$2,1)</f>
        <v>0.9055010790141218</v>
      </c>
      <c r="U69" cm="1">
        <f t="array" ref="U69">LARGE((ABS(U4:U53-U$2))/U$2,1)</f>
        <v>0.91867852604828459</v>
      </c>
      <c r="V69" cm="1">
        <f t="array" ref="V69">LARGE((ABS(V4:V53-V$2))/V$2,1)</f>
        <v>0.74244738822134571</v>
      </c>
      <c r="W69" cm="1">
        <f t="array" ref="W69">LARGE((ABS(W4:W53-W$2))/W$2,1)</f>
        <v>0.90107430617726048</v>
      </c>
      <c r="X69" cm="1">
        <f t="array" ref="X69">LARGE((ABS(X4:X53-X$2))/X$2,1)</f>
        <v>0</v>
      </c>
      <c r="Y69" cm="1">
        <f t="array" ref="Y69">LARGE((ABS(Y4:Y53-Y$2))/Y$2,1)</f>
        <v>0.90163072067332983</v>
      </c>
      <c r="Z69" cm="1">
        <f t="array" ref="Z69">LARGE((ABS(Z4:Z53-Z$2))/Z$2,1)</f>
        <v>0.85031000885739594</v>
      </c>
      <c r="AA69" cm="1">
        <f t="array" ref="AA69">LARGE((ABS(AA4:AA53-AA$2))/AA$2,1)</f>
        <v>0.83522985889849799</v>
      </c>
    </row>
    <row r="70" spans="1:27" x14ac:dyDescent="0.3">
      <c r="A70" t="s">
        <v>91</v>
      </c>
      <c r="B70" cm="1">
        <f t="array" ref="B70">SMALL((ABS(B4:B53-B$2))/B$2,1)</f>
        <v>6.8375534671703767E-3</v>
      </c>
      <c r="C70" cm="1">
        <f t="array" ref="C70">SMALL((ABS(C4:C53-C$2))/C$2,1)</f>
        <v>3.677822728944465E-4</v>
      </c>
      <c r="D70" cm="1">
        <f t="array" ref="D70">SMALL((ABS(D4:D53-D$2))/D$2,1)</f>
        <v>6.2242713650584557E-3</v>
      </c>
      <c r="E70" cm="1">
        <f t="array" ref="E70">SMALL((ABS(E4:E53-E$2))/E$2,1)</f>
        <v>5.3984020729863956E-3</v>
      </c>
      <c r="F70" cm="1">
        <f t="array" ref="F70">SMALL((ABS(F4:F53-F$2))/F$2,1)</f>
        <v>6.0028819998304709E-3</v>
      </c>
      <c r="G70" cm="1">
        <f t="array" ref="G70">SMALL((ABS(G4:G53-G$2))/G$2,1)</f>
        <v>1.105379513633014E-2</v>
      </c>
      <c r="H70" cm="1">
        <f t="array" ref="H70">SMALL((ABS(H4:H53-H$2))/H$2,1)</f>
        <v>4.8100845911428101E-3</v>
      </c>
      <c r="I70" cm="1">
        <f t="array" ref="I70">SMALL((ABS(I4:I53-I$2))/I$2,1)</f>
        <v>7.9838883694166723E-3</v>
      </c>
      <c r="J70" cm="1">
        <f t="array" ref="J70">SMALL((ABS(J4:J53-J$2))/J$2,1)</f>
        <v>6.0995184590690206E-3</v>
      </c>
      <c r="K70" cm="1">
        <f t="array" ref="K70">SMALL((ABS(K4:K53-K$2))/K$2,1)</f>
        <v>7.5056292219164377E-4</v>
      </c>
      <c r="L70" cm="1">
        <f t="array" ref="L70">SMALL((ABS(L4:L53-L$2))/L$2,1)</f>
        <v>0</v>
      </c>
      <c r="M70" cm="1">
        <f t="array" ref="M70">SMALL((ABS(M4:M53-M$2))/M$2,1)</f>
        <v>4.884004884004884E-3</v>
      </c>
      <c r="N70" cm="1">
        <f t="array" ref="N70">SMALL((ABS(N4:N53-N$2))/N$2,1)</f>
        <v>1.5567605387440965E-2</v>
      </c>
      <c r="O70" cm="1">
        <f t="array" ref="O70">SMALL((ABS(O4:O53-O$2))/O$2,1)</f>
        <v>3.4017689198383161E-3</v>
      </c>
      <c r="P70" cm="1">
        <f t="array" ref="P70">SMALL((ABS(P4:P53-P$2))/P$2,1)</f>
        <v>6.1638503457434627E-3</v>
      </c>
      <c r="Q70" cm="1">
        <f t="array" ref="Q70">SMALL((ABS(Q4:Q53-Q$2))/Q$2,1)</f>
        <v>3.4758428919012862E-4</v>
      </c>
      <c r="R70" cm="1">
        <f t="array" ref="R70">SMALL((ABS(R4:R53-R$2))/R$2,1)</f>
        <v>3.5650623885918001E-3</v>
      </c>
      <c r="S70" cm="1">
        <f t="array" ref="S70">SMALL((ABS(S4:S53-S$2))/S$2,1)</f>
        <v>3.7053319098159896E-3</v>
      </c>
      <c r="T70" cm="1">
        <f t="array" ref="T70">SMALL((ABS(T4:T53-T$2))/T$2,1)</f>
        <v>7.5846489733590785E-3</v>
      </c>
      <c r="U70" cm="1">
        <f t="array" ref="U70">SMALL((ABS(U4:U53-U$2))/U$2,1)</f>
        <v>1.6336903249228535E-3</v>
      </c>
      <c r="V70" cm="1">
        <f t="array" ref="V70">SMALL((ABS(V4:V53-V$2))/V$2,1)</f>
        <v>3.21484757974418E-3</v>
      </c>
      <c r="W70" cm="1">
        <f t="array" ref="W70">SMALL((ABS(W4:W53-W$2))/W$2,1)</f>
        <v>8.9525514771709937E-4</v>
      </c>
      <c r="X70" cm="1">
        <f t="array" ref="X70">SMALL((ABS(X4:X53-X$2))/X$2,1)</f>
        <v>0</v>
      </c>
      <c r="Y70" cm="1">
        <f t="array" ref="Y70">SMALL((ABS(Y4:Y53-Y$2))/Y$2,1)</f>
        <v>2.3671751709626512E-2</v>
      </c>
      <c r="Z70" cm="1">
        <f t="array" ref="Z70">SMALL((ABS(Z4:Z53-Z$2))/Z$2,1)</f>
        <v>7.9716563330380873E-3</v>
      </c>
      <c r="AA70" cm="1">
        <f t="array" ref="AA70">SMALL((ABS(AA4:AA53-AA$2))/AA$2,1)</f>
        <v>1.2289485662266727E-2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9B47-80DF-4B1B-AA3F-8EB5D49D08BE}">
  <dimension ref="A1:AA70"/>
  <sheetViews>
    <sheetView topLeftCell="A43" workbookViewId="0">
      <selection activeCell="X85" sqref="X85"/>
    </sheetView>
  </sheetViews>
  <sheetFormatPr defaultRowHeight="14.4" x14ac:dyDescent="0.3"/>
  <cols>
    <col min="1" max="1" width="11.6640625" bestFit="1" customWidth="1"/>
    <col min="2" max="2" width="7" bestFit="1" customWidth="1"/>
    <col min="3" max="3" width="5" bestFit="1" customWidth="1"/>
    <col min="4" max="5" width="6" bestFit="1" customWidth="1"/>
    <col min="6" max="6" width="7" bestFit="1" customWidth="1"/>
    <col min="7" max="10" width="6" bestFit="1" customWidth="1"/>
    <col min="11" max="11" width="5" bestFit="1" customWidth="1"/>
    <col min="12" max="12" width="4.33203125" bestFit="1" customWidth="1"/>
    <col min="13" max="14" width="6" bestFit="1" customWidth="1"/>
    <col min="15" max="16" width="7" bestFit="1" customWidth="1"/>
    <col min="17" max="19" width="6" bestFit="1" customWidth="1"/>
    <col min="20" max="21" width="7" bestFit="1" customWidth="1"/>
    <col min="22" max="23" width="6" bestFit="1" customWidth="1"/>
    <col min="24" max="27" width="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>
        <v>128116</v>
      </c>
      <c r="C2">
        <v>8157</v>
      </c>
      <c r="D2">
        <v>30365</v>
      </c>
      <c r="E2">
        <v>46310</v>
      </c>
      <c r="F2">
        <v>129771</v>
      </c>
      <c r="G2">
        <v>10856</v>
      </c>
      <c r="H2">
        <v>12058</v>
      </c>
      <c r="I2">
        <v>13903</v>
      </c>
      <c r="J2">
        <v>49840</v>
      </c>
      <c r="K2">
        <v>3997</v>
      </c>
      <c r="L2">
        <v>3</v>
      </c>
      <c r="M2">
        <v>26208</v>
      </c>
      <c r="N2">
        <v>45736</v>
      </c>
      <c r="O2">
        <v>49974</v>
      </c>
      <c r="P2">
        <v>109185</v>
      </c>
      <c r="Q2">
        <v>23016</v>
      </c>
      <c r="R2">
        <v>17952</v>
      </c>
      <c r="S2">
        <v>63692</v>
      </c>
      <c r="T2">
        <v>79239</v>
      </c>
      <c r="U2">
        <v>44072</v>
      </c>
      <c r="V2">
        <v>43859</v>
      </c>
      <c r="W2">
        <v>17872</v>
      </c>
      <c r="X2">
        <v>10</v>
      </c>
      <c r="Y2">
        <v>1901</v>
      </c>
      <c r="Z2">
        <v>1129</v>
      </c>
      <c r="AA2">
        <v>4394</v>
      </c>
    </row>
    <row r="3" spans="1:27" x14ac:dyDescent="0.3">
      <c r="A3" t="s">
        <v>28</v>
      </c>
    </row>
    <row r="4" spans="1:27" x14ac:dyDescent="0.3">
      <c r="A4" t="s">
        <v>29</v>
      </c>
      <c r="B4">
        <v>94144</v>
      </c>
      <c r="C4">
        <v>5984</v>
      </c>
      <c r="D4">
        <v>23872</v>
      </c>
      <c r="E4">
        <v>37056</v>
      </c>
      <c r="F4">
        <v>88512</v>
      </c>
      <c r="G4">
        <v>11456</v>
      </c>
      <c r="H4">
        <v>11840</v>
      </c>
      <c r="I4">
        <v>12352</v>
      </c>
      <c r="J4">
        <v>30144</v>
      </c>
      <c r="K4">
        <v>4000</v>
      </c>
      <c r="L4">
        <v>3</v>
      </c>
      <c r="M4">
        <v>22976</v>
      </c>
      <c r="N4">
        <v>38592</v>
      </c>
      <c r="O4">
        <v>11008</v>
      </c>
      <c r="P4">
        <v>82880</v>
      </c>
      <c r="Q4">
        <v>18752</v>
      </c>
      <c r="R4">
        <v>18624</v>
      </c>
      <c r="S4">
        <v>64448</v>
      </c>
      <c r="T4">
        <v>72640</v>
      </c>
      <c r="U4">
        <v>36800</v>
      </c>
      <c r="V4">
        <v>46528</v>
      </c>
      <c r="W4">
        <v>12928</v>
      </c>
      <c r="X4">
        <v>10</v>
      </c>
      <c r="Y4">
        <v>1920</v>
      </c>
      <c r="Z4">
        <v>1184</v>
      </c>
      <c r="AA4">
        <v>4064</v>
      </c>
    </row>
    <row r="5" spans="1:27" x14ac:dyDescent="0.3">
      <c r="A5" t="s">
        <v>30</v>
      </c>
      <c r="B5">
        <v>94144</v>
      </c>
      <c r="C5">
        <v>6976</v>
      </c>
      <c r="D5">
        <v>22464</v>
      </c>
      <c r="E5">
        <v>39360</v>
      </c>
      <c r="F5">
        <v>149440</v>
      </c>
      <c r="G5">
        <v>10048</v>
      </c>
      <c r="H5">
        <v>13248</v>
      </c>
      <c r="I5">
        <v>12096</v>
      </c>
      <c r="J5">
        <v>49600</v>
      </c>
      <c r="K5">
        <v>4032</v>
      </c>
      <c r="L5">
        <v>3</v>
      </c>
      <c r="M5">
        <v>21056</v>
      </c>
      <c r="N5">
        <v>36544</v>
      </c>
      <c r="O5">
        <v>53696</v>
      </c>
      <c r="P5">
        <v>83392</v>
      </c>
      <c r="Q5">
        <v>27840</v>
      </c>
      <c r="R5">
        <v>18112</v>
      </c>
      <c r="S5">
        <v>57280</v>
      </c>
      <c r="T5">
        <v>72640</v>
      </c>
      <c r="U5">
        <v>44480</v>
      </c>
      <c r="V5">
        <v>42944</v>
      </c>
      <c r="W5">
        <v>20416</v>
      </c>
      <c r="X5">
        <v>10</v>
      </c>
      <c r="Y5">
        <v>312</v>
      </c>
      <c r="Z5">
        <v>1136</v>
      </c>
      <c r="AA5">
        <v>4288</v>
      </c>
    </row>
    <row r="6" spans="1:27" x14ac:dyDescent="0.3">
      <c r="A6" t="s">
        <v>31</v>
      </c>
      <c r="B6">
        <v>135104</v>
      </c>
      <c r="C6">
        <v>8256</v>
      </c>
      <c r="D6">
        <v>9120</v>
      </c>
      <c r="E6">
        <v>39872</v>
      </c>
      <c r="F6">
        <v>118720</v>
      </c>
      <c r="G6">
        <v>2720</v>
      </c>
      <c r="H6">
        <v>2768</v>
      </c>
      <c r="I6">
        <v>13632</v>
      </c>
      <c r="J6">
        <v>41920</v>
      </c>
      <c r="K6">
        <v>2832</v>
      </c>
      <c r="L6">
        <v>3</v>
      </c>
      <c r="M6">
        <v>26304</v>
      </c>
      <c r="N6">
        <v>42432</v>
      </c>
      <c r="O6">
        <v>44224</v>
      </c>
      <c r="P6">
        <v>116672</v>
      </c>
      <c r="Q6">
        <v>23488</v>
      </c>
      <c r="R6">
        <v>17216</v>
      </c>
      <c r="S6">
        <v>65472</v>
      </c>
      <c r="T6">
        <v>35264</v>
      </c>
      <c r="U6">
        <v>18048</v>
      </c>
      <c r="V6">
        <v>41408</v>
      </c>
      <c r="W6">
        <v>17088</v>
      </c>
      <c r="X6">
        <v>10</v>
      </c>
      <c r="Y6">
        <v>1496</v>
      </c>
      <c r="Z6">
        <v>744</v>
      </c>
      <c r="AA6">
        <v>4256</v>
      </c>
    </row>
    <row r="7" spans="1:27" x14ac:dyDescent="0.3">
      <c r="A7" t="s">
        <v>32</v>
      </c>
      <c r="B7">
        <v>64704</v>
      </c>
      <c r="C7">
        <v>8384</v>
      </c>
      <c r="D7">
        <v>29632</v>
      </c>
      <c r="E7">
        <v>39872</v>
      </c>
      <c r="F7">
        <v>114624</v>
      </c>
      <c r="G7">
        <v>11584</v>
      </c>
      <c r="H7">
        <v>13376</v>
      </c>
      <c r="I7">
        <v>10624</v>
      </c>
      <c r="J7">
        <v>28224</v>
      </c>
      <c r="K7">
        <v>378</v>
      </c>
      <c r="L7">
        <v>3</v>
      </c>
      <c r="M7">
        <v>3232</v>
      </c>
      <c r="N7">
        <v>17984</v>
      </c>
      <c r="O7">
        <v>42688</v>
      </c>
      <c r="P7">
        <v>106432</v>
      </c>
      <c r="Q7">
        <v>13952</v>
      </c>
      <c r="R7">
        <v>17344</v>
      </c>
      <c r="S7">
        <v>65472</v>
      </c>
      <c r="T7">
        <v>77760</v>
      </c>
      <c r="U7">
        <v>38336</v>
      </c>
      <c r="V7">
        <v>17856</v>
      </c>
      <c r="W7">
        <v>19392</v>
      </c>
      <c r="X7">
        <v>10</v>
      </c>
      <c r="Y7">
        <v>1824</v>
      </c>
      <c r="Z7">
        <v>1136</v>
      </c>
      <c r="AA7">
        <v>5056</v>
      </c>
    </row>
    <row r="8" spans="1:27" x14ac:dyDescent="0.3">
      <c r="A8" t="s">
        <v>33</v>
      </c>
      <c r="B8">
        <v>63424</v>
      </c>
      <c r="C8">
        <v>5920</v>
      </c>
      <c r="D8">
        <v>34752</v>
      </c>
      <c r="E8">
        <v>43456</v>
      </c>
      <c r="F8">
        <v>118720</v>
      </c>
      <c r="G8">
        <v>10944</v>
      </c>
      <c r="H8">
        <v>9408</v>
      </c>
      <c r="I8">
        <v>7136</v>
      </c>
      <c r="J8">
        <v>27840</v>
      </c>
      <c r="K8">
        <v>4128</v>
      </c>
      <c r="L8">
        <v>3</v>
      </c>
      <c r="M8">
        <v>24000</v>
      </c>
      <c r="N8">
        <v>38592</v>
      </c>
      <c r="O8">
        <v>47040</v>
      </c>
      <c r="P8">
        <v>22208</v>
      </c>
      <c r="Q8">
        <v>24256</v>
      </c>
      <c r="R8">
        <v>19136</v>
      </c>
      <c r="S8">
        <v>30528</v>
      </c>
      <c r="T8">
        <v>74688</v>
      </c>
      <c r="U8">
        <v>38336</v>
      </c>
      <c r="V8">
        <v>17792</v>
      </c>
      <c r="W8">
        <v>8288</v>
      </c>
      <c r="X8">
        <v>10</v>
      </c>
      <c r="Y8">
        <v>1936</v>
      </c>
      <c r="Z8">
        <v>480</v>
      </c>
      <c r="AA8">
        <v>4480</v>
      </c>
    </row>
    <row r="9" spans="1:27" x14ac:dyDescent="0.3">
      <c r="A9" t="s">
        <v>34</v>
      </c>
      <c r="B9">
        <v>93120</v>
      </c>
      <c r="C9">
        <v>8000</v>
      </c>
      <c r="D9">
        <v>32192</v>
      </c>
      <c r="E9">
        <v>41408</v>
      </c>
      <c r="F9">
        <v>115648</v>
      </c>
      <c r="G9">
        <v>4352</v>
      </c>
      <c r="H9">
        <v>11456</v>
      </c>
      <c r="I9">
        <v>13760</v>
      </c>
      <c r="J9">
        <v>56768</v>
      </c>
      <c r="K9">
        <v>4064</v>
      </c>
      <c r="L9">
        <v>3</v>
      </c>
      <c r="M9">
        <v>24256</v>
      </c>
      <c r="N9">
        <v>28992</v>
      </c>
      <c r="O9">
        <v>51136</v>
      </c>
      <c r="P9">
        <v>106432</v>
      </c>
      <c r="Q9">
        <v>5488</v>
      </c>
      <c r="R9">
        <v>8384</v>
      </c>
      <c r="S9">
        <v>69568</v>
      </c>
      <c r="T9">
        <v>82880</v>
      </c>
      <c r="U9">
        <v>44992</v>
      </c>
      <c r="V9">
        <v>42944</v>
      </c>
      <c r="W9">
        <v>18624</v>
      </c>
      <c r="X9">
        <v>10</v>
      </c>
      <c r="Y9">
        <v>1648</v>
      </c>
      <c r="Z9">
        <v>1152</v>
      </c>
      <c r="AA9">
        <v>4192</v>
      </c>
    </row>
    <row r="10" spans="1:27" x14ac:dyDescent="0.3">
      <c r="A10" t="s">
        <v>35</v>
      </c>
      <c r="B10">
        <v>93120</v>
      </c>
      <c r="C10">
        <v>1476</v>
      </c>
      <c r="D10">
        <v>9856</v>
      </c>
      <c r="E10">
        <v>27712</v>
      </c>
      <c r="F10">
        <v>135104</v>
      </c>
      <c r="G10">
        <v>10944</v>
      </c>
      <c r="H10">
        <v>11712</v>
      </c>
      <c r="I10">
        <v>11072</v>
      </c>
      <c r="J10">
        <v>53184</v>
      </c>
      <c r="K10">
        <v>4224</v>
      </c>
      <c r="L10">
        <v>3</v>
      </c>
      <c r="M10">
        <v>14592</v>
      </c>
      <c r="N10">
        <v>49088</v>
      </c>
      <c r="O10">
        <v>47040</v>
      </c>
      <c r="P10">
        <v>82880</v>
      </c>
      <c r="Q10">
        <v>25024</v>
      </c>
      <c r="R10">
        <v>17600</v>
      </c>
      <c r="S10">
        <v>60864</v>
      </c>
      <c r="T10">
        <v>71104</v>
      </c>
      <c r="U10">
        <v>40384</v>
      </c>
      <c r="V10">
        <v>40896</v>
      </c>
      <c r="W10">
        <v>16832</v>
      </c>
      <c r="X10">
        <v>10</v>
      </c>
      <c r="Y10">
        <v>315</v>
      </c>
      <c r="Z10">
        <v>1040</v>
      </c>
      <c r="AA10">
        <v>4736</v>
      </c>
    </row>
    <row r="11" spans="1:27" x14ac:dyDescent="0.3">
      <c r="A11" t="s">
        <v>36</v>
      </c>
      <c r="B11">
        <v>117696</v>
      </c>
      <c r="C11">
        <v>8896</v>
      </c>
      <c r="D11">
        <v>28352</v>
      </c>
      <c r="E11">
        <v>27840</v>
      </c>
      <c r="F11">
        <v>60864</v>
      </c>
      <c r="G11">
        <v>9792</v>
      </c>
      <c r="H11">
        <v>12736</v>
      </c>
      <c r="I11">
        <v>10624</v>
      </c>
      <c r="J11">
        <v>28352</v>
      </c>
      <c r="K11">
        <v>2864</v>
      </c>
      <c r="L11">
        <v>3</v>
      </c>
      <c r="M11">
        <v>14720</v>
      </c>
      <c r="N11">
        <v>50624</v>
      </c>
      <c r="O11">
        <v>46016</v>
      </c>
      <c r="P11">
        <v>121792</v>
      </c>
      <c r="Q11">
        <v>8896</v>
      </c>
      <c r="R11">
        <v>18624</v>
      </c>
      <c r="S11">
        <v>21056</v>
      </c>
      <c r="T11">
        <v>86976</v>
      </c>
      <c r="U11">
        <v>46016</v>
      </c>
      <c r="V11">
        <v>18240</v>
      </c>
      <c r="W11">
        <v>8096</v>
      </c>
      <c r="X11">
        <v>10</v>
      </c>
      <c r="Y11">
        <v>2080</v>
      </c>
      <c r="Z11">
        <v>740</v>
      </c>
      <c r="AA11">
        <v>718</v>
      </c>
    </row>
    <row r="12" spans="1:27" x14ac:dyDescent="0.3">
      <c r="A12" t="s">
        <v>37</v>
      </c>
      <c r="B12">
        <v>125888</v>
      </c>
      <c r="C12">
        <v>6176</v>
      </c>
      <c r="D12">
        <v>29888</v>
      </c>
      <c r="E12">
        <v>26944</v>
      </c>
      <c r="F12">
        <v>94144</v>
      </c>
      <c r="G12">
        <v>6720</v>
      </c>
      <c r="H12">
        <v>4784</v>
      </c>
      <c r="I12">
        <v>14272</v>
      </c>
      <c r="J12">
        <v>41408</v>
      </c>
      <c r="K12">
        <v>4160</v>
      </c>
      <c r="L12">
        <v>3</v>
      </c>
      <c r="M12">
        <v>22464</v>
      </c>
      <c r="N12">
        <v>58304</v>
      </c>
      <c r="O12">
        <v>50112</v>
      </c>
      <c r="P12">
        <v>106432</v>
      </c>
      <c r="Q12">
        <v>13440</v>
      </c>
      <c r="R12">
        <v>18112</v>
      </c>
      <c r="S12">
        <v>11968</v>
      </c>
      <c r="T12">
        <v>82880</v>
      </c>
      <c r="U12">
        <v>38592</v>
      </c>
      <c r="V12">
        <v>42944</v>
      </c>
      <c r="W12">
        <v>18368</v>
      </c>
      <c r="X12">
        <v>10</v>
      </c>
      <c r="Y12">
        <v>2032</v>
      </c>
      <c r="Z12">
        <v>1216</v>
      </c>
      <c r="AA12">
        <v>2048</v>
      </c>
    </row>
    <row r="13" spans="1:27" x14ac:dyDescent="0.3">
      <c r="A13" t="s">
        <v>38</v>
      </c>
      <c r="B13">
        <v>132032</v>
      </c>
      <c r="C13">
        <v>7936</v>
      </c>
      <c r="D13">
        <v>23488</v>
      </c>
      <c r="E13">
        <v>50624</v>
      </c>
      <c r="F13">
        <v>97216</v>
      </c>
      <c r="G13">
        <v>11840</v>
      </c>
      <c r="H13">
        <v>10944</v>
      </c>
      <c r="I13">
        <v>1668</v>
      </c>
      <c r="J13">
        <v>45504</v>
      </c>
      <c r="K13">
        <v>4160</v>
      </c>
      <c r="L13">
        <v>3</v>
      </c>
      <c r="M13">
        <v>15808</v>
      </c>
      <c r="N13">
        <v>42432</v>
      </c>
      <c r="O13">
        <v>47552</v>
      </c>
      <c r="P13">
        <v>59840</v>
      </c>
      <c r="Q13">
        <v>20672</v>
      </c>
      <c r="R13">
        <v>16704</v>
      </c>
      <c r="S13">
        <v>80832</v>
      </c>
      <c r="T13">
        <v>71616</v>
      </c>
      <c r="U13">
        <v>47552</v>
      </c>
      <c r="V13">
        <v>47040</v>
      </c>
      <c r="W13">
        <v>12736</v>
      </c>
      <c r="X13">
        <v>10</v>
      </c>
      <c r="Y13">
        <v>1984</v>
      </c>
      <c r="Z13">
        <v>1024</v>
      </c>
      <c r="AA13">
        <v>4608</v>
      </c>
    </row>
    <row r="14" spans="1:27" x14ac:dyDescent="0.3">
      <c r="A14" t="s">
        <v>39</v>
      </c>
      <c r="B14">
        <v>42176</v>
      </c>
      <c r="C14">
        <v>7616</v>
      </c>
      <c r="D14">
        <v>24512</v>
      </c>
      <c r="E14">
        <v>45504</v>
      </c>
      <c r="F14">
        <v>135104</v>
      </c>
      <c r="G14">
        <v>8384</v>
      </c>
      <c r="H14">
        <v>9920</v>
      </c>
      <c r="I14">
        <v>11136</v>
      </c>
      <c r="J14">
        <v>53184</v>
      </c>
      <c r="K14">
        <v>676</v>
      </c>
      <c r="L14">
        <v>3</v>
      </c>
      <c r="M14">
        <v>22592</v>
      </c>
      <c r="N14">
        <v>49088</v>
      </c>
      <c r="O14">
        <v>39104</v>
      </c>
      <c r="P14">
        <v>118720</v>
      </c>
      <c r="Q14">
        <v>23744</v>
      </c>
      <c r="R14">
        <v>16832</v>
      </c>
      <c r="S14">
        <v>32064</v>
      </c>
      <c r="T14">
        <v>73664</v>
      </c>
      <c r="U14">
        <v>38080</v>
      </c>
      <c r="V14">
        <v>52160</v>
      </c>
      <c r="W14">
        <v>16320</v>
      </c>
      <c r="X14">
        <v>10</v>
      </c>
      <c r="Y14">
        <v>1400</v>
      </c>
      <c r="Z14">
        <v>1104</v>
      </c>
      <c r="AA14">
        <v>696</v>
      </c>
    </row>
    <row r="15" spans="1:27" x14ac:dyDescent="0.3">
      <c r="A15" t="s">
        <v>40</v>
      </c>
      <c r="B15">
        <v>131008</v>
      </c>
      <c r="C15">
        <v>7040</v>
      </c>
      <c r="D15">
        <v>30656</v>
      </c>
      <c r="E15">
        <v>28224</v>
      </c>
      <c r="F15">
        <v>139200</v>
      </c>
      <c r="G15">
        <v>10816</v>
      </c>
      <c r="H15">
        <v>4512</v>
      </c>
      <c r="I15">
        <v>11840</v>
      </c>
      <c r="J15">
        <v>48576</v>
      </c>
      <c r="K15">
        <v>4352</v>
      </c>
      <c r="L15">
        <v>3</v>
      </c>
      <c r="M15">
        <v>29120</v>
      </c>
      <c r="N15">
        <v>11232</v>
      </c>
      <c r="O15">
        <v>48064</v>
      </c>
      <c r="P15">
        <v>105408</v>
      </c>
      <c r="Q15">
        <v>20160</v>
      </c>
      <c r="R15">
        <v>5152</v>
      </c>
      <c r="S15">
        <v>46272</v>
      </c>
      <c r="T15">
        <v>50880</v>
      </c>
      <c r="U15">
        <v>10688</v>
      </c>
      <c r="V15">
        <v>27328</v>
      </c>
      <c r="W15">
        <v>16832</v>
      </c>
      <c r="X15">
        <v>10</v>
      </c>
      <c r="Y15">
        <v>1328</v>
      </c>
      <c r="Z15">
        <v>1032</v>
      </c>
      <c r="AA15">
        <v>4672</v>
      </c>
    </row>
    <row r="16" spans="1:27" x14ac:dyDescent="0.3">
      <c r="A16" t="s">
        <v>41</v>
      </c>
      <c r="B16">
        <v>13888</v>
      </c>
      <c r="C16">
        <v>8768</v>
      </c>
      <c r="D16">
        <v>29632</v>
      </c>
      <c r="E16">
        <v>43456</v>
      </c>
      <c r="F16">
        <v>133056</v>
      </c>
      <c r="G16">
        <v>10944</v>
      </c>
      <c r="H16">
        <v>10944</v>
      </c>
      <c r="I16">
        <v>10560</v>
      </c>
      <c r="J16">
        <v>53696</v>
      </c>
      <c r="K16">
        <v>2008</v>
      </c>
      <c r="L16">
        <v>3</v>
      </c>
      <c r="M16">
        <v>22976</v>
      </c>
      <c r="N16">
        <v>39872</v>
      </c>
      <c r="O16">
        <v>43968</v>
      </c>
      <c r="P16">
        <v>105408</v>
      </c>
      <c r="Q16">
        <v>19776</v>
      </c>
      <c r="R16">
        <v>8384</v>
      </c>
      <c r="S16">
        <v>65472</v>
      </c>
      <c r="T16">
        <v>69568</v>
      </c>
      <c r="U16">
        <v>41920</v>
      </c>
      <c r="V16">
        <v>44992</v>
      </c>
      <c r="W16">
        <v>5040</v>
      </c>
      <c r="X16">
        <v>10</v>
      </c>
      <c r="Y16">
        <v>1968</v>
      </c>
      <c r="Z16">
        <v>275</v>
      </c>
      <c r="AA16">
        <v>3936</v>
      </c>
    </row>
    <row r="17" spans="1:27" x14ac:dyDescent="0.3">
      <c r="A17" t="s">
        <v>42</v>
      </c>
      <c r="B17">
        <v>39488</v>
      </c>
      <c r="C17">
        <v>8512</v>
      </c>
      <c r="D17">
        <v>16128</v>
      </c>
      <c r="E17">
        <v>44480</v>
      </c>
      <c r="F17">
        <v>93120</v>
      </c>
      <c r="G17">
        <v>2648</v>
      </c>
      <c r="H17">
        <v>10944</v>
      </c>
      <c r="I17">
        <v>13760</v>
      </c>
      <c r="J17">
        <v>48576</v>
      </c>
      <c r="K17">
        <v>3648</v>
      </c>
      <c r="L17">
        <v>3</v>
      </c>
      <c r="M17">
        <v>20160</v>
      </c>
      <c r="N17">
        <v>28352</v>
      </c>
      <c r="O17">
        <v>27584</v>
      </c>
      <c r="P17">
        <v>111552</v>
      </c>
      <c r="Q17">
        <v>20160</v>
      </c>
      <c r="R17">
        <v>16832</v>
      </c>
      <c r="S17">
        <v>46016</v>
      </c>
      <c r="T17">
        <v>82880</v>
      </c>
      <c r="U17">
        <v>44480</v>
      </c>
      <c r="V17">
        <v>26176</v>
      </c>
      <c r="W17">
        <v>16192</v>
      </c>
      <c r="X17">
        <v>10</v>
      </c>
      <c r="Y17">
        <v>1920</v>
      </c>
      <c r="Z17">
        <v>1056</v>
      </c>
      <c r="AA17">
        <v>4224</v>
      </c>
    </row>
    <row r="18" spans="1:27" x14ac:dyDescent="0.3">
      <c r="A18" t="s">
        <v>43</v>
      </c>
      <c r="B18">
        <v>114624</v>
      </c>
      <c r="C18">
        <v>8640</v>
      </c>
      <c r="D18">
        <v>9920</v>
      </c>
      <c r="E18">
        <v>42432</v>
      </c>
      <c r="F18">
        <v>125888</v>
      </c>
      <c r="G18">
        <v>4352</v>
      </c>
      <c r="H18">
        <v>11584</v>
      </c>
      <c r="I18">
        <v>11776</v>
      </c>
      <c r="J18">
        <v>18816</v>
      </c>
      <c r="K18">
        <v>2928</v>
      </c>
      <c r="L18">
        <v>3</v>
      </c>
      <c r="M18">
        <v>23744</v>
      </c>
      <c r="N18">
        <v>38848</v>
      </c>
      <c r="O18">
        <v>47552</v>
      </c>
      <c r="P18">
        <v>114624</v>
      </c>
      <c r="Q18">
        <v>24512</v>
      </c>
      <c r="R18">
        <v>17600</v>
      </c>
      <c r="S18">
        <v>2248</v>
      </c>
      <c r="T18">
        <v>71616</v>
      </c>
      <c r="U18">
        <v>46016</v>
      </c>
      <c r="V18">
        <v>48064</v>
      </c>
      <c r="W18">
        <v>16832</v>
      </c>
      <c r="X18">
        <v>10</v>
      </c>
      <c r="Y18">
        <v>1408</v>
      </c>
      <c r="Z18">
        <v>748</v>
      </c>
      <c r="AA18">
        <v>4032</v>
      </c>
    </row>
    <row r="19" spans="1:27" x14ac:dyDescent="0.3">
      <c r="A19" t="s">
        <v>44</v>
      </c>
      <c r="B19">
        <v>40640</v>
      </c>
      <c r="C19">
        <v>8256</v>
      </c>
      <c r="D19">
        <v>22464</v>
      </c>
      <c r="E19">
        <v>46528</v>
      </c>
      <c r="F19">
        <v>133056</v>
      </c>
      <c r="G19">
        <v>9792</v>
      </c>
      <c r="H19">
        <v>10112</v>
      </c>
      <c r="I19">
        <v>13504</v>
      </c>
      <c r="J19">
        <v>52672</v>
      </c>
      <c r="K19">
        <v>4032</v>
      </c>
      <c r="L19">
        <v>3</v>
      </c>
      <c r="M19">
        <v>14976</v>
      </c>
      <c r="N19">
        <v>17280</v>
      </c>
      <c r="O19">
        <v>39104</v>
      </c>
      <c r="P19">
        <v>62144</v>
      </c>
      <c r="Q19">
        <v>8928</v>
      </c>
      <c r="R19">
        <v>17600</v>
      </c>
      <c r="S19">
        <v>32192</v>
      </c>
      <c r="T19">
        <v>83904</v>
      </c>
      <c r="U19">
        <v>41408</v>
      </c>
      <c r="V19">
        <v>37312</v>
      </c>
      <c r="W19">
        <v>17216</v>
      </c>
      <c r="X19">
        <v>10</v>
      </c>
      <c r="Y19">
        <v>1448</v>
      </c>
      <c r="Z19">
        <v>1040</v>
      </c>
      <c r="AA19">
        <v>3056</v>
      </c>
    </row>
    <row r="20" spans="1:27" x14ac:dyDescent="0.3">
      <c r="A20" t="s">
        <v>45</v>
      </c>
      <c r="B20">
        <v>128960</v>
      </c>
      <c r="C20">
        <v>6464</v>
      </c>
      <c r="D20">
        <v>22720</v>
      </c>
      <c r="E20">
        <v>41920</v>
      </c>
      <c r="F20">
        <v>110528</v>
      </c>
      <c r="G20">
        <v>6656</v>
      </c>
      <c r="H20">
        <v>12224</v>
      </c>
      <c r="I20">
        <v>14016</v>
      </c>
      <c r="J20">
        <v>48064</v>
      </c>
      <c r="K20">
        <v>1236</v>
      </c>
      <c r="L20">
        <v>3</v>
      </c>
      <c r="M20">
        <v>23488</v>
      </c>
      <c r="N20">
        <v>48064</v>
      </c>
      <c r="O20">
        <v>55744</v>
      </c>
      <c r="P20">
        <v>117696</v>
      </c>
      <c r="Q20">
        <v>24000</v>
      </c>
      <c r="R20">
        <v>18624</v>
      </c>
      <c r="S20">
        <v>67520</v>
      </c>
      <c r="T20">
        <v>84928</v>
      </c>
      <c r="U20">
        <v>37568</v>
      </c>
      <c r="V20">
        <v>17472</v>
      </c>
      <c r="W20">
        <v>3008</v>
      </c>
      <c r="X20">
        <v>10</v>
      </c>
      <c r="Y20">
        <v>1824</v>
      </c>
      <c r="Z20">
        <v>976</v>
      </c>
      <c r="AA20">
        <v>4352</v>
      </c>
    </row>
    <row r="21" spans="1:27" x14ac:dyDescent="0.3">
      <c r="A21" t="s">
        <v>46</v>
      </c>
      <c r="B21">
        <v>134080</v>
      </c>
      <c r="C21">
        <v>8192</v>
      </c>
      <c r="D21">
        <v>22592</v>
      </c>
      <c r="E21">
        <v>47040</v>
      </c>
      <c r="F21">
        <v>131008</v>
      </c>
      <c r="G21">
        <v>9408</v>
      </c>
      <c r="H21">
        <v>11584</v>
      </c>
      <c r="I21">
        <v>14912</v>
      </c>
      <c r="J21">
        <v>46528</v>
      </c>
      <c r="K21">
        <v>3024</v>
      </c>
      <c r="L21">
        <v>3</v>
      </c>
      <c r="M21">
        <v>27584</v>
      </c>
      <c r="N21">
        <v>50624</v>
      </c>
      <c r="O21">
        <v>50112</v>
      </c>
      <c r="P21">
        <v>57792</v>
      </c>
      <c r="Q21">
        <v>5488</v>
      </c>
      <c r="R21">
        <v>17216</v>
      </c>
      <c r="S21">
        <v>44224</v>
      </c>
      <c r="T21">
        <v>52160</v>
      </c>
      <c r="U21">
        <v>46016</v>
      </c>
      <c r="V21">
        <v>26816</v>
      </c>
      <c r="W21">
        <v>18496</v>
      </c>
      <c r="X21">
        <v>10</v>
      </c>
      <c r="Y21">
        <v>2048</v>
      </c>
      <c r="Z21">
        <v>1104</v>
      </c>
      <c r="AA21">
        <v>2960</v>
      </c>
    </row>
    <row r="22" spans="1:27" x14ac:dyDescent="0.3">
      <c r="A22" t="s">
        <v>47</v>
      </c>
      <c r="B22">
        <v>126912</v>
      </c>
      <c r="C22">
        <v>7872</v>
      </c>
      <c r="D22">
        <v>30144</v>
      </c>
      <c r="E22">
        <v>27456</v>
      </c>
      <c r="F22">
        <v>143296</v>
      </c>
      <c r="G22">
        <v>12096</v>
      </c>
      <c r="H22">
        <v>2720</v>
      </c>
      <c r="I22">
        <v>14528</v>
      </c>
      <c r="J22">
        <v>38336</v>
      </c>
      <c r="K22">
        <v>3056</v>
      </c>
      <c r="L22">
        <v>3</v>
      </c>
      <c r="M22">
        <v>24768</v>
      </c>
      <c r="N22">
        <v>39872</v>
      </c>
      <c r="O22">
        <v>19520</v>
      </c>
      <c r="P22">
        <v>37824</v>
      </c>
      <c r="Q22">
        <v>5552</v>
      </c>
      <c r="R22">
        <v>17344</v>
      </c>
      <c r="S22">
        <v>66496</v>
      </c>
      <c r="T22">
        <v>79808</v>
      </c>
      <c r="U22">
        <v>38336</v>
      </c>
      <c r="V22">
        <v>41152</v>
      </c>
      <c r="W22">
        <v>18880</v>
      </c>
      <c r="X22">
        <v>10</v>
      </c>
      <c r="Y22">
        <v>2016</v>
      </c>
      <c r="Z22">
        <v>265</v>
      </c>
      <c r="AA22">
        <v>4128</v>
      </c>
    </row>
    <row r="23" spans="1:27" x14ac:dyDescent="0.3">
      <c r="A23" t="s">
        <v>48</v>
      </c>
      <c r="B23">
        <v>117696</v>
      </c>
      <c r="C23">
        <v>7104</v>
      </c>
      <c r="D23">
        <v>29888</v>
      </c>
      <c r="E23">
        <v>44992</v>
      </c>
      <c r="F23">
        <v>137152</v>
      </c>
      <c r="G23">
        <v>11200</v>
      </c>
      <c r="H23">
        <v>11200</v>
      </c>
      <c r="I23">
        <v>12992</v>
      </c>
      <c r="J23">
        <v>18752</v>
      </c>
      <c r="K23">
        <v>3456</v>
      </c>
      <c r="L23">
        <v>3</v>
      </c>
      <c r="M23">
        <v>21824</v>
      </c>
      <c r="N23">
        <v>39360</v>
      </c>
      <c r="O23">
        <v>38336</v>
      </c>
      <c r="P23">
        <v>110528</v>
      </c>
      <c r="Q23">
        <v>20800</v>
      </c>
      <c r="R23">
        <v>18880</v>
      </c>
      <c r="S23">
        <v>58304</v>
      </c>
      <c r="T23">
        <v>75712</v>
      </c>
      <c r="U23">
        <v>47040</v>
      </c>
      <c r="V23">
        <v>38848</v>
      </c>
      <c r="W23">
        <v>17216</v>
      </c>
      <c r="X23">
        <v>10</v>
      </c>
      <c r="Y23">
        <v>1760</v>
      </c>
      <c r="Z23">
        <v>1104</v>
      </c>
      <c r="AA23">
        <v>4608</v>
      </c>
    </row>
    <row r="24" spans="1:27" x14ac:dyDescent="0.3">
      <c r="A24" t="s">
        <v>49</v>
      </c>
      <c r="B24">
        <v>121792</v>
      </c>
      <c r="C24">
        <v>8256</v>
      </c>
      <c r="D24">
        <v>5920</v>
      </c>
      <c r="E24">
        <v>53184</v>
      </c>
      <c r="F24">
        <v>97728</v>
      </c>
      <c r="G24">
        <v>11328</v>
      </c>
      <c r="H24">
        <v>9600</v>
      </c>
      <c r="I24">
        <v>928</v>
      </c>
      <c r="J24">
        <v>46016</v>
      </c>
      <c r="K24">
        <v>3616</v>
      </c>
      <c r="L24">
        <v>3</v>
      </c>
      <c r="M24">
        <v>25280</v>
      </c>
      <c r="N24">
        <v>37312</v>
      </c>
      <c r="O24">
        <v>6656</v>
      </c>
      <c r="P24">
        <v>113600</v>
      </c>
      <c r="Q24">
        <v>20160</v>
      </c>
      <c r="R24">
        <v>5136</v>
      </c>
      <c r="S24">
        <v>60864</v>
      </c>
      <c r="T24">
        <v>74688</v>
      </c>
      <c r="U24">
        <v>27456</v>
      </c>
      <c r="V24">
        <v>41408</v>
      </c>
      <c r="W24">
        <v>18112</v>
      </c>
      <c r="X24">
        <v>10</v>
      </c>
      <c r="Y24">
        <v>2112</v>
      </c>
      <c r="Z24">
        <v>1376</v>
      </c>
      <c r="AA24">
        <v>4224</v>
      </c>
    </row>
    <row r="25" spans="1:27" x14ac:dyDescent="0.3">
      <c r="A25" t="s">
        <v>50</v>
      </c>
      <c r="B25">
        <v>63936</v>
      </c>
      <c r="C25">
        <v>5696</v>
      </c>
      <c r="D25">
        <v>3352</v>
      </c>
      <c r="E25">
        <v>10784</v>
      </c>
      <c r="F25">
        <v>65216</v>
      </c>
      <c r="G25">
        <v>1548</v>
      </c>
      <c r="H25">
        <v>4640</v>
      </c>
      <c r="I25">
        <v>14016</v>
      </c>
      <c r="J25">
        <v>39872</v>
      </c>
      <c r="K25">
        <v>4288</v>
      </c>
      <c r="L25">
        <v>3</v>
      </c>
      <c r="M25">
        <v>25024</v>
      </c>
      <c r="N25">
        <v>49088</v>
      </c>
      <c r="O25">
        <v>37824</v>
      </c>
      <c r="P25">
        <v>93120</v>
      </c>
      <c r="Q25">
        <v>20288</v>
      </c>
      <c r="R25">
        <v>13120</v>
      </c>
      <c r="S25">
        <v>48320</v>
      </c>
      <c r="T25">
        <v>72640</v>
      </c>
      <c r="U25">
        <v>41408</v>
      </c>
      <c r="V25">
        <v>40384</v>
      </c>
      <c r="W25">
        <v>19648</v>
      </c>
      <c r="X25">
        <v>10</v>
      </c>
      <c r="Y25">
        <v>314</v>
      </c>
      <c r="Z25">
        <v>268</v>
      </c>
      <c r="AA25">
        <v>4288</v>
      </c>
    </row>
    <row r="26" spans="1:27" x14ac:dyDescent="0.3">
      <c r="A26" t="s">
        <v>51</v>
      </c>
      <c r="B26">
        <v>124864</v>
      </c>
      <c r="C26">
        <v>6016</v>
      </c>
      <c r="D26">
        <v>6064</v>
      </c>
      <c r="E26">
        <v>43456</v>
      </c>
      <c r="F26">
        <v>143296</v>
      </c>
      <c r="G26">
        <v>4304</v>
      </c>
      <c r="H26">
        <v>11456</v>
      </c>
      <c r="I26">
        <v>11520</v>
      </c>
      <c r="J26">
        <v>50624</v>
      </c>
      <c r="K26">
        <v>1240</v>
      </c>
      <c r="L26">
        <v>3</v>
      </c>
      <c r="M26">
        <v>22976</v>
      </c>
      <c r="N26">
        <v>38848</v>
      </c>
      <c r="O26">
        <v>51136</v>
      </c>
      <c r="P26">
        <v>4408</v>
      </c>
      <c r="Q26">
        <v>20928</v>
      </c>
      <c r="R26">
        <v>2984</v>
      </c>
      <c r="S26">
        <v>45760</v>
      </c>
      <c r="T26">
        <v>53184</v>
      </c>
      <c r="U26">
        <v>17664</v>
      </c>
      <c r="V26">
        <v>27456</v>
      </c>
      <c r="W26">
        <v>8320</v>
      </c>
      <c r="X26">
        <v>10</v>
      </c>
      <c r="Y26">
        <v>1920</v>
      </c>
      <c r="Z26">
        <v>1248</v>
      </c>
      <c r="AA26">
        <v>4416</v>
      </c>
    </row>
    <row r="27" spans="1:27" x14ac:dyDescent="0.3">
      <c r="A27" t="s">
        <v>52</v>
      </c>
      <c r="B27">
        <v>94656</v>
      </c>
      <c r="C27">
        <v>4080</v>
      </c>
      <c r="D27">
        <v>27328</v>
      </c>
      <c r="E27">
        <v>38080</v>
      </c>
      <c r="F27">
        <v>123840</v>
      </c>
      <c r="G27">
        <v>7008</v>
      </c>
      <c r="H27">
        <v>4592</v>
      </c>
      <c r="I27">
        <v>12224</v>
      </c>
      <c r="J27">
        <v>49600</v>
      </c>
      <c r="K27">
        <v>4224</v>
      </c>
      <c r="L27">
        <v>3</v>
      </c>
      <c r="M27">
        <v>26304</v>
      </c>
      <c r="N27">
        <v>42944</v>
      </c>
      <c r="O27">
        <v>46528</v>
      </c>
      <c r="P27">
        <v>125888</v>
      </c>
      <c r="Q27">
        <v>21952</v>
      </c>
      <c r="R27">
        <v>17728</v>
      </c>
      <c r="S27">
        <v>62912</v>
      </c>
      <c r="T27">
        <v>33984</v>
      </c>
      <c r="U27">
        <v>52160</v>
      </c>
      <c r="V27">
        <v>41920</v>
      </c>
      <c r="W27">
        <v>12416</v>
      </c>
      <c r="X27">
        <v>10</v>
      </c>
      <c r="Y27">
        <v>1968</v>
      </c>
      <c r="Z27">
        <v>1040</v>
      </c>
      <c r="AA27">
        <v>4480</v>
      </c>
    </row>
    <row r="28" spans="1:27" x14ac:dyDescent="0.3">
      <c r="A28" t="s">
        <v>53</v>
      </c>
      <c r="B28">
        <v>96704</v>
      </c>
      <c r="C28">
        <v>6144</v>
      </c>
      <c r="D28">
        <v>22720</v>
      </c>
      <c r="E28">
        <v>41408</v>
      </c>
      <c r="F28">
        <v>101312</v>
      </c>
      <c r="G28">
        <v>10688</v>
      </c>
      <c r="H28">
        <v>4576</v>
      </c>
      <c r="I28">
        <v>14272</v>
      </c>
      <c r="J28">
        <v>52160</v>
      </c>
      <c r="K28">
        <v>4160</v>
      </c>
      <c r="L28">
        <v>3</v>
      </c>
      <c r="M28">
        <v>21696</v>
      </c>
      <c r="N28">
        <v>41920</v>
      </c>
      <c r="O28">
        <v>54720</v>
      </c>
      <c r="P28">
        <v>104384</v>
      </c>
      <c r="Q28">
        <v>22464</v>
      </c>
      <c r="R28">
        <v>16448</v>
      </c>
      <c r="S28">
        <v>20736</v>
      </c>
      <c r="T28">
        <v>83904</v>
      </c>
      <c r="U28">
        <v>39360</v>
      </c>
      <c r="V28">
        <v>44992</v>
      </c>
      <c r="W28">
        <v>12480</v>
      </c>
      <c r="X28">
        <v>10</v>
      </c>
      <c r="Y28">
        <v>522</v>
      </c>
      <c r="Z28">
        <v>1016</v>
      </c>
      <c r="AA28">
        <v>4480</v>
      </c>
    </row>
    <row r="29" spans="1:27" x14ac:dyDescent="0.3">
      <c r="A29" t="s">
        <v>54</v>
      </c>
      <c r="B29">
        <v>117696</v>
      </c>
      <c r="C29">
        <v>4032</v>
      </c>
      <c r="D29">
        <v>5904</v>
      </c>
      <c r="E29">
        <v>46528</v>
      </c>
      <c r="F29">
        <v>141248</v>
      </c>
      <c r="G29">
        <v>10176</v>
      </c>
      <c r="H29">
        <v>11072</v>
      </c>
      <c r="I29">
        <v>7392</v>
      </c>
      <c r="J29">
        <v>6576</v>
      </c>
      <c r="K29">
        <v>3680</v>
      </c>
      <c r="L29">
        <v>3</v>
      </c>
      <c r="M29">
        <v>22592</v>
      </c>
      <c r="N29">
        <v>41920</v>
      </c>
      <c r="O29">
        <v>47552</v>
      </c>
      <c r="P29">
        <v>110528</v>
      </c>
      <c r="Q29">
        <v>14080</v>
      </c>
      <c r="R29">
        <v>5232</v>
      </c>
      <c r="S29">
        <v>48320</v>
      </c>
      <c r="T29">
        <v>75200</v>
      </c>
      <c r="U29">
        <v>28096</v>
      </c>
      <c r="V29">
        <v>6496</v>
      </c>
      <c r="W29">
        <v>12608</v>
      </c>
      <c r="X29">
        <v>10</v>
      </c>
      <c r="Y29">
        <v>1760</v>
      </c>
      <c r="Z29">
        <v>1232</v>
      </c>
      <c r="AA29">
        <v>2928</v>
      </c>
    </row>
    <row r="30" spans="1:27" x14ac:dyDescent="0.3">
      <c r="A30" t="s">
        <v>55</v>
      </c>
      <c r="B30">
        <v>94144</v>
      </c>
      <c r="C30">
        <v>4080</v>
      </c>
      <c r="D30">
        <v>23360</v>
      </c>
      <c r="E30">
        <v>43968</v>
      </c>
      <c r="F30">
        <v>133056</v>
      </c>
      <c r="G30">
        <v>12352</v>
      </c>
      <c r="H30">
        <v>4432</v>
      </c>
      <c r="I30">
        <v>7552</v>
      </c>
      <c r="J30">
        <v>42176</v>
      </c>
      <c r="K30">
        <v>4288</v>
      </c>
      <c r="L30">
        <v>3</v>
      </c>
      <c r="M30">
        <v>21184</v>
      </c>
      <c r="N30">
        <v>18048</v>
      </c>
      <c r="O30">
        <v>50112</v>
      </c>
      <c r="P30">
        <v>127936</v>
      </c>
      <c r="Q30">
        <v>5360</v>
      </c>
      <c r="R30">
        <v>8512</v>
      </c>
      <c r="S30">
        <v>68544</v>
      </c>
      <c r="T30">
        <v>98240</v>
      </c>
      <c r="U30">
        <v>42944</v>
      </c>
      <c r="V30">
        <v>40384</v>
      </c>
      <c r="W30">
        <v>12480</v>
      </c>
      <c r="X30">
        <v>10</v>
      </c>
      <c r="Y30">
        <v>2016</v>
      </c>
      <c r="Z30">
        <v>1024</v>
      </c>
      <c r="AA30">
        <v>4032</v>
      </c>
    </row>
    <row r="31" spans="1:27" x14ac:dyDescent="0.3">
      <c r="A31" t="s">
        <v>56</v>
      </c>
      <c r="B31">
        <v>128960</v>
      </c>
      <c r="C31">
        <v>8256</v>
      </c>
      <c r="D31">
        <v>29120</v>
      </c>
      <c r="E31">
        <v>17728</v>
      </c>
      <c r="F31">
        <v>133056</v>
      </c>
      <c r="G31">
        <v>4352</v>
      </c>
      <c r="H31">
        <v>6816</v>
      </c>
      <c r="I31">
        <v>10944</v>
      </c>
      <c r="J31">
        <v>42688</v>
      </c>
      <c r="K31">
        <v>4352</v>
      </c>
      <c r="L31">
        <v>3</v>
      </c>
      <c r="M31">
        <v>20928</v>
      </c>
      <c r="N31">
        <v>43456</v>
      </c>
      <c r="O31">
        <v>30656</v>
      </c>
      <c r="P31">
        <v>119744</v>
      </c>
      <c r="Q31">
        <v>9024</v>
      </c>
      <c r="R31">
        <v>16320</v>
      </c>
      <c r="S31">
        <v>58304</v>
      </c>
      <c r="T31">
        <v>75712</v>
      </c>
      <c r="U31">
        <v>43968</v>
      </c>
      <c r="V31">
        <v>40640</v>
      </c>
      <c r="W31">
        <v>17216</v>
      </c>
      <c r="X31">
        <v>10</v>
      </c>
      <c r="Y31">
        <v>1432</v>
      </c>
      <c r="Z31">
        <v>736</v>
      </c>
      <c r="AA31">
        <v>4352</v>
      </c>
    </row>
    <row r="32" spans="1:27" x14ac:dyDescent="0.3">
      <c r="A32" t="s">
        <v>57</v>
      </c>
      <c r="B32">
        <v>133056</v>
      </c>
      <c r="C32">
        <v>8192</v>
      </c>
      <c r="D32">
        <v>33216</v>
      </c>
      <c r="E32">
        <v>48576</v>
      </c>
      <c r="F32">
        <v>96704</v>
      </c>
      <c r="G32">
        <v>6944</v>
      </c>
      <c r="H32">
        <v>10816</v>
      </c>
      <c r="I32">
        <v>11456</v>
      </c>
      <c r="J32">
        <v>43968</v>
      </c>
      <c r="K32">
        <v>3712</v>
      </c>
      <c r="L32">
        <v>3</v>
      </c>
      <c r="M32">
        <v>13888</v>
      </c>
      <c r="N32">
        <v>47040</v>
      </c>
      <c r="O32">
        <v>55232</v>
      </c>
      <c r="P32">
        <v>118720</v>
      </c>
      <c r="Q32">
        <v>19648</v>
      </c>
      <c r="R32">
        <v>18880</v>
      </c>
      <c r="S32">
        <v>72640</v>
      </c>
      <c r="T32">
        <v>79808</v>
      </c>
      <c r="U32">
        <v>18048</v>
      </c>
      <c r="V32">
        <v>44480</v>
      </c>
      <c r="W32">
        <v>12800</v>
      </c>
      <c r="X32">
        <v>10</v>
      </c>
      <c r="Y32">
        <v>1496</v>
      </c>
      <c r="Z32">
        <v>1104</v>
      </c>
      <c r="AA32">
        <v>2008</v>
      </c>
    </row>
    <row r="33" spans="1:27" x14ac:dyDescent="0.3">
      <c r="A33" t="s">
        <v>58</v>
      </c>
      <c r="B33">
        <v>135104</v>
      </c>
      <c r="C33">
        <v>1476</v>
      </c>
      <c r="D33">
        <v>28864</v>
      </c>
      <c r="E33">
        <v>48576</v>
      </c>
      <c r="F33">
        <v>92608</v>
      </c>
      <c r="G33">
        <v>2728</v>
      </c>
      <c r="H33">
        <v>10560</v>
      </c>
      <c r="I33">
        <v>7360</v>
      </c>
      <c r="J33">
        <v>29888</v>
      </c>
      <c r="K33">
        <v>387</v>
      </c>
      <c r="L33">
        <v>3</v>
      </c>
      <c r="M33">
        <v>25536</v>
      </c>
      <c r="N33">
        <v>57280</v>
      </c>
      <c r="O33">
        <v>56256</v>
      </c>
      <c r="P33">
        <v>99264</v>
      </c>
      <c r="Q33">
        <v>14464</v>
      </c>
      <c r="R33">
        <v>17600</v>
      </c>
      <c r="S33">
        <v>63424</v>
      </c>
      <c r="T33">
        <v>70080</v>
      </c>
      <c r="U33">
        <v>43968</v>
      </c>
      <c r="V33">
        <v>37312</v>
      </c>
      <c r="W33">
        <v>18112</v>
      </c>
      <c r="X33">
        <v>10</v>
      </c>
      <c r="Y33">
        <v>1856</v>
      </c>
      <c r="Z33">
        <v>1024</v>
      </c>
      <c r="AA33">
        <v>4128</v>
      </c>
    </row>
    <row r="34" spans="1:27" x14ac:dyDescent="0.3">
      <c r="A34" t="s">
        <v>59</v>
      </c>
      <c r="B34">
        <v>109504</v>
      </c>
      <c r="C34">
        <v>7616</v>
      </c>
      <c r="D34">
        <v>31936</v>
      </c>
      <c r="E34">
        <v>40896</v>
      </c>
      <c r="F34">
        <v>119744</v>
      </c>
      <c r="G34">
        <v>9728</v>
      </c>
      <c r="H34">
        <v>2744</v>
      </c>
      <c r="I34">
        <v>1720</v>
      </c>
      <c r="J34">
        <v>54208</v>
      </c>
      <c r="K34">
        <v>4192</v>
      </c>
      <c r="L34">
        <v>3</v>
      </c>
      <c r="M34">
        <v>27584</v>
      </c>
      <c r="N34">
        <v>40896</v>
      </c>
      <c r="O34">
        <v>29504</v>
      </c>
      <c r="P34">
        <v>110528</v>
      </c>
      <c r="Q34">
        <v>22464</v>
      </c>
      <c r="R34">
        <v>17856</v>
      </c>
      <c r="S34">
        <v>29248</v>
      </c>
      <c r="T34">
        <v>85952</v>
      </c>
      <c r="U34">
        <v>43968</v>
      </c>
      <c r="V34">
        <v>40640</v>
      </c>
      <c r="W34">
        <v>8384</v>
      </c>
      <c r="X34">
        <v>10</v>
      </c>
      <c r="Y34">
        <v>960</v>
      </c>
      <c r="Z34">
        <v>1072</v>
      </c>
      <c r="AA34">
        <v>692</v>
      </c>
    </row>
    <row r="35" spans="1:27" x14ac:dyDescent="0.3">
      <c r="A35" t="s">
        <v>60</v>
      </c>
      <c r="B35">
        <v>95680</v>
      </c>
      <c r="C35">
        <v>8064</v>
      </c>
      <c r="D35">
        <v>5920</v>
      </c>
      <c r="E35">
        <v>27840</v>
      </c>
      <c r="F35">
        <v>132032</v>
      </c>
      <c r="G35">
        <v>6976</v>
      </c>
      <c r="H35">
        <v>13504</v>
      </c>
      <c r="I35">
        <v>10368</v>
      </c>
      <c r="J35">
        <v>42688</v>
      </c>
      <c r="K35">
        <v>3456</v>
      </c>
      <c r="L35">
        <v>3</v>
      </c>
      <c r="M35">
        <v>20928</v>
      </c>
      <c r="N35">
        <v>27968</v>
      </c>
      <c r="O35">
        <v>11168</v>
      </c>
      <c r="P35">
        <v>59840</v>
      </c>
      <c r="Q35">
        <v>19648</v>
      </c>
      <c r="R35">
        <v>16832</v>
      </c>
      <c r="S35">
        <v>63424</v>
      </c>
      <c r="T35">
        <v>71616</v>
      </c>
      <c r="U35">
        <v>42432</v>
      </c>
      <c r="V35">
        <v>37824</v>
      </c>
      <c r="W35">
        <v>16576</v>
      </c>
      <c r="X35">
        <v>10</v>
      </c>
      <c r="Y35">
        <v>1400</v>
      </c>
      <c r="Z35">
        <v>1104</v>
      </c>
      <c r="AA35">
        <v>4160</v>
      </c>
    </row>
    <row r="36" spans="1:27" x14ac:dyDescent="0.3">
      <c r="A36" t="s">
        <v>61</v>
      </c>
      <c r="B36">
        <v>135104</v>
      </c>
      <c r="C36">
        <v>8256</v>
      </c>
      <c r="D36">
        <v>31168</v>
      </c>
      <c r="E36">
        <v>41920</v>
      </c>
      <c r="F36">
        <v>124864</v>
      </c>
      <c r="G36">
        <v>11072</v>
      </c>
      <c r="H36">
        <v>7136</v>
      </c>
      <c r="I36">
        <v>14272</v>
      </c>
      <c r="J36">
        <v>48576</v>
      </c>
      <c r="K36">
        <v>4160</v>
      </c>
      <c r="L36">
        <v>3</v>
      </c>
      <c r="M36">
        <v>20032</v>
      </c>
      <c r="N36">
        <v>42944</v>
      </c>
      <c r="O36">
        <v>39360</v>
      </c>
      <c r="P36">
        <v>88512</v>
      </c>
      <c r="Q36">
        <v>24000</v>
      </c>
      <c r="R36">
        <v>17088</v>
      </c>
      <c r="S36">
        <v>44224</v>
      </c>
      <c r="T36">
        <v>77760</v>
      </c>
      <c r="U36">
        <v>44480</v>
      </c>
      <c r="V36">
        <v>39360</v>
      </c>
      <c r="W36">
        <v>12864</v>
      </c>
      <c r="X36">
        <v>10</v>
      </c>
      <c r="Y36">
        <v>1408</v>
      </c>
      <c r="Z36">
        <v>1264</v>
      </c>
      <c r="AA36">
        <v>3552</v>
      </c>
    </row>
    <row r="37" spans="1:27" x14ac:dyDescent="0.3">
      <c r="A37" t="s">
        <v>62</v>
      </c>
      <c r="B37">
        <v>128960</v>
      </c>
      <c r="C37">
        <v>2600</v>
      </c>
      <c r="D37">
        <v>30912</v>
      </c>
      <c r="E37">
        <v>47552</v>
      </c>
      <c r="F37">
        <v>136128</v>
      </c>
      <c r="G37">
        <v>9984</v>
      </c>
      <c r="H37">
        <v>10112</v>
      </c>
      <c r="I37">
        <v>14400</v>
      </c>
      <c r="J37">
        <v>29760</v>
      </c>
      <c r="K37">
        <v>4480</v>
      </c>
      <c r="L37">
        <v>3</v>
      </c>
      <c r="M37">
        <v>29376</v>
      </c>
      <c r="N37">
        <v>11040</v>
      </c>
      <c r="O37">
        <v>39360</v>
      </c>
      <c r="P37">
        <v>97216</v>
      </c>
      <c r="Q37">
        <v>19776</v>
      </c>
      <c r="R37">
        <v>18368</v>
      </c>
      <c r="S37">
        <v>19008</v>
      </c>
      <c r="T37">
        <v>78272</v>
      </c>
      <c r="U37">
        <v>40384</v>
      </c>
      <c r="V37">
        <v>48576</v>
      </c>
      <c r="W37">
        <v>16832</v>
      </c>
      <c r="X37">
        <v>10</v>
      </c>
      <c r="Y37">
        <v>1984</v>
      </c>
      <c r="Z37">
        <v>1184</v>
      </c>
      <c r="AA37">
        <v>4224</v>
      </c>
    </row>
    <row r="38" spans="1:27" x14ac:dyDescent="0.3">
      <c r="A38" t="s">
        <v>63</v>
      </c>
      <c r="B38">
        <v>94144</v>
      </c>
      <c r="C38">
        <v>8768</v>
      </c>
      <c r="D38">
        <v>32448</v>
      </c>
      <c r="E38">
        <v>39872</v>
      </c>
      <c r="F38">
        <v>65216</v>
      </c>
      <c r="G38">
        <v>10944</v>
      </c>
      <c r="H38">
        <v>9984</v>
      </c>
      <c r="I38">
        <v>14016</v>
      </c>
      <c r="J38">
        <v>41920</v>
      </c>
      <c r="K38">
        <v>4096</v>
      </c>
      <c r="L38">
        <v>3</v>
      </c>
      <c r="M38">
        <v>9984</v>
      </c>
      <c r="N38">
        <v>43968</v>
      </c>
      <c r="O38">
        <v>48064</v>
      </c>
      <c r="P38">
        <v>59328</v>
      </c>
      <c r="Q38">
        <v>20928</v>
      </c>
      <c r="R38">
        <v>17216</v>
      </c>
      <c r="S38">
        <v>59840</v>
      </c>
      <c r="T38">
        <v>80832</v>
      </c>
      <c r="U38">
        <v>44992</v>
      </c>
      <c r="V38">
        <v>48576</v>
      </c>
      <c r="W38">
        <v>17088</v>
      </c>
      <c r="X38">
        <v>10</v>
      </c>
      <c r="Y38">
        <v>2016</v>
      </c>
      <c r="Z38">
        <v>1328</v>
      </c>
      <c r="AA38">
        <v>4160</v>
      </c>
    </row>
    <row r="39" spans="1:27" x14ac:dyDescent="0.3">
      <c r="A39" t="s">
        <v>64</v>
      </c>
      <c r="B39">
        <v>100288</v>
      </c>
      <c r="C39">
        <v>7680</v>
      </c>
      <c r="D39">
        <v>30400</v>
      </c>
      <c r="E39">
        <v>18240</v>
      </c>
      <c r="F39">
        <v>134080</v>
      </c>
      <c r="G39">
        <v>10048</v>
      </c>
      <c r="H39">
        <v>6720</v>
      </c>
      <c r="I39">
        <v>13120</v>
      </c>
      <c r="J39">
        <v>49600</v>
      </c>
      <c r="K39">
        <v>1856</v>
      </c>
      <c r="L39">
        <v>3</v>
      </c>
      <c r="M39">
        <v>21056</v>
      </c>
      <c r="N39">
        <v>46528</v>
      </c>
      <c r="O39">
        <v>6640</v>
      </c>
      <c r="P39">
        <v>59328</v>
      </c>
      <c r="Q39">
        <v>20672</v>
      </c>
      <c r="R39">
        <v>12160</v>
      </c>
      <c r="S39">
        <v>68544</v>
      </c>
      <c r="T39">
        <v>21184</v>
      </c>
      <c r="U39">
        <v>38592</v>
      </c>
      <c r="V39">
        <v>43968</v>
      </c>
      <c r="W39">
        <v>17856</v>
      </c>
      <c r="X39">
        <v>10</v>
      </c>
      <c r="Y39">
        <v>1904</v>
      </c>
      <c r="Z39">
        <v>468</v>
      </c>
      <c r="AA39">
        <v>3088</v>
      </c>
    </row>
    <row r="40" spans="1:27" x14ac:dyDescent="0.3">
      <c r="A40" t="s">
        <v>65</v>
      </c>
      <c r="B40">
        <v>128960</v>
      </c>
      <c r="C40">
        <v>5888</v>
      </c>
      <c r="D40">
        <v>24640</v>
      </c>
      <c r="E40">
        <v>53184</v>
      </c>
      <c r="F40">
        <v>89536</v>
      </c>
      <c r="G40">
        <v>10432</v>
      </c>
      <c r="H40">
        <v>12096</v>
      </c>
      <c r="I40">
        <v>7488</v>
      </c>
      <c r="J40">
        <v>52160</v>
      </c>
      <c r="K40">
        <v>3680</v>
      </c>
      <c r="L40">
        <v>3</v>
      </c>
      <c r="M40">
        <v>21952</v>
      </c>
      <c r="N40">
        <v>51648</v>
      </c>
      <c r="O40">
        <v>40896</v>
      </c>
      <c r="P40">
        <v>109504</v>
      </c>
      <c r="Q40">
        <v>20032</v>
      </c>
      <c r="R40">
        <v>18240</v>
      </c>
      <c r="S40">
        <v>59840</v>
      </c>
      <c r="T40">
        <v>75712</v>
      </c>
      <c r="U40">
        <v>43456</v>
      </c>
      <c r="V40">
        <v>6224</v>
      </c>
      <c r="W40">
        <v>1728</v>
      </c>
      <c r="X40">
        <v>10</v>
      </c>
      <c r="Y40">
        <v>884</v>
      </c>
      <c r="Z40">
        <v>1104</v>
      </c>
      <c r="AA40">
        <v>4544</v>
      </c>
    </row>
    <row r="41" spans="1:27" x14ac:dyDescent="0.3">
      <c r="A41" t="s">
        <v>66</v>
      </c>
      <c r="B41">
        <v>134080</v>
      </c>
      <c r="C41">
        <v>3952</v>
      </c>
      <c r="D41">
        <v>38336</v>
      </c>
      <c r="E41">
        <v>39872</v>
      </c>
      <c r="F41">
        <v>129984</v>
      </c>
      <c r="G41">
        <v>11328</v>
      </c>
      <c r="H41">
        <v>10688</v>
      </c>
      <c r="I41">
        <v>11200</v>
      </c>
      <c r="J41">
        <v>45504</v>
      </c>
      <c r="K41">
        <v>3712</v>
      </c>
      <c r="L41">
        <v>3</v>
      </c>
      <c r="M41">
        <v>21952</v>
      </c>
      <c r="N41">
        <v>36032</v>
      </c>
      <c r="O41">
        <v>47040</v>
      </c>
      <c r="P41">
        <v>90560</v>
      </c>
      <c r="Q41">
        <v>24256</v>
      </c>
      <c r="R41">
        <v>17344</v>
      </c>
      <c r="S41">
        <v>66496</v>
      </c>
      <c r="T41">
        <v>34240</v>
      </c>
      <c r="U41">
        <v>43456</v>
      </c>
      <c r="V41">
        <v>42432</v>
      </c>
      <c r="W41">
        <v>17600</v>
      </c>
      <c r="X41">
        <v>10</v>
      </c>
      <c r="Y41">
        <v>1448</v>
      </c>
      <c r="Z41">
        <v>748</v>
      </c>
      <c r="AA41">
        <v>1968</v>
      </c>
    </row>
    <row r="42" spans="1:27" x14ac:dyDescent="0.3">
      <c r="A42" t="s">
        <v>67</v>
      </c>
      <c r="B42">
        <v>119744</v>
      </c>
      <c r="C42">
        <v>7872</v>
      </c>
      <c r="D42">
        <v>23488</v>
      </c>
      <c r="E42">
        <v>48064</v>
      </c>
      <c r="F42">
        <v>41024</v>
      </c>
      <c r="G42">
        <v>9984</v>
      </c>
      <c r="H42">
        <v>13120</v>
      </c>
      <c r="I42">
        <v>14784</v>
      </c>
      <c r="J42">
        <v>55744</v>
      </c>
      <c r="K42">
        <v>2960</v>
      </c>
      <c r="L42">
        <v>3</v>
      </c>
      <c r="M42">
        <v>24768</v>
      </c>
      <c r="N42">
        <v>46016</v>
      </c>
      <c r="O42">
        <v>11488</v>
      </c>
      <c r="P42">
        <v>62144</v>
      </c>
      <c r="Q42">
        <v>21952</v>
      </c>
      <c r="R42">
        <v>16832</v>
      </c>
      <c r="S42">
        <v>50368</v>
      </c>
      <c r="T42">
        <v>54208</v>
      </c>
      <c r="U42">
        <v>37312</v>
      </c>
      <c r="V42">
        <v>42432</v>
      </c>
      <c r="W42">
        <v>17856</v>
      </c>
      <c r="X42">
        <v>10</v>
      </c>
      <c r="Y42">
        <v>1984</v>
      </c>
      <c r="Z42">
        <v>1016</v>
      </c>
      <c r="AA42">
        <v>389</v>
      </c>
    </row>
    <row r="43" spans="1:27" x14ac:dyDescent="0.3">
      <c r="A43" t="s">
        <v>68</v>
      </c>
      <c r="B43">
        <v>91072</v>
      </c>
      <c r="C43">
        <v>8640</v>
      </c>
      <c r="D43">
        <v>28096</v>
      </c>
      <c r="E43">
        <v>48576</v>
      </c>
      <c r="F43">
        <v>143296</v>
      </c>
      <c r="G43">
        <v>9280</v>
      </c>
      <c r="H43">
        <v>11968</v>
      </c>
      <c r="I43">
        <v>10880</v>
      </c>
      <c r="J43">
        <v>6560</v>
      </c>
      <c r="K43">
        <v>2944</v>
      </c>
      <c r="L43">
        <v>3</v>
      </c>
      <c r="M43">
        <v>21568</v>
      </c>
      <c r="N43">
        <v>38848</v>
      </c>
      <c r="O43">
        <v>29376</v>
      </c>
      <c r="P43">
        <v>85440</v>
      </c>
      <c r="Q43">
        <v>19136</v>
      </c>
      <c r="R43">
        <v>5200</v>
      </c>
      <c r="S43">
        <v>45504</v>
      </c>
      <c r="T43">
        <v>70592</v>
      </c>
      <c r="U43">
        <v>39872</v>
      </c>
      <c r="V43">
        <v>17472</v>
      </c>
      <c r="W43">
        <v>19648</v>
      </c>
      <c r="X43">
        <v>10</v>
      </c>
      <c r="Y43">
        <v>2144</v>
      </c>
      <c r="Z43">
        <v>1088</v>
      </c>
      <c r="AA43">
        <v>4416</v>
      </c>
    </row>
    <row r="44" spans="1:27" x14ac:dyDescent="0.3">
      <c r="A44" t="s">
        <v>69</v>
      </c>
      <c r="B44">
        <v>140224</v>
      </c>
      <c r="C44">
        <v>8384</v>
      </c>
      <c r="D44">
        <v>24640</v>
      </c>
      <c r="E44">
        <v>38848</v>
      </c>
      <c r="F44">
        <v>42176</v>
      </c>
      <c r="G44">
        <v>10816</v>
      </c>
      <c r="H44">
        <v>12224</v>
      </c>
      <c r="I44">
        <v>11520</v>
      </c>
      <c r="J44">
        <v>39872</v>
      </c>
      <c r="K44">
        <v>1992</v>
      </c>
      <c r="L44">
        <v>3</v>
      </c>
      <c r="M44">
        <v>26560</v>
      </c>
      <c r="N44">
        <v>27328</v>
      </c>
      <c r="O44">
        <v>17920</v>
      </c>
      <c r="P44">
        <v>88512</v>
      </c>
      <c r="Q44">
        <v>24000</v>
      </c>
      <c r="R44">
        <v>1768</v>
      </c>
      <c r="S44">
        <v>71616</v>
      </c>
      <c r="T44">
        <v>74688</v>
      </c>
      <c r="U44">
        <v>26688</v>
      </c>
      <c r="V44">
        <v>39104</v>
      </c>
      <c r="W44">
        <v>19392</v>
      </c>
      <c r="X44">
        <v>10</v>
      </c>
      <c r="Y44">
        <v>2016</v>
      </c>
      <c r="Z44">
        <v>1056</v>
      </c>
      <c r="AA44">
        <v>4256</v>
      </c>
    </row>
    <row r="45" spans="1:27" x14ac:dyDescent="0.3">
      <c r="A45" t="s">
        <v>70</v>
      </c>
      <c r="B45">
        <v>139200</v>
      </c>
      <c r="C45">
        <v>8384</v>
      </c>
      <c r="D45">
        <v>28352</v>
      </c>
      <c r="E45">
        <v>48064</v>
      </c>
      <c r="F45">
        <v>133056</v>
      </c>
      <c r="G45">
        <v>9856</v>
      </c>
      <c r="H45">
        <v>9536</v>
      </c>
      <c r="I45">
        <v>13120</v>
      </c>
      <c r="J45">
        <v>49088</v>
      </c>
      <c r="K45">
        <v>1212</v>
      </c>
      <c r="L45">
        <v>3</v>
      </c>
      <c r="M45">
        <v>3304</v>
      </c>
      <c r="N45">
        <v>39104</v>
      </c>
      <c r="O45">
        <v>39360</v>
      </c>
      <c r="P45">
        <v>59328</v>
      </c>
      <c r="Q45">
        <v>14976</v>
      </c>
      <c r="R45">
        <v>12800</v>
      </c>
      <c r="S45">
        <v>66496</v>
      </c>
      <c r="T45">
        <v>72640</v>
      </c>
      <c r="U45">
        <v>17920</v>
      </c>
      <c r="V45">
        <v>42944</v>
      </c>
      <c r="W45">
        <v>8448</v>
      </c>
      <c r="X45">
        <v>10</v>
      </c>
      <c r="Y45">
        <v>1824</v>
      </c>
      <c r="Z45">
        <v>1120</v>
      </c>
      <c r="AA45">
        <v>4608</v>
      </c>
    </row>
    <row r="46" spans="1:27" x14ac:dyDescent="0.3">
      <c r="A46" t="s">
        <v>71</v>
      </c>
      <c r="B46">
        <v>121792</v>
      </c>
      <c r="C46">
        <v>8896</v>
      </c>
      <c r="D46">
        <v>30400</v>
      </c>
      <c r="E46">
        <v>39360</v>
      </c>
      <c r="F46">
        <v>137152</v>
      </c>
      <c r="G46">
        <v>6688</v>
      </c>
      <c r="H46">
        <v>11968</v>
      </c>
      <c r="I46">
        <v>10816</v>
      </c>
      <c r="J46">
        <v>45504</v>
      </c>
      <c r="K46">
        <v>4064</v>
      </c>
      <c r="L46">
        <v>3</v>
      </c>
      <c r="M46">
        <v>23488</v>
      </c>
      <c r="N46">
        <v>38848</v>
      </c>
      <c r="O46">
        <v>51136</v>
      </c>
      <c r="P46">
        <v>102336</v>
      </c>
      <c r="Q46">
        <v>1008</v>
      </c>
      <c r="R46">
        <v>17600</v>
      </c>
      <c r="S46">
        <v>66496</v>
      </c>
      <c r="T46">
        <v>94144</v>
      </c>
      <c r="U46">
        <v>36032</v>
      </c>
      <c r="V46">
        <v>10912</v>
      </c>
      <c r="W46">
        <v>16320</v>
      </c>
      <c r="X46">
        <v>10</v>
      </c>
      <c r="Y46">
        <v>323</v>
      </c>
      <c r="Z46">
        <v>1072</v>
      </c>
      <c r="AA46">
        <v>4416</v>
      </c>
    </row>
    <row r="47" spans="1:27" x14ac:dyDescent="0.3">
      <c r="A47" t="s">
        <v>72</v>
      </c>
      <c r="B47">
        <v>135104</v>
      </c>
      <c r="C47">
        <v>5344</v>
      </c>
      <c r="D47">
        <v>29376</v>
      </c>
      <c r="E47">
        <v>18496</v>
      </c>
      <c r="F47">
        <v>118720</v>
      </c>
      <c r="G47">
        <v>11456</v>
      </c>
      <c r="H47">
        <v>9600</v>
      </c>
      <c r="I47">
        <v>7392</v>
      </c>
      <c r="J47">
        <v>42176</v>
      </c>
      <c r="K47">
        <v>3008</v>
      </c>
      <c r="L47">
        <v>3</v>
      </c>
      <c r="M47">
        <v>25024</v>
      </c>
      <c r="N47">
        <v>42432</v>
      </c>
      <c r="O47">
        <v>28224</v>
      </c>
      <c r="P47">
        <v>87488</v>
      </c>
      <c r="Q47">
        <v>3304</v>
      </c>
      <c r="R47">
        <v>11328</v>
      </c>
      <c r="S47">
        <v>59840</v>
      </c>
      <c r="T47">
        <v>75712</v>
      </c>
      <c r="U47">
        <v>36288</v>
      </c>
      <c r="V47">
        <v>52160</v>
      </c>
      <c r="W47">
        <v>11968</v>
      </c>
      <c r="X47">
        <v>10</v>
      </c>
      <c r="Y47">
        <v>2048</v>
      </c>
      <c r="Z47">
        <v>1344</v>
      </c>
      <c r="AA47">
        <v>3200</v>
      </c>
    </row>
    <row r="48" spans="1:27" x14ac:dyDescent="0.3">
      <c r="A48" t="s">
        <v>73</v>
      </c>
      <c r="B48">
        <v>112576</v>
      </c>
      <c r="C48">
        <v>8064</v>
      </c>
      <c r="D48">
        <v>28608</v>
      </c>
      <c r="E48">
        <v>40640</v>
      </c>
      <c r="F48">
        <v>97728</v>
      </c>
      <c r="G48">
        <v>10688</v>
      </c>
      <c r="H48">
        <v>9664</v>
      </c>
      <c r="I48">
        <v>4688</v>
      </c>
      <c r="J48">
        <v>11232</v>
      </c>
      <c r="K48">
        <v>3840</v>
      </c>
      <c r="L48">
        <v>3</v>
      </c>
      <c r="M48">
        <v>25792</v>
      </c>
      <c r="N48">
        <v>6512</v>
      </c>
      <c r="O48">
        <v>50112</v>
      </c>
      <c r="P48">
        <v>116672</v>
      </c>
      <c r="Q48">
        <v>14272</v>
      </c>
      <c r="R48">
        <v>16832</v>
      </c>
      <c r="S48">
        <v>70080</v>
      </c>
      <c r="T48">
        <v>72640</v>
      </c>
      <c r="U48">
        <v>38848</v>
      </c>
      <c r="V48">
        <v>11072</v>
      </c>
      <c r="W48">
        <v>18240</v>
      </c>
      <c r="X48">
        <v>10</v>
      </c>
      <c r="Y48">
        <v>1840</v>
      </c>
      <c r="Z48">
        <v>1072</v>
      </c>
      <c r="AA48">
        <v>4032</v>
      </c>
    </row>
    <row r="49" spans="1:27" x14ac:dyDescent="0.3">
      <c r="A49" t="s">
        <v>74</v>
      </c>
      <c r="B49">
        <v>93120</v>
      </c>
      <c r="C49">
        <v>6080</v>
      </c>
      <c r="D49">
        <v>34752</v>
      </c>
      <c r="E49">
        <v>48576</v>
      </c>
      <c r="F49">
        <v>131008</v>
      </c>
      <c r="G49">
        <v>10432</v>
      </c>
      <c r="H49">
        <v>10688</v>
      </c>
      <c r="I49">
        <v>7392</v>
      </c>
      <c r="J49">
        <v>29120</v>
      </c>
      <c r="K49">
        <v>3872</v>
      </c>
      <c r="L49">
        <v>3</v>
      </c>
      <c r="M49">
        <v>26560</v>
      </c>
      <c r="N49">
        <v>39872</v>
      </c>
      <c r="O49">
        <v>51136</v>
      </c>
      <c r="P49">
        <v>107456</v>
      </c>
      <c r="Q49">
        <v>21184</v>
      </c>
      <c r="R49">
        <v>1736</v>
      </c>
      <c r="S49">
        <v>32064</v>
      </c>
      <c r="T49">
        <v>75712</v>
      </c>
      <c r="U49">
        <v>27328</v>
      </c>
      <c r="V49">
        <v>41920</v>
      </c>
      <c r="W49">
        <v>18240</v>
      </c>
      <c r="X49">
        <v>10</v>
      </c>
      <c r="Y49">
        <v>1984</v>
      </c>
      <c r="Z49">
        <v>1120</v>
      </c>
      <c r="AA49">
        <v>1984</v>
      </c>
    </row>
    <row r="50" spans="1:27" x14ac:dyDescent="0.3">
      <c r="A50" t="s">
        <v>75</v>
      </c>
      <c r="B50">
        <v>121792</v>
      </c>
      <c r="C50">
        <v>8192</v>
      </c>
      <c r="D50">
        <v>9888</v>
      </c>
      <c r="E50">
        <v>10816</v>
      </c>
      <c r="F50">
        <v>135104</v>
      </c>
      <c r="G50">
        <v>4336</v>
      </c>
      <c r="H50">
        <v>11712</v>
      </c>
      <c r="I50">
        <v>10560</v>
      </c>
      <c r="J50">
        <v>41920</v>
      </c>
      <c r="K50">
        <v>4352</v>
      </c>
      <c r="L50">
        <v>3</v>
      </c>
      <c r="M50">
        <v>20928</v>
      </c>
      <c r="N50">
        <v>49600</v>
      </c>
      <c r="O50">
        <v>58816</v>
      </c>
      <c r="P50">
        <v>101312</v>
      </c>
      <c r="Q50">
        <v>13696</v>
      </c>
      <c r="R50">
        <v>19648</v>
      </c>
      <c r="S50">
        <v>56256</v>
      </c>
      <c r="T50">
        <v>73152</v>
      </c>
      <c r="U50">
        <v>6368</v>
      </c>
      <c r="V50">
        <v>37824</v>
      </c>
      <c r="W50">
        <v>16064</v>
      </c>
      <c r="X50">
        <v>10</v>
      </c>
      <c r="Y50">
        <v>956</v>
      </c>
      <c r="Z50">
        <v>1016</v>
      </c>
      <c r="AA50">
        <v>696</v>
      </c>
    </row>
    <row r="51" spans="1:27" x14ac:dyDescent="0.3">
      <c r="A51" t="s">
        <v>76</v>
      </c>
      <c r="B51">
        <v>87488</v>
      </c>
      <c r="C51">
        <v>1468</v>
      </c>
      <c r="D51">
        <v>22720</v>
      </c>
      <c r="E51">
        <v>41408</v>
      </c>
      <c r="F51">
        <v>94144</v>
      </c>
      <c r="G51">
        <v>10304</v>
      </c>
      <c r="H51">
        <v>9984</v>
      </c>
      <c r="I51">
        <v>13760</v>
      </c>
      <c r="J51">
        <v>44992</v>
      </c>
      <c r="K51">
        <v>3808</v>
      </c>
      <c r="L51">
        <v>3</v>
      </c>
      <c r="M51">
        <v>20288</v>
      </c>
      <c r="N51">
        <v>39616</v>
      </c>
      <c r="O51">
        <v>41920</v>
      </c>
      <c r="P51">
        <v>115648</v>
      </c>
      <c r="Q51">
        <v>21440</v>
      </c>
      <c r="R51">
        <v>19136</v>
      </c>
      <c r="S51">
        <v>65472</v>
      </c>
      <c r="T51">
        <v>72640</v>
      </c>
      <c r="U51">
        <v>37824</v>
      </c>
      <c r="V51">
        <v>28224</v>
      </c>
      <c r="W51">
        <v>17088</v>
      </c>
      <c r="X51">
        <v>10</v>
      </c>
      <c r="Y51">
        <v>1432</v>
      </c>
      <c r="Z51">
        <v>936</v>
      </c>
      <c r="AA51">
        <v>4032</v>
      </c>
    </row>
    <row r="52" spans="1:27" x14ac:dyDescent="0.3">
      <c r="A52" t="s">
        <v>77</v>
      </c>
      <c r="B52">
        <v>42176</v>
      </c>
      <c r="C52">
        <v>7360</v>
      </c>
      <c r="D52">
        <v>31168</v>
      </c>
      <c r="E52">
        <v>46016</v>
      </c>
      <c r="F52">
        <v>98240</v>
      </c>
      <c r="G52">
        <v>6848</v>
      </c>
      <c r="H52">
        <v>12608</v>
      </c>
      <c r="I52">
        <v>11392</v>
      </c>
      <c r="J52">
        <v>47040</v>
      </c>
      <c r="K52">
        <v>3936</v>
      </c>
      <c r="L52">
        <v>3</v>
      </c>
      <c r="M52">
        <v>21184</v>
      </c>
      <c r="N52">
        <v>45504</v>
      </c>
      <c r="O52">
        <v>28352</v>
      </c>
      <c r="P52">
        <v>107456</v>
      </c>
      <c r="Q52">
        <v>8448</v>
      </c>
      <c r="R52">
        <v>16064</v>
      </c>
      <c r="S52">
        <v>62912</v>
      </c>
      <c r="T52">
        <v>72640</v>
      </c>
      <c r="U52">
        <v>43968</v>
      </c>
      <c r="V52">
        <v>17280</v>
      </c>
      <c r="W52">
        <v>18368</v>
      </c>
      <c r="X52">
        <v>10</v>
      </c>
      <c r="Y52">
        <v>1440</v>
      </c>
      <c r="Z52">
        <v>1072</v>
      </c>
      <c r="AA52">
        <v>4096</v>
      </c>
    </row>
    <row r="53" spans="1:27" x14ac:dyDescent="0.3">
      <c r="A53" t="s">
        <v>78</v>
      </c>
      <c r="B53">
        <v>129984</v>
      </c>
      <c r="C53">
        <v>8768</v>
      </c>
      <c r="D53">
        <v>16064</v>
      </c>
      <c r="E53">
        <v>18496</v>
      </c>
      <c r="F53">
        <v>122816</v>
      </c>
      <c r="G53">
        <v>10688</v>
      </c>
      <c r="H53">
        <v>12736</v>
      </c>
      <c r="I53">
        <v>2856</v>
      </c>
      <c r="J53">
        <v>19008</v>
      </c>
      <c r="K53">
        <v>4160</v>
      </c>
      <c r="L53">
        <v>3</v>
      </c>
      <c r="M53">
        <v>26048</v>
      </c>
      <c r="N53">
        <v>37824</v>
      </c>
      <c r="O53">
        <v>48064</v>
      </c>
      <c r="P53">
        <v>81856</v>
      </c>
      <c r="Q53">
        <v>20160</v>
      </c>
      <c r="R53">
        <v>8032</v>
      </c>
      <c r="S53">
        <v>62400</v>
      </c>
      <c r="T53">
        <v>21504</v>
      </c>
      <c r="U53">
        <v>38848</v>
      </c>
      <c r="V53">
        <v>39360</v>
      </c>
      <c r="W53">
        <v>17216</v>
      </c>
      <c r="X53">
        <v>10</v>
      </c>
      <c r="Y53">
        <v>562</v>
      </c>
      <c r="Z53">
        <v>740</v>
      </c>
      <c r="AA53">
        <v>4288</v>
      </c>
    </row>
    <row r="54" spans="1:27" x14ac:dyDescent="0.3">
      <c r="A54" t="s">
        <v>28</v>
      </c>
    </row>
    <row r="55" spans="1:27" x14ac:dyDescent="0.3">
      <c r="A55" t="s">
        <v>79</v>
      </c>
      <c r="B55">
        <v>192327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192321</v>
      </c>
      <c r="P55">
        <v>192322</v>
      </c>
      <c r="Q55">
        <v>0</v>
      </c>
      <c r="R55">
        <v>0</v>
      </c>
      <c r="S55">
        <v>0</v>
      </c>
      <c r="T55">
        <v>192322</v>
      </c>
      <c r="U55">
        <v>192323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7" spans="1:27" x14ac:dyDescent="0.3">
      <c r="A57" t="s">
        <v>80</v>
      </c>
      <c r="B57">
        <f>AVERAGE(B4:B53)</f>
        <v>105495.03999999999</v>
      </c>
      <c r="C57">
        <f t="shared" ref="C57:AA57" si="0">AVERAGE(C4:C53)</f>
        <v>6859.44</v>
      </c>
      <c r="D57">
        <f t="shared" si="0"/>
        <v>24028.639999999999</v>
      </c>
      <c r="E57">
        <f t="shared" si="0"/>
        <v>38704</v>
      </c>
      <c r="F57">
        <f t="shared" si="0"/>
        <v>114570.24000000001</v>
      </c>
      <c r="G57">
        <f t="shared" si="0"/>
        <v>8800.24</v>
      </c>
      <c r="H57">
        <f t="shared" si="0"/>
        <v>9707.36</v>
      </c>
      <c r="I57">
        <f t="shared" si="0"/>
        <v>10793.36</v>
      </c>
      <c r="J57">
        <f t="shared" si="0"/>
        <v>40607.68</v>
      </c>
      <c r="K57">
        <f t="shared" si="0"/>
        <v>3339.7</v>
      </c>
      <c r="L57">
        <f t="shared" si="0"/>
        <v>3</v>
      </c>
      <c r="M57">
        <f t="shared" si="0"/>
        <v>21688.48</v>
      </c>
      <c r="N57">
        <f t="shared" si="0"/>
        <v>38731.199999999997</v>
      </c>
      <c r="O57">
        <f t="shared" si="0"/>
        <v>40084.160000000003</v>
      </c>
      <c r="P57">
        <f t="shared" si="0"/>
        <v>92774.24</v>
      </c>
      <c r="Q57">
        <f t="shared" si="0"/>
        <v>17572.96</v>
      </c>
      <c r="R57">
        <f t="shared" si="0"/>
        <v>14567.2</v>
      </c>
      <c r="S57">
        <f t="shared" si="0"/>
        <v>53164.959999999999</v>
      </c>
      <c r="T57">
        <f t="shared" si="0"/>
        <v>70536.960000000006</v>
      </c>
      <c r="U57">
        <f t="shared" si="0"/>
        <v>37384.32</v>
      </c>
      <c r="V57">
        <f t="shared" si="0"/>
        <v>35453.760000000002</v>
      </c>
      <c r="W57">
        <f t="shared" si="0"/>
        <v>15015.36</v>
      </c>
      <c r="X57">
        <f t="shared" si="0"/>
        <v>10</v>
      </c>
      <c r="Y57">
        <f t="shared" si="0"/>
        <v>1572.4</v>
      </c>
      <c r="Z57">
        <f t="shared" si="0"/>
        <v>990.96</v>
      </c>
      <c r="AA57">
        <f t="shared" si="0"/>
        <v>3624.94</v>
      </c>
    </row>
    <row r="58" spans="1:27" x14ac:dyDescent="0.3">
      <c r="A58" t="s">
        <v>81</v>
      </c>
      <c r="B58" cm="1">
        <f t="array" ref="B58">LARGE(ABS((B4:B53-B$57)),1)</f>
        <v>91607.039999999994</v>
      </c>
      <c r="C58" cm="1">
        <f t="array" ref="C58">LARGE(ABS((C4:C53-C$57)),1)</f>
        <v>5391.44</v>
      </c>
      <c r="D58" cm="1">
        <f t="array" ref="D58">LARGE(ABS((D4:D53-D$57)),1)</f>
        <v>20676.64</v>
      </c>
      <c r="E58" cm="1">
        <f t="array" ref="E58">LARGE(ABS((E4:E53-E$57)),1)</f>
        <v>27920</v>
      </c>
      <c r="F58" cm="1">
        <f t="array" ref="F58">LARGE(ABS((F4:F53-F$57)),1)</f>
        <v>73546.240000000005</v>
      </c>
      <c r="G58" cm="1">
        <f t="array" ref="G58">LARGE(ABS((G4:G53-G$57)),1)</f>
        <v>7252.24</v>
      </c>
      <c r="H58" cm="1">
        <f t="array" ref="H58">LARGE(ABS((H4:H53-H$57)),1)</f>
        <v>6987.3600000000006</v>
      </c>
      <c r="I58" cm="1">
        <f t="array" ref="I58">LARGE(ABS((I4:I53-I$57)),1)</f>
        <v>9865.36</v>
      </c>
      <c r="J58" cm="1">
        <f t="array" ref="J58">LARGE(ABS((J4:J53-J$57)),1)</f>
        <v>34047.68</v>
      </c>
      <c r="K58" cm="1">
        <f t="array" ref="K58">LARGE(ABS((K4:K53-K$57)),1)</f>
        <v>2961.7</v>
      </c>
      <c r="L58" cm="1">
        <f t="array" ref="L58">LARGE(ABS((L4:L53-L$57)),1)</f>
        <v>0</v>
      </c>
      <c r="M58" cm="1">
        <f t="array" ref="M58">LARGE(ABS((M4:M53-M$57)),1)</f>
        <v>18456.48</v>
      </c>
      <c r="N58" cm="1">
        <f t="array" ref="N58">LARGE(ABS((N4:N53-N$57)),1)</f>
        <v>32219.199999999997</v>
      </c>
      <c r="O58" cm="1">
        <f t="array" ref="O58">LARGE(ABS((O4:O53-O$57)),1)</f>
        <v>33444.160000000003</v>
      </c>
      <c r="P58" cm="1">
        <f t="array" ref="P58">LARGE(ABS((P4:P53-P$57)),1)</f>
        <v>88366.24</v>
      </c>
      <c r="Q58" cm="1">
        <f t="array" ref="Q58">LARGE(ABS((Q4:Q53-Q$57)),1)</f>
        <v>16564.96</v>
      </c>
      <c r="R58" cm="1">
        <f t="array" ref="R58">LARGE(ABS((R4:R53-R$57)),1)</f>
        <v>12831.2</v>
      </c>
      <c r="S58" cm="1">
        <f t="array" ref="S58">LARGE(ABS((S4:S53-S$57)),1)</f>
        <v>50916.959999999999</v>
      </c>
      <c r="T58" cm="1">
        <f t="array" ref="T58">LARGE(ABS((T4:T53-T$57)),1)</f>
        <v>49352.960000000006</v>
      </c>
      <c r="U58" cm="1">
        <f t="array" ref="U58">LARGE(ABS((U4:U53-U$57)),1)</f>
        <v>31016.32</v>
      </c>
      <c r="V58" cm="1">
        <f t="array" ref="V58">LARGE(ABS((V4:V53-V$57)),1)</f>
        <v>29229.760000000002</v>
      </c>
      <c r="W58" cm="1">
        <f t="array" ref="W58">LARGE(ABS((W4:W53-W$57)),1)</f>
        <v>13287.36</v>
      </c>
      <c r="X58" cm="1">
        <f t="array" ref="X58">LARGE(ABS((X4:X53-X$57)),1)</f>
        <v>0</v>
      </c>
      <c r="Y58" cm="1">
        <f t="array" ref="Y58">LARGE(ABS((Y4:Y53-Y$57)),1)</f>
        <v>1260.4000000000001</v>
      </c>
      <c r="Z58" cm="1">
        <f t="array" ref="Z58">LARGE(ABS((Z4:Z53-Z$57)),1)</f>
        <v>725.96</v>
      </c>
      <c r="AA58" cm="1">
        <f t="array" ref="AA58">LARGE(ABS((AA4:AA53-AA$57)),1)</f>
        <v>3235.94</v>
      </c>
    </row>
    <row r="59" spans="1:27" x14ac:dyDescent="0.3">
      <c r="A59" t="s">
        <v>82</v>
      </c>
      <c r="B59" cm="1">
        <f t="array" ref="B59">1/COUNT(B4:B53)*SUM(ABS(B4:B53-B$57))</f>
        <v>24925.593599999993</v>
      </c>
      <c r="C59" cm="1">
        <f t="array" ref="C59">1/COUNT(C4:C53)*SUM(ABS(C4:C53-C$57))</f>
        <v>1623.7567999999999</v>
      </c>
      <c r="D59" cm="1">
        <f t="array" ref="D59">1/COUNT(D4:D53)*SUM(ABS(D4:D53-D$57))</f>
        <v>7063.0975999999982</v>
      </c>
      <c r="E59" cm="1">
        <f t="array" ref="E59">1/COUNT(E4:E53)*SUM(ABS(E4:E53-E$57))</f>
        <v>8245.76</v>
      </c>
      <c r="F59" cm="1">
        <f t="array" ref="F59">1/COUNT(F4:F53)*SUM(ABS(F4:F53-F$57))</f>
        <v>21449.932800000002</v>
      </c>
      <c r="G59" cm="1">
        <f t="array" ref="G59">1/COUNT(G4:G53)*SUM(ABS(G4:G53-G$57))</f>
        <v>2481.6031999999991</v>
      </c>
      <c r="H59" cm="1">
        <f t="array" ref="H59">1/COUNT(H4:H53)*SUM(ABS(H4:H53-H$57))</f>
        <v>2431.0848000000001</v>
      </c>
      <c r="I59" cm="1">
        <f t="array" ref="I59">1/COUNT(I4:I53)*SUM(ABS(I4:I53-I$57))</f>
        <v>2687.1648</v>
      </c>
      <c r="J59" cm="1">
        <f t="array" ref="J59">1/COUNT(J4:J53)*SUM(ABS(J4:J53-J$57))</f>
        <v>9894.8352000000032</v>
      </c>
      <c r="K59" cm="1">
        <f t="array" ref="K59">1/COUNT(K4:K53)*SUM(ABS(K4:K53-K$57))</f>
        <v>886.95600000000013</v>
      </c>
      <c r="L59" cm="1">
        <f t="array" ref="L59">1/COUNT(L4:L53)*SUM(ABS(L4:L53-L$57))</f>
        <v>0</v>
      </c>
      <c r="M59" cm="1">
        <f t="array" ref="M59">1/COUNT(M4:M53)*SUM(ABS(M4:M53-M$57))</f>
        <v>3690.6048000000005</v>
      </c>
      <c r="N59" cm="1">
        <f t="array" ref="N59">1/COUNT(N4:N53)*SUM(ABS(N4:N53-N$57))</f>
        <v>8002.6879999999956</v>
      </c>
      <c r="O59" cm="1">
        <f t="array" ref="O59">1/COUNT(O4:O53)*SUM(ABS(O4:O53-O$57))</f>
        <v>10845.568000000001</v>
      </c>
      <c r="P59" cm="1">
        <f t="array" ref="P59">1/COUNT(P4:P53)*SUM(ABS(P4:P53-P$57))</f>
        <v>21591.232000000004</v>
      </c>
      <c r="Q59" cm="1">
        <f t="array" ref="Q59">1/COUNT(Q4:Q53)*SUM(ABS(Q4:Q53-Q$57))</f>
        <v>5534.5728000000017</v>
      </c>
      <c r="R59" cm="1">
        <f t="array" ref="R59">1/COUNT(R4:R53)*SUM(ABS(R4:R53-R$57))</f>
        <v>4343.1999999999989</v>
      </c>
      <c r="S59" cm="1">
        <f t="array" ref="S59">1/COUNT(S4:S53)*SUM(ABS(S4:S53-S$57))</f>
        <v>14400.569600000006</v>
      </c>
      <c r="T59" cm="1">
        <f t="array" ref="T59">1/COUNT(T4:T53)*SUM(ABS(T4:T53-T$57))</f>
        <v>11186.022399999991</v>
      </c>
      <c r="U59" cm="1">
        <f t="array" ref="U59">1/COUNT(U4:U53)*SUM(ABS(U4:U53-U$57))</f>
        <v>7145.7791999999981</v>
      </c>
      <c r="V59" cm="1">
        <f t="array" ref="V59">1/COUNT(V4:V53)*SUM(ABS(V4:V53-V$57))</f>
        <v>10199.615999999996</v>
      </c>
      <c r="W59" cm="1">
        <f t="array" ref="W59">1/COUNT(W4:W53)*SUM(ABS(W4:W53-W$57))</f>
        <v>3626.7648000000022</v>
      </c>
      <c r="X59" cm="1">
        <f t="array" ref="X59">1/COUNT(X4:X53)*SUM(ABS(X4:X53-X$57))</f>
        <v>0</v>
      </c>
      <c r="Y59" cm="1">
        <f t="array" ref="Y59">1/COUNT(Y4:Y53)*SUM(ABS(Y4:Y53-Y$57))</f>
        <v>429.45600000000002</v>
      </c>
      <c r="Z59" cm="1">
        <f t="array" ref="Z59">1/COUNT(Z4:Z53)*SUM(ABS(Z4:Z53-Z$57))</f>
        <v>190.33920000000006</v>
      </c>
      <c r="AA59" cm="1">
        <f t="array" ref="AA59">1/COUNT(AA4:AA53)*SUM(ABS(AA4:AA53-AA$57))</f>
        <v>975.64400000000012</v>
      </c>
    </row>
    <row r="60" spans="1:27" x14ac:dyDescent="0.3">
      <c r="A60" t="s">
        <v>83</v>
      </c>
      <c r="B60" cm="1">
        <f t="array" ref="B60">SQRT(1/COUNT(B4:B53)*SUM((B4:B53-B$57)^2))</f>
        <v>30726.372032480507</v>
      </c>
      <c r="C60" cm="1">
        <f t="array" ref="C60">SQRT(1/COUNT(C4:C53)*SUM((C4:C53-C$57)^2))</f>
        <v>2028.310194817351</v>
      </c>
      <c r="D60" cm="1">
        <f t="array" ref="D60">SQRT(1/COUNT(D4:D53)*SUM((D4:D53-D$57)^2))</f>
        <v>8969.7752519447204</v>
      </c>
      <c r="E60" cm="1">
        <f t="array" ref="E60">SQRT(1/COUNT(E4:E53)*SUM((E4:E53-E$57)^2))</f>
        <v>10680.39058461815</v>
      </c>
      <c r="F60" cm="1">
        <f t="array" ref="F60">SQRT(1/COUNT(F4:F53)*SUM((F4:F53-F$57)^2))</f>
        <v>26280.841924535067</v>
      </c>
      <c r="G60" cm="1">
        <f t="array" ref="G60">SQRT(1/COUNT(G4:G53)*SUM((G4:G53-G$57)^2))</f>
        <v>2920.8183412187764</v>
      </c>
      <c r="H60" cm="1">
        <f t="array" ref="H60">SQRT(1/COUNT(H4:H53)*SUM((H4:H53-H$57)^2))</f>
        <v>3075.6420452321822</v>
      </c>
      <c r="I60" cm="1">
        <f t="array" ref="I60">SQRT(1/COUNT(I4:I53)*SUM((I4:I53-I$57)^2))</f>
        <v>3577.9931456614049</v>
      </c>
      <c r="J60" cm="1">
        <f t="array" ref="J60">SQRT(1/COUNT(J4:J53)*SUM((J4:J53-J$57)^2))</f>
        <v>12657.01517647822</v>
      </c>
      <c r="K60" cm="1">
        <f t="array" ref="K60">SQRT(1/COUNT(K4:K53)*SUM((K4:K53-K$57)^2))</f>
        <v>1115.9145531804845</v>
      </c>
      <c r="L60" cm="1">
        <f t="array" ref="L60">SQRT(1/COUNT(L4:L53)*SUM((L4:L53-L$57)^2))</f>
        <v>0</v>
      </c>
      <c r="M60" cm="1">
        <f t="array" ref="M60">SQRT(1/COUNT(M4:M53)*SUM((M4:M53-M$57)^2))</f>
        <v>5429.1917123638204</v>
      </c>
      <c r="N60" cm="1">
        <f t="array" ref="N60">SQRT(1/COUNT(N4:N53)*SUM((N4:N53-N$57)^2))</f>
        <v>11342.112903687743</v>
      </c>
      <c r="O60" cm="1">
        <f t="array" ref="O60">SQRT(1/COUNT(O4:O53)*SUM((O4:O53-O$57)^2))</f>
        <v>13719.864371574524</v>
      </c>
      <c r="P60" cm="1">
        <f t="array" ref="P60">SQRT(1/COUNT(P4:P53)*SUM((P4:P53-P$57)^2))</f>
        <v>27075.644827453329</v>
      </c>
      <c r="Q60" cm="1">
        <f t="array" ref="Q60">SQRT(1/COUNT(Q4:Q53)*SUM((Q4:Q53-Q$57)^2))</f>
        <v>6601.3946434370973</v>
      </c>
      <c r="R60" cm="1">
        <f t="array" ref="R60">SQRT(1/COUNT(R4:R53)*SUM((R4:R53-R$57)^2))</f>
        <v>5207.7872153151575</v>
      </c>
      <c r="S60" cm="1">
        <f t="array" ref="S60">SQRT(1/COUNT(S4:S53)*SUM((S4:S53-S$57)^2))</f>
        <v>17527.957490774559</v>
      </c>
      <c r="T60" cm="1">
        <f t="array" ref="T60">SQRT(1/COUNT(T4:T53)*SUM((T4:T53-T$57)^2))</f>
        <v>16483.726540997941</v>
      </c>
      <c r="U60" cm="1">
        <f t="array" ref="U60">SQRT(1/COUNT(U4:U53)*SUM((U4:U53-U$57)^2))</f>
        <v>9893.8634990381779</v>
      </c>
      <c r="V60" cm="1">
        <f t="array" ref="V60">SQRT(1/COUNT(V4:V53)*SUM((V4:V53-V$57)^2))</f>
        <v>12244.422734551435</v>
      </c>
      <c r="W60" cm="1">
        <f t="array" ref="W60">SQRT(1/COUNT(W4:W53)*SUM((W4:W53-W$57)^2))</f>
        <v>4446.6152779839185</v>
      </c>
      <c r="X60" cm="1">
        <f t="array" ref="X60">SQRT(1/COUNT(X4:X53)*SUM((X4:X53-X$57)^2))</f>
        <v>0</v>
      </c>
      <c r="Y60" cm="1">
        <f t="array" ref="Y60">SQRT(1/COUNT(Y4:Y53)*SUM((Y4:Y53-Y$57)^2))</f>
        <v>534.41208818663529</v>
      </c>
      <c r="Z60" cm="1">
        <f t="array" ref="Z60">SQRT(1/COUNT(Z4:Z53)*SUM((Z4:Z53-Z$57)^2))</f>
        <v>261.40680633832017</v>
      </c>
      <c r="AA60" cm="1">
        <f t="array" ref="AA60">SQRT(1/COUNT(AA4:AA53)*SUM((AA4:AA53-AA$57)^2))</f>
        <v>1232.5854519667189</v>
      </c>
    </row>
    <row r="61" spans="1:27" x14ac:dyDescent="0.3">
      <c r="A61" t="s">
        <v>84</v>
      </c>
      <c r="B61">
        <f>SMALL(B4:B53,1)</f>
        <v>13888</v>
      </c>
      <c r="C61">
        <f t="shared" ref="C61:AA61" si="1">SMALL(C4:C53,1)</f>
        <v>1468</v>
      </c>
      <c r="D61">
        <f t="shared" si="1"/>
        <v>3352</v>
      </c>
      <c r="E61">
        <f t="shared" si="1"/>
        <v>10784</v>
      </c>
      <c r="F61">
        <f t="shared" si="1"/>
        <v>41024</v>
      </c>
      <c r="G61">
        <f t="shared" si="1"/>
        <v>1548</v>
      </c>
      <c r="H61">
        <f t="shared" si="1"/>
        <v>2720</v>
      </c>
      <c r="I61">
        <f t="shared" si="1"/>
        <v>928</v>
      </c>
      <c r="J61">
        <f t="shared" si="1"/>
        <v>6560</v>
      </c>
      <c r="K61">
        <f t="shared" si="1"/>
        <v>378</v>
      </c>
      <c r="L61">
        <f t="shared" si="1"/>
        <v>3</v>
      </c>
      <c r="M61">
        <f t="shared" si="1"/>
        <v>3232</v>
      </c>
      <c r="N61">
        <f t="shared" si="1"/>
        <v>6512</v>
      </c>
      <c r="O61">
        <f t="shared" si="1"/>
        <v>6640</v>
      </c>
      <c r="P61">
        <f t="shared" si="1"/>
        <v>4408</v>
      </c>
      <c r="Q61">
        <f t="shared" si="1"/>
        <v>1008</v>
      </c>
      <c r="R61">
        <f t="shared" si="1"/>
        <v>1736</v>
      </c>
      <c r="S61">
        <f t="shared" si="1"/>
        <v>2248</v>
      </c>
      <c r="T61">
        <f t="shared" si="1"/>
        <v>21184</v>
      </c>
      <c r="U61">
        <f t="shared" si="1"/>
        <v>6368</v>
      </c>
      <c r="V61">
        <f t="shared" si="1"/>
        <v>6224</v>
      </c>
      <c r="W61">
        <f t="shared" si="1"/>
        <v>1728</v>
      </c>
      <c r="X61">
        <f t="shared" si="1"/>
        <v>10</v>
      </c>
      <c r="Y61">
        <f t="shared" si="1"/>
        <v>312</v>
      </c>
      <c r="Z61">
        <f t="shared" si="1"/>
        <v>265</v>
      </c>
      <c r="AA61">
        <f t="shared" si="1"/>
        <v>389</v>
      </c>
    </row>
    <row r="62" spans="1:27" x14ac:dyDescent="0.3">
      <c r="A62" t="s">
        <v>85</v>
      </c>
      <c r="B62">
        <f>LARGE(B4:B53,1)</f>
        <v>140224</v>
      </c>
      <c r="C62">
        <f t="shared" ref="C62:AA62" si="2">LARGE(C4:C53,1)</f>
        <v>8896</v>
      </c>
      <c r="D62">
        <f t="shared" si="2"/>
        <v>38336</v>
      </c>
      <c r="E62">
        <f t="shared" si="2"/>
        <v>53184</v>
      </c>
      <c r="F62">
        <f t="shared" si="2"/>
        <v>149440</v>
      </c>
      <c r="G62">
        <f t="shared" si="2"/>
        <v>12352</v>
      </c>
      <c r="H62">
        <f t="shared" si="2"/>
        <v>13504</v>
      </c>
      <c r="I62">
        <f t="shared" si="2"/>
        <v>14912</v>
      </c>
      <c r="J62">
        <f t="shared" si="2"/>
        <v>56768</v>
      </c>
      <c r="K62">
        <f t="shared" si="2"/>
        <v>4480</v>
      </c>
      <c r="L62">
        <f t="shared" si="2"/>
        <v>3</v>
      </c>
      <c r="M62">
        <f t="shared" si="2"/>
        <v>29376</v>
      </c>
      <c r="N62">
        <f t="shared" si="2"/>
        <v>58304</v>
      </c>
      <c r="O62">
        <f t="shared" si="2"/>
        <v>58816</v>
      </c>
      <c r="P62">
        <f t="shared" si="2"/>
        <v>127936</v>
      </c>
      <c r="Q62">
        <f t="shared" si="2"/>
        <v>27840</v>
      </c>
      <c r="R62">
        <f t="shared" si="2"/>
        <v>19648</v>
      </c>
      <c r="S62">
        <f t="shared" si="2"/>
        <v>80832</v>
      </c>
      <c r="T62">
        <f t="shared" si="2"/>
        <v>98240</v>
      </c>
      <c r="U62">
        <f t="shared" si="2"/>
        <v>52160</v>
      </c>
      <c r="V62">
        <f t="shared" si="2"/>
        <v>52160</v>
      </c>
      <c r="W62">
        <f t="shared" si="2"/>
        <v>20416</v>
      </c>
      <c r="X62">
        <f t="shared" si="2"/>
        <v>10</v>
      </c>
      <c r="Y62">
        <f t="shared" si="2"/>
        <v>2144</v>
      </c>
      <c r="Z62">
        <f t="shared" si="2"/>
        <v>1376</v>
      </c>
      <c r="AA62">
        <f t="shared" si="2"/>
        <v>5056</v>
      </c>
    </row>
    <row r="64" spans="1:27" x14ac:dyDescent="0.3">
      <c r="A64" t="s">
        <v>86</v>
      </c>
      <c r="B64">
        <f>ABS(B58-B57)/B57</f>
        <v>0.13164599966026841</v>
      </c>
      <c r="C64">
        <f t="shared" ref="C64:AA64" si="3">ABS(C58-C57)/C57</f>
        <v>0.21401163943412291</v>
      </c>
      <c r="D64">
        <f t="shared" si="3"/>
        <v>0.1395001964322575</v>
      </c>
      <c r="E64">
        <f t="shared" si="3"/>
        <v>0.27862753203803226</v>
      </c>
      <c r="F64">
        <f t="shared" si="3"/>
        <v>0.35806855253161729</v>
      </c>
      <c r="G64">
        <f t="shared" si="3"/>
        <v>0.17590429351926767</v>
      </c>
      <c r="H64">
        <f t="shared" si="3"/>
        <v>0.28019976595078372</v>
      </c>
      <c r="I64">
        <f t="shared" si="3"/>
        <v>8.5978786957907449E-2</v>
      </c>
      <c r="J64">
        <f t="shared" si="3"/>
        <v>0.16154579626316992</v>
      </c>
      <c r="K64">
        <f t="shared" si="3"/>
        <v>0.11318381890588976</v>
      </c>
      <c r="L64">
        <f t="shared" si="3"/>
        <v>1</v>
      </c>
      <c r="M64">
        <f t="shared" si="3"/>
        <v>0.14901920282103678</v>
      </c>
      <c r="N64">
        <f t="shared" si="3"/>
        <v>0.16813318461602017</v>
      </c>
      <c r="O64">
        <f t="shared" si="3"/>
        <v>0.16565146930857474</v>
      </c>
      <c r="P64">
        <f t="shared" si="3"/>
        <v>4.7513189005913711E-2</v>
      </c>
      <c r="Q64">
        <f t="shared" si="3"/>
        <v>5.736085440358369E-2</v>
      </c>
      <c r="R64">
        <f t="shared" si="3"/>
        <v>0.11917183810203745</v>
      </c>
      <c r="S64">
        <f t="shared" si="3"/>
        <v>4.2283488974693105E-2</v>
      </c>
      <c r="T64">
        <f t="shared" si="3"/>
        <v>0.30032482261781623</v>
      </c>
      <c r="U64">
        <f t="shared" si="3"/>
        <v>0.1703387944464417</v>
      </c>
      <c r="V64">
        <f t="shared" si="3"/>
        <v>0.17555260711416784</v>
      </c>
      <c r="W64">
        <f t="shared" si="3"/>
        <v>0.11508215587238667</v>
      </c>
      <c r="X64">
        <f t="shared" si="3"/>
        <v>1</v>
      </c>
      <c r="Y64">
        <f t="shared" si="3"/>
        <v>0.19842279318239633</v>
      </c>
      <c r="Z64">
        <f t="shared" si="3"/>
        <v>0.26741745378219101</v>
      </c>
      <c r="AA64">
        <f t="shared" si="3"/>
        <v>0.10731212102821013</v>
      </c>
    </row>
    <row r="66" spans="1:27" x14ac:dyDescent="0.3">
      <c r="A66" t="s">
        <v>87</v>
      </c>
      <c r="B66">
        <f>ABS(B2-B57)/B2*100</f>
        <v>17.656623684785668</v>
      </c>
      <c r="C66">
        <f t="shared" ref="C66:AA66" si="4">ABS(C2-C57)/C2*100</f>
        <v>15.907318867230606</v>
      </c>
      <c r="D66">
        <f t="shared" si="4"/>
        <v>20.867314342170264</v>
      </c>
      <c r="E66">
        <f t="shared" si="4"/>
        <v>16.424098466853813</v>
      </c>
      <c r="F66">
        <f t="shared" si="4"/>
        <v>11.713526134498458</v>
      </c>
      <c r="G66">
        <f t="shared" si="4"/>
        <v>18.93662490788504</v>
      </c>
      <c r="H66">
        <f t="shared" si="4"/>
        <v>19.494443522972297</v>
      </c>
      <c r="I66">
        <f t="shared" si="4"/>
        <v>22.366683449615188</v>
      </c>
      <c r="J66">
        <f t="shared" si="4"/>
        <v>18.523916532905297</v>
      </c>
      <c r="K66">
        <f t="shared" si="4"/>
        <v>16.444833625218919</v>
      </c>
      <c r="L66">
        <f t="shared" si="4"/>
        <v>0</v>
      </c>
      <c r="M66">
        <f t="shared" si="4"/>
        <v>17.244810744810746</v>
      </c>
      <c r="N66">
        <f t="shared" si="4"/>
        <v>15.315725030610466</v>
      </c>
      <c r="O66">
        <f t="shared" si="4"/>
        <v>19.789970784808091</v>
      </c>
      <c r="P66">
        <f t="shared" si="4"/>
        <v>15.030233090625996</v>
      </c>
      <c r="Q66">
        <f t="shared" si="4"/>
        <v>23.648939867917974</v>
      </c>
      <c r="R66">
        <f t="shared" si="4"/>
        <v>18.854723707664881</v>
      </c>
      <c r="S66">
        <f t="shared" si="4"/>
        <v>16.52804119826666</v>
      </c>
      <c r="T66">
        <f t="shared" si="4"/>
        <v>10.98201643130276</v>
      </c>
      <c r="U66">
        <f t="shared" si="4"/>
        <v>15.174441822472318</v>
      </c>
      <c r="V66">
        <f t="shared" si="4"/>
        <v>19.164230830616287</v>
      </c>
      <c r="W66">
        <f t="shared" si="4"/>
        <v>15.98388540734109</v>
      </c>
      <c r="X66">
        <f t="shared" si="4"/>
        <v>0</v>
      </c>
      <c r="Y66">
        <f t="shared" si="4"/>
        <v>17.285639137296155</v>
      </c>
      <c r="Z66">
        <f t="shared" si="4"/>
        <v>12.226749335695303</v>
      </c>
      <c r="AA66">
        <f t="shared" si="4"/>
        <v>17.502503413746016</v>
      </c>
    </row>
    <row r="67" spans="1:27" x14ac:dyDescent="0.3">
      <c r="A67" t="s">
        <v>88</v>
      </c>
      <c r="B67" cm="1">
        <f t="array" ref="B67">1/COUNT(B4:B53)*SUM(B4:B53-B$2)</f>
        <v>-22620.959999999999</v>
      </c>
      <c r="C67" cm="1">
        <f t="array" ref="C67">1/COUNT(C4:C53)*SUM(C4:C53-C$2)</f>
        <v>-1297.56</v>
      </c>
      <c r="D67" cm="1">
        <f t="array" ref="D67">1/COUNT(D4:D53)*SUM(D4:D53-D$2)</f>
        <v>-6336.3600000000006</v>
      </c>
      <c r="E67" cm="1">
        <f t="array" ref="E67">1/COUNT(E4:E53)*SUM(E4:E53-E$2)</f>
        <v>-7606</v>
      </c>
      <c r="F67" cm="1">
        <f t="array" ref="F67">1/COUNT(F4:F53)*SUM(F4:F53-F$2)</f>
        <v>-15200.76</v>
      </c>
      <c r="G67" cm="1">
        <f t="array" ref="G67">1/COUNT(G4:G53)*SUM(G4:G53-G$2)</f>
        <v>-2055.7600000000002</v>
      </c>
      <c r="H67" cm="1">
        <f t="array" ref="H67">1/COUNT(H4:H53)*SUM(H4:H53-H$2)</f>
        <v>-2350.64</v>
      </c>
      <c r="I67" cm="1">
        <f t="array" ref="I67">1/COUNT(I4:I53)*SUM(I4:I53-I$2)</f>
        <v>-3109.64</v>
      </c>
      <c r="J67" cm="1">
        <f t="array" ref="J67">1/COUNT(J4:J53)*SUM(J4:J53-J$2)</f>
        <v>-9232.32</v>
      </c>
      <c r="K67" cm="1">
        <f t="array" ref="K67">1/COUNT(K4:K53)*SUM(K4:K53-K$2)</f>
        <v>-657.30000000000007</v>
      </c>
      <c r="L67" cm="1">
        <f t="array" ref="L67">1/COUNT(L4:L53)*SUM(L4:L53-L$2)</f>
        <v>0</v>
      </c>
      <c r="M67" cm="1">
        <f t="array" ref="M67">1/COUNT(M4:M53)*SUM(M4:M53-M$2)</f>
        <v>-4519.5200000000004</v>
      </c>
      <c r="N67" cm="1">
        <f t="array" ref="N67">1/COUNT(N4:N53)*SUM(N4:N53-N$2)</f>
        <v>-7004.8</v>
      </c>
      <c r="O67" cm="1">
        <f t="array" ref="O67">1/COUNT(O4:O53)*SUM(O4:O53-O$2)</f>
        <v>-9889.84</v>
      </c>
      <c r="P67" cm="1">
        <f t="array" ref="P67">1/COUNT(P4:P53)*SUM(P4:P53-P$2)</f>
        <v>-16410.760000000002</v>
      </c>
      <c r="Q67" cm="1">
        <f t="array" ref="Q67">1/COUNT(Q4:Q53)*SUM(Q4:Q53-Q$2)</f>
        <v>-5443.04</v>
      </c>
      <c r="R67" cm="1">
        <f t="array" ref="R67">1/COUNT(R4:R53)*SUM(R4:R53-R$2)</f>
        <v>-3384.8</v>
      </c>
      <c r="S67" cm="1">
        <f t="array" ref="S67">1/COUNT(S4:S53)*SUM(S4:S53-S$2)</f>
        <v>-10527.04</v>
      </c>
      <c r="T67" cm="1">
        <f t="array" ref="T67">1/COUNT(T4:T53)*SUM(T4:T53-T$2)</f>
        <v>-8702.0400000000009</v>
      </c>
      <c r="U67" cm="1">
        <f t="array" ref="U67">1/COUNT(U4:U53)*SUM(U4:U53-U$2)</f>
        <v>-6687.68</v>
      </c>
      <c r="V67" cm="1">
        <f t="array" ref="V67">1/COUNT(V4:V53)*SUM(V4:V53-V$2)</f>
        <v>-8405.24</v>
      </c>
      <c r="W67" cm="1">
        <f t="array" ref="W67">1/COUNT(W4:W53)*SUM(W4:W53-W$2)</f>
        <v>-2856.64</v>
      </c>
      <c r="X67" cm="1">
        <f t="array" ref="X67">1/COUNT(X4:X53)*SUM(X4:X53-X$2)</f>
        <v>0</v>
      </c>
      <c r="Y67" cm="1">
        <f t="array" ref="Y67">1/COUNT(Y4:Y53)*SUM(Y4:Y53-Y$2)</f>
        <v>-328.6</v>
      </c>
      <c r="Z67" cm="1">
        <f t="array" ref="Z67">1/COUNT(Z4:Z53)*SUM(Z4:Z53-Z$2)</f>
        <v>-138.04</v>
      </c>
      <c r="AA67" cm="1">
        <f t="array" ref="AA67">1/COUNT(AA4:AA53)*SUM(AA4:AA53-AA$2)</f>
        <v>-769.06000000000006</v>
      </c>
    </row>
    <row r="68" spans="1:27" x14ac:dyDescent="0.3">
      <c r="A68" t="s">
        <v>89</v>
      </c>
      <c r="B68" cm="1">
        <f t="array" ref="B68">AVERAGE((ABS(B4:B53-B$2))/B$2)</f>
        <v>0.20156358300290364</v>
      </c>
      <c r="C68" cm="1">
        <f t="array" ref="C68">AVERAGE((ABS(C4:C53-C$2))/C$2)</f>
        <v>0.18806914306730416</v>
      </c>
      <c r="D68" cm="1">
        <f t="array" ref="D68">AVERAGE((ABS(D4:D53-D$2))/D$2)</f>
        <v>0.2450189362753169</v>
      </c>
      <c r="E68" cm="1">
        <f t="array" ref="E68">AVERAGE((ABS(E4:E53-E$2))/E$2)</f>
        <v>0.1927808248758367</v>
      </c>
      <c r="F68" cm="1">
        <f t="array" ref="F68">AVERAGE((ABS(F4:F53-F$2))/F$2)</f>
        <v>0.1615057293231924</v>
      </c>
      <c r="G68" cm="1">
        <f t="array" ref="G68">AVERAGE((ABS(G4:G53-G$2))/G$2)</f>
        <v>0.21701547531319088</v>
      </c>
      <c r="H68" cm="1">
        <f t="array" ref="H68">AVERAGE((ABS(H4:H53-H$2))/H$2)</f>
        <v>0.21913418477359436</v>
      </c>
      <c r="I68" cm="1">
        <f t="array" ref="I68">AVERAGE((ABS(I4:I53-I$2))/I$2)</f>
        <v>0.23649284327123643</v>
      </c>
      <c r="J68" cm="1">
        <f t="array" ref="J68">AVERAGE((ABS(J4:J53-J$2))/J$2)</f>
        <v>0.21413162118780094</v>
      </c>
      <c r="K68" cm="1">
        <f t="array" ref="K68">AVERAGE((ABS(K4:K53-K$2))/K$2)</f>
        <v>0.20478859144358272</v>
      </c>
      <c r="L68" cm="1">
        <f t="array" ref="L68">AVERAGE((ABS(L4:L53-L$2))/L$2)</f>
        <v>0</v>
      </c>
      <c r="M68" cm="1">
        <f t="array" ref="M68">AVERAGE((ABS(M4:M53-M$2))/M$2)</f>
        <v>0.18729548229548226</v>
      </c>
      <c r="N68" cm="1">
        <f t="array" ref="N68">AVERAGE((ABS(N4:N53-N$2))/N$2)</f>
        <v>0.20425397935980402</v>
      </c>
      <c r="O68" cm="1">
        <f t="array" ref="O68">AVERAGE((ABS(O4:O53-O$2))/O$2)</f>
        <v>0.22977228158642496</v>
      </c>
      <c r="P68" cm="1">
        <f t="array" ref="P68">AVERAGE((ABS(P4:P53-P$2))/P$2)</f>
        <v>0.19580565095938079</v>
      </c>
      <c r="Q68" cm="1">
        <f t="array" ref="Q68">AVERAGE((ABS(Q4:Q53-Q$2))/Q$2)</f>
        <v>0.26248870351060144</v>
      </c>
      <c r="R68" cm="1">
        <f t="array" ref="R68">AVERAGE((ABS(R4:R53-R$2))/R$2)</f>
        <v>0.20851158645276288</v>
      </c>
      <c r="S68" cm="1">
        <f t="array" ref="S68">AVERAGE((ABS(S4:S53-S$2))/S$2)</f>
        <v>0.21483137599698551</v>
      </c>
      <c r="T68" cm="1">
        <f t="array" ref="T68">AVERAGE((ABS(T4:T53-T$2))/T$2)</f>
        <v>0.14870455205138883</v>
      </c>
      <c r="U68" cm="1">
        <f t="array" ref="U68">AVERAGE((ABS(U4:U53-U$2))/U$2)</f>
        <v>0.17301143583227449</v>
      </c>
      <c r="V68" cm="1">
        <f t="array" ref="V68">AVERAGE((ABS(V4:V53-V$2))/V$2)</f>
        <v>0.22729017989466249</v>
      </c>
      <c r="W68" cm="1">
        <f t="array" ref="W68">AVERAGE((ABS(W4:W53-W$2))/W$2)</f>
        <v>0.19056401074306181</v>
      </c>
      <c r="X68" cm="1">
        <f t="array" ref="X68">AVERAGE((ABS(X4:X53-X$2))/X$2)</f>
        <v>0</v>
      </c>
      <c r="Y68" cm="1">
        <f t="array" ref="Y68">AVERAGE((ABS(Y4:Y53-Y$2))/Y$2)</f>
        <v>0.2166017885323514</v>
      </c>
      <c r="Z68" cm="1">
        <f t="array" ref="Z68">AVERAGE((ABS(Z4:Z53-Z$2))/Z$2)</f>
        <v>0.16662533215234721</v>
      </c>
      <c r="AA68" cm="1">
        <f t="array" ref="AA68">AVERAGE((ABS(AA4:AA53-AA$2))/AA$2)</f>
        <v>0.19685480200273098</v>
      </c>
    </row>
    <row r="69" spans="1:27" x14ac:dyDescent="0.3">
      <c r="A69" t="s">
        <v>90</v>
      </c>
      <c r="B69" cm="1">
        <f t="array" ref="B69">LARGE((ABS(B4:B53-B$2))/B$2,1)</f>
        <v>0.89159823909581937</v>
      </c>
      <c r="C69" cm="1">
        <f t="array" ref="C69">LARGE((ABS(C4:C53-C$2))/C$2,1)</f>
        <v>0.82003187446365089</v>
      </c>
      <c r="D69" cm="1">
        <f t="array" ref="D69">LARGE((ABS(D4:D53-D$2))/D$2,1)</f>
        <v>0.88960974806520665</v>
      </c>
      <c r="E69" cm="1">
        <f t="array" ref="E69">LARGE((ABS(E4:E53-E$2))/E$2,1)</f>
        <v>0.76713452817965877</v>
      </c>
      <c r="F69" cm="1">
        <f t="array" ref="F69">LARGE((ABS(F4:F53-F$2))/F$2,1)</f>
        <v>0.68387390094859402</v>
      </c>
      <c r="G69" cm="1">
        <f t="array" ref="G69">LARGE((ABS(G4:G53-G$2))/G$2,1)</f>
        <v>0.85740604274134125</v>
      </c>
      <c r="H69" cm="1">
        <f t="array" ref="H69">LARGE((ABS(H4:H53-H$2))/H$2,1)</f>
        <v>0.77442361917399238</v>
      </c>
      <c r="I69" cm="1">
        <f t="array" ref="I69">LARGE((ABS(I4:I53-I$2))/I$2,1)</f>
        <v>0.9332518161547867</v>
      </c>
      <c r="J69" cm="1">
        <f t="array" ref="J69">LARGE((ABS(J4:J53-J$2))/J$2,1)</f>
        <v>0.8683788121990369</v>
      </c>
      <c r="K69" cm="1">
        <f t="array" ref="K69">LARGE((ABS(K4:K53-K$2))/K$2,1)</f>
        <v>0.9054290718038529</v>
      </c>
      <c r="L69" cm="1">
        <f t="array" ref="L69">LARGE((ABS(L4:L53-L$2))/L$2,1)</f>
        <v>0</v>
      </c>
      <c r="M69" cm="1">
        <f t="array" ref="M69">LARGE((ABS(M4:M53-M$2))/M$2,1)</f>
        <v>0.87667887667887667</v>
      </c>
      <c r="N69" cm="1">
        <f t="array" ref="N69">LARGE((ABS(N4:N53-N$2))/N$2,1)</f>
        <v>0.85761763162497817</v>
      </c>
      <c r="O69" cm="1">
        <f t="array" ref="O69">LARGE((ABS(O4:O53-O$2))/O$2,1)</f>
        <v>0.8671309080721975</v>
      </c>
      <c r="P69" cm="1">
        <f t="array" ref="P69">LARGE((ABS(P4:P53-P$2))/P$2,1)</f>
        <v>0.95962815405046475</v>
      </c>
      <c r="Q69" cm="1">
        <f t="array" ref="Q69">LARGE((ABS(Q4:Q53-Q$2))/Q$2,1)</f>
        <v>0.95620437956204385</v>
      </c>
      <c r="R69" cm="1">
        <f t="array" ref="R69">LARGE((ABS(R4:R53-R$2))/R$2,1)</f>
        <v>0.90329768270944744</v>
      </c>
      <c r="S69" cm="1">
        <f t="array" ref="S69">LARGE((ABS(S4:S53-S$2))/S$2,1)</f>
        <v>0.96470514350310876</v>
      </c>
      <c r="T69" cm="1">
        <f t="array" ref="T69">LARGE((ABS(T4:T53-T$2))/T$2,1)</f>
        <v>0.73265689874935325</v>
      </c>
      <c r="U69" cm="1">
        <f t="array" ref="U69">LARGE((ABS(U4:U53-U$2))/U$2,1)</f>
        <v>0.85550916681793432</v>
      </c>
      <c r="V69" cm="1">
        <f t="array" ref="V69">LARGE((ABS(V4:V53-V$2))/V$2,1)</f>
        <v>0.85809069974235619</v>
      </c>
      <c r="W69" cm="1">
        <f t="array" ref="W69">LARGE((ABS(W4:W53-W$2))/W$2,1)</f>
        <v>0.90331244404655331</v>
      </c>
      <c r="X69" cm="1">
        <f t="array" ref="X69">LARGE((ABS(X4:X53-X$2))/X$2,1)</f>
        <v>0</v>
      </c>
      <c r="Y69" cm="1">
        <f t="array" ref="Y69">LARGE((ABS(Y4:Y53-Y$2))/Y$2,1)</f>
        <v>0.83587585481325621</v>
      </c>
      <c r="Z69" cm="1">
        <f t="array" ref="Z69">LARGE((ABS(Z4:Z53-Z$2))/Z$2,1)</f>
        <v>0.76527900797165638</v>
      </c>
      <c r="AA69" cm="1">
        <f t="array" ref="AA69">LARGE((ABS(AA4:AA53-AA$2))/AA$2,1)</f>
        <v>0.91147018661811563</v>
      </c>
    </row>
    <row r="70" spans="1:27" x14ac:dyDescent="0.3">
      <c r="A70" t="s">
        <v>91</v>
      </c>
      <c r="B70" cm="1">
        <f t="array" ref="B70">SMALL((ABS(B4:B53-B$2))/B$2,1)</f>
        <v>6.5877798245340159E-3</v>
      </c>
      <c r="C70" cm="1">
        <f t="array" ref="C70">SMALL((ABS(C4:C53-C$2))/C$2,1)</f>
        <v>4.2907931837685423E-3</v>
      </c>
      <c r="D70" cm="1">
        <f t="array" ref="D70">SMALL((ABS(D4:D53-D$2))/D$2,1)</f>
        <v>1.1526428453811955E-3</v>
      </c>
      <c r="E70" cm="1">
        <f t="array" ref="E70">SMALL((ABS(E4:E53-E$2))/E$2,1)</f>
        <v>4.7074066076441372E-3</v>
      </c>
      <c r="F70" cm="1">
        <f t="array" ref="F70">SMALL((ABS(F4:F53-F$2))/F$2,1)</f>
        <v>1.6413528446263034E-3</v>
      </c>
      <c r="G70" cm="1">
        <f t="array" ref="G70">SMALL((ABS(G4:G53-G$2))/G$2,1)</f>
        <v>3.6845983787767134E-3</v>
      </c>
      <c r="H70" cm="1">
        <f t="array" ref="H70">SMALL((ABS(H4:H53-H$2))/H$2,1)</f>
        <v>3.1514347321280477E-3</v>
      </c>
      <c r="I70" cm="1">
        <f t="array" ref="I70">SMALL((ABS(I4:I53-I$2))/I$2,1)</f>
        <v>8.1277422139106673E-3</v>
      </c>
      <c r="J70" cm="1">
        <f t="array" ref="J70">SMALL((ABS(J4:J53-J$2))/J$2,1)</f>
        <v>4.815409309791332E-3</v>
      </c>
      <c r="K70" cm="1">
        <f t="array" ref="K70">SMALL((ABS(K4:K53-K$2))/K$2,1)</f>
        <v>7.5056292219164377E-4</v>
      </c>
      <c r="L70" cm="1">
        <f t="array" ref="L70">SMALL((ABS(L4:L53-L$2))/L$2,1)</f>
        <v>0</v>
      </c>
      <c r="M70" cm="1">
        <f t="array" ref="M70">SMALL((ABS(M4:M53-M$2))/M$2,1)</f>
        <v>3.663003663003663E-3</v>
      </c>
      <c r="N70" cm="1">
        <f t="array" ref="N70">SMALL((ABS(N4:N53-N$2))/N$2,1)</f>
        <v>5.0725905195032357E-3</v>
      </c>
      <c r="O70" cm="1">
        <f t="array" ref="O70">SMALL((ABS(O4:O53-O$2))/O$2,1)</f>
        <v>2.7614359466922801E-3</v>
      </c>
      <c r="P70" cm="1">
        <f t="array" ref="P70">SMALL((ABS(P4:P53-P$2))/P$2,1)</f>
        <v>2.9216467463479417E-3</v>
      </c>
      <c r="Q70" cm="1">
        <f t="array" ref="Q70">SMALL((ABS(Q4:Q53-Q$2))/Q$2,1)</f>
        <v>2.0507473062217587E-2</v>
      </c>
      <c r="R70" cm="1">
        <f t="array" ref="R70">SMALL((ABS(R4:R53-R$2))/R$2,1)</f>
        <v>5.3475935828877002E-3</v>
      </c>
      <c r="S70" cm="1">
        <f t="array" ref="S70">SMALL((ABS(S4:S53-S$2))/S$2,1)</f>
        <v>4.2077497958927339E-3</v>
      </c>
      <c r="T70" cm="1">
        <f t="array" ref="T70">SMALL((ABS(T4:T53-T$2))/T$2,1)</f>
        <v>7.1808074306843848E-3</v>
      </c>
      <c r="U70" cm="1">
        <f t="array" ref="U70">SMALL((ABS(U4:U53-U$2))/U$2,1)</f>
        <v>2.359774913777455E-3</v>
      </c>
      <c r="V70" cm="1">
        <f t="array" ref="V70">SMALL((ABS(V4:V53-V$2))/V$2,1)</f>
        <v>2.4852367815043665E-3</v>
      </c>
      <c r="W70" cm="1">
        <f t="array" ref="W70">SMALL((ABS(W4:W53-W$2))/W$2,1)</f>
        <v>8.9525514771709937E-4</v>
      </c>
      <c r="X70" cm="1">
        <f t="array" ref="X70">SMALL((ABS(X4:X53-X$2))/X$2,1)</f>
        <v>0</v>
      </c>
      <c r="Y70" cm="1">
        <f t="array" ref="Y70">SMALL((ABS(Y4:Y53-Y$2))/Y$2,1)</f>
        <v>1.5781167806417674E-3</v>
      </c>
      <c r="Z70" cm="1">
        <f t="array" ref="Z70">SMALL((ABS(Z4:Z53-Z$2))/Z$2,1)</f>
        <v>6.2001771479185119E-3</v>
      </c>
      <c r="AA70" cm="1">
        <f t="array" ref="AA70">SMALL((ABS(AA4:AA53-AA$2))/AA$2,1)</f>
        <v>5.0068274920345929E-3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D40B-EE3E-4BA9-8EAD-CFDD4E28B6E1}">
  <dimension ref="A1:AA70"/>
  <sheetViews>
    <sheetView topLeftCell="A40" workbookViewId="0">
      <selection activeCell="C68" sqref="C68"/>
    </sheetView>
  </sheetViews>
  <sheetFormatPr defaultRowHeight="14.4" x14ac:dyDescent="0.3"/>
  <cols>
    <col min="1" max="1" width="11.6640625" bestFit="1" customWidth="1"/>
    <col min="2" max="2" width="7" bestFit="1" customWidth="1"/>
    <col min="3" max="3" width="5.6640625" bestFit="1" customWidth="1"/>
    <col min="4" max="5" width="6" bestFit="1" customWidth="1"/>
    <col min="6" max="6" width="7" bestFit="1" customWidth="1"/>
    <col min="7" max="10" width="6" bestFit="1" customWidth="1"/>
    <col min="11" max="11" width="5" bestFit="1" customWidth="1"/>
    <col min="12" max="12" width="4.33203125" bestFit="1" customWidth="1"/>
    <col min="13" max="14" width="6" bestFit="1" customWidth="1"/>
    <col min="15" max="16" width="7" bestFit="1" customWidth="1"/>
    <col min="17" max="18" width="6" bestFit="1" customWidth="1"/>
    <col min="19" max="19" width="8.6640625" bestFit="1" customWidth="1"/>
    <col min="20" max="21" width="7" bestFit="1" customWidth="1"/>
    <col min="22" max="23" width="6" bestFit="1" customWidth="1"/>
    <col min="24" max="27" width="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>
        <v>128116</v>
      </c>
      <c r="C2">
        <v>8157</v>
      </c>
      <c r="D2">
        <v>30365</v>
      </c>
      <c r="E2">
        <v>46310</v>
      </c>
      <c r="F2">
        <v>129771</v>
      </c>
      <c r="G2">
        <v>10856</v>
      </c>
      <c r="H2">
        <v>12058</v>
      </c>
      <c r="I2">
        <v>13903</v>
      </c>
      <c r="J2">
        <v>49840</v>
      </c>
      <c r="K2">
        <v>3997</v>
      </c>
      <c r="L2">
        <v>3</v>
      </c>
      <c r="M2">
        <v>26208</v>
      </c>
      <c r="N2">
        <v>45736</v>
      </c>
      <c r="O2">
        <v>49974</v>
      </c>
      <c r="P2">
        <v>109185</v>
      </c>
      <c r="Q2">
        <v>23016</v>
      </c>
      <c r="R2">
        <v>17952</v>
      </c>
      <c r="S2">
        <v>63692</v>
      </c>
      <c r="T2">
        <v>79239</v>
      </c>
      <c r="U2">
        <v>44072</v>
      </c>
      <c r="V2">
        <v>43859</v>
      </c>
      <c r="W2">
        <v>17872</v>
      </c>
      <c r="X2">
        <v>10</v>
      </c>
      <c r="Y2">
        <v>1901</v>
      </c>
      <c r="Z2">
        <v>1129</v>
      </c>
      <c r="AA2">
        <v>4394</v>
      </c>
    </row>
    <row r="3" spans="1:27" x14ac:dyDescent="0.3">
      <c r="A3" t="s">
        <v>28</v>
      </c>
    </row>
    <row r="4" spans="1:27" x14ac:dyDescent="0.3">
      <c r="A4" t="s">
        <v>29</v>
      </c>
      <c r="B4">
        <v>126848</v>
      </c>
      <c r="C4">
        <v>8448</v>
      </c>
      <c r="D4">
        <v>23232</v>
      </c>
      <c r="E4">
        <v>41600</v>
      </c>
      <c r="F4">
        <v>4480</v>
      </c>
      <c r="G4">
        <v>11072</v>
      </c>
      <c r="H4">
        <v>12096</v>
      </c>
      <c r="I4">
        <v>14144</v>
      </c>
      <c r="J4">
        <v>44160</v>
      </c>
      <c r="K4">
        <v>3840</v>
      </c>
      <c r="L4">
        <v>3</v>
      </c>
      <c r="M4">
        <v>21952</v>
      </c>
      <c r="N4">
        <v>43904</v>
      </c>
      <c r="O4">
        <v>43264</v>
      </c>
      <c r="P4">
        <v>108416</v>
      </c>
      <c r="Q4">
        <v>22784</v>
      </c>
      <c r="R4">
        <v>2980</v>
      </c>
      <c r="S4">
        <v>67456</v>
      </c>
      <c r="T4">
        <v>12400</v>
      </c>
      <c r="U4">
        <v>39168</v>
      </c>
      <c r="V4">
        <v>36864</v>
      </c>
      <c r="W4">
        <v>8176</v>
      </c>
      <c r="X4">
        <v>10</v>
      </c>
      <c r="Y4">
        <v>1888</v>
      </c>
      <c r="Z4">
        <v>1152</v>
      </c>
      <c r="AA4">
        <v>3000</v>
      </c>
    </row>
    <row r="5" spans="1:27" x14ac:dyDescent="0.3">
      <c r="A5" t="s">
        <v>30</v>
      </c>
      <c r="B5">
        <v>130944</v>
      </c>
      <c r="C5">
        <v>8512</v>
      </c>
      <c r="D5">
        <v>22720</v>
      </c>
      <c r="E5">
        <v>18304</v>
      </c>
      <c r="F5">
        <v>129920</v>
      </c>
      <c r="G5">
        <v>11264</v>
      </c>
      <c r="H5">
        <v>9600</v>
      </c>
      <c r="I5">
        <v>2720</v>
      </c>
      <c r="J5">
        <v>43648</v>
      </c>
      <c r="K5">
        <v>3712</v>
      </c>
      <c r="L5">
        <v>3</v>
      </c>
      <c r="M5">
        <v>27904</v>
      </c>
      <c r="N5">
        <v>45696</v>
      </c>
      <c r="O5">
        <v>40576</v>
      </c>
      <c r="P5">
        <v>13680</v>
      </c>
      <c r="Q5">
        <v>20992</v>
      </c>
      <c r="R5">
        <v>16640</v>
      </c>
      <c r="S5">
        <v>64384</v>
      </c>
      <c r="T5">
        <v>72064</v>
      </c>
      <c r="U5">
        <v>45952</v>
      </c>
      <c r="V5">
        <v>38400</v>
      </c>
      <c r="W5">
        <v>8112</v>
      </c>
      <c r="X5">
        <v>10</v>
      </c>
      <c r="Y5">
        <v>509</v>
      </c>
      <c r="Z5">
        <v>1208</v>
      </c>
      <c r="AA5">
        <v>4352</v>
      </c>
    </row>
    <row r="6" spans="1:27" x14ac:dyDescent="0.3">
      <c r="A6" t="s">
        <v>31</v>
      </c>
      <c r="B6">
        <v>128896</v>
      </c>
      <c r="C6">
        <v>6000</v>
      </c>
      <c r="D6">
        <v>28672</v>
      </c>
      <c r="E6">
        <v>46464</v>
      </c>
      <c r="F6">
        <v>132480</v>
      </c>
      <c r="G6">
        <v>10688</v>
      </c>
      <c r="H6">
        <v>6848</v>
      </c>
      <c r="I6">
        <v>11712</v>
      </c>
      <c r="J6">
        <v>50048</v>
      </c>
      <c r="K6">
        <v>3968</v>
      </c>
      <c r="L6">
        <v>3</v>
      </c>
      <c r="M6">
        <v>23808</v>
      </c>
      <c r="N6">
        <v>46208</v>
      </c>
      <c r="O6">
        <v>47488</v>
      </c>
      <c r="P6">
        <v>103808</v>
      </c>
      <c r="Q6">
        <v>22272</v>
      </c>
      <c r="R6">
        <v>19456</v>
      </c>
      <c r="S6">
        <v>71552</v>
      </c>
      <c r="T6">
        <v>77696</v>
      </c>
      <c r="U6">
        <v>38784</v>
      </c>
      <c r="V6">
        <v>37120</v>
      </c>
      <c r="W6">
        <v>16256</v>
      </c>
      <c r="X6">
        <v>10</v>
      </c>
      <c r="Y6">
        <v>1328</v>
      </c>
      <c r="Z6">
        <v>1096</v>
      </c>
      <c r="AA6">
        <v>4640</v>
      </c>
    </row>
    <row r="7" spans="1:27" x14ac:dyDescent="0.3">
      <c r="A7" t="s">
        <v>32</v>
      </c>
      <c r="B7">
        <v>123776</v>
      </c>
      <c r="C7">
        <v>8640</v>
      </c>
      <c r="D7">
        <v>31232</v>
      </c>
      <c r="E7">
        <v>46976</v>
      </c>
      <c r="F7">
        <v>96384</v>
      </c>
      <c r="G7">
        <v>10176</v>
      </c>
      <c r="H7">
        <v>12416</v>
      </c>
      <c r="I7">
        <v>14336</v>
      </c>
      <c r="J7">
        <v>42112</v>
      </c>
      <c r="K7">
        <v>2976</v>
      </c>
      <c r="L7">
        <v>3</v>
      </c>
      <c r="M7">
        <v>25856</v>
      </c>
      <c r="N7">
        <v>28288</v>
      </c>
      <c r="O7">
        <v>39296</v>
      </c>
      <c r="P7">
        <v>112000</v>
      </c>
      <c r="Q7">
        <v>20032</v>
      </c>
      <c r="R7">
        <v>19456</v>
      </c>
      <c r="S7">
        <v>31680</v>
      </c>
      <c r="T7">
        <v>79744</v>
      </c>
      <c r="U7">
        <v>44416</v>
      </c>
      <c r="V7">
        <v>37376</v>
      </c>
      <c r="W7">
        <v>17152</v>
      </c>
      <c r="X7">
        <v>10</v>
      </c>
      <c r="Y7">
        <v>2128</v>
      </c>
      <c r="Z7">
        <v>1208</v>
      </c>
      <c r="AA7">
        <v>4096</v>
      </c>
    </row>
    <row r="8" spans="1:27" x14ac:dyDescent="0.3">
      <c r="A8" t="s">
        <v>33</v>
      </c>
      <c r="B8">
        <v>132992</v>
      </c>
      <c r="C8">
        <v>8768</v>
      </c>
      <c r="D8">
        <v>15392</v>
      </c>
      <c r="E8">
        <v>49280</v>
      </c>
      <c r="F8">
        <v>66304</v>
      </c>
      <c r="G8">
        <v>9472</v>
      </c>
      <c r="H8">
        <v>11392</v>
      </c>
      <c r="I8">
        <v>2676</v>
      </c>
      <c r="J8">
        <v>42112</v>
      </c>
      <c r="K8">
        <v>4032</v>
      </c>
      <c r="L8">
        <v>3</v>
      </c>
      <c r="M8">
        <v>25984</v>
      </c>
      <c r="N8">
        <v>43392</v>
      </c>
      <c r="O8">
        <v>48000</v>
      </c>
      <c r="P8">
        <v>59648</v>
      </c>
      <c r="Q8">
        <v>18880</v>
      </c>
      <c r="R8">
        <v>17408</v>
      </c>
      <c r="S8">
        <v>6968</v>
      </c>
      <c r="T8">
        <v>69760</v>
      </c>
      <c r="U8">
        <v>42368</v>
      </c>
      <c r="V8">
        <v>39168</v>
      </c>
      <c r="W8">
        <v>16512</v>
      </c>
      <c r="X8">
        <v>10</v>
      </c>
      <c r="Y8">
        <v>2048</v>
      </c>
      <c r="Z8">
        <v>404</v>
      </c>
      <c r="AA8">
        <v>3000</v>
      </c>
    </row>
    <row r="9" spans="1:27" x14ac:dyDescent="0.3">
      <c r="A9" t="s">
        <v>34</v>
      </c>
      <c r="B9">
        <v>93824</v>
      </c>
      <c r="C9">
        <v>1400</v>
      </c>
      <c r="D9">
        <v>30208</v>
      </c>
      <c r="E9">
        <v>6400</v>
      </c>
      <c r="F9">
        <v>14160</v>
      </c>
      <c r="G9">
        <v>10560</v>
      </c>
      <c r="H9">
        <v>4376</v>
      </c>
      <c r="I9">
        <v>13696</v>
      </c>
      <c r="J9">
        <v>29312</v>
      </c>
      <c r="K9">
        <v>4000</v>
      </c>
      <c r="L9">
        <v>3</v>
      </c>
      <c r="M9">
        <v>27392</v>
      </c>
      <c r="N9">
        <v>39552</v>
      </c>
      <c r="O9">
        <v>48256</v>
      </c>
      <c r="P9">
        <v>105344</v>
      </c>
      <c r="Q9">
        <v>24064</v>
      </c>
      <c r="R9">
        <v>5136</v>
      </c>
      <c r="S9">
        <v>63104</v>
      </c>
      <c r="T9">
        <v>52480</v>
      </c>
      <c r="U9">
        <v>46720</v>
      </c>
      <c r="V9">
        <v>43392</v>
      </c>
      <c r="W9">
        <v>16576</v>
      </c>
      <c r="X9">
        <v>10</v>
      </c>
      <c r="Y9">
        <v>1824</v>
      </c>
      <c r="Z9">
        <v>992</v>
      </c>
      <c r="AA9">
        <v>4080</v>
      </c>
    </row>
    <row r="10" spans="1:27" x14ac:dyDescent="0.3">
      <c r="A10" t="s">
        <v>35</v>
      </c>
      <c r="B10">
        <v>95872</v>
      </c>
      <c r="C10">
        <v>8192</v>
      </c>
      <c r="D10">
        <v>27392</v>
      </c>
      <c r="E10">
        <v>47744</v>
      </c>
      <c r="F10">
        <v>95360</v>
      </c>
      <c r="G10">
        <v>11008</v>
      </c>
      <c r="H10">
        <v>12992</v>
      </c>
      <c r="I10">
        <v>14528</v>
      </c>
      <c r="J10">
        <v>27392</v>
      </c>
      <c r="K10">
        <v>3808</v>
      </c>
      <c r="L10">
        <v>3</v>
      </c>
      <c r="M10">
        <v>22656</v>
      </c>
      <c r="N10">
        <v>46208</v>
      </c>
      <c r="O10">
        <v>47232</v>
      </c>
      <c r="P10">
        <v>114560</v>
      </c>
      <c r="Q10">
        <v>19904</v>
      </c>
      <c r="R10">
        <v>18944</v>
      </c>
      <c r="S10">
        <v>20352</v>
      </c>
      <c r="T10">
        <v>36288</v>
      </c>
      <c r="U10">
        <v>36992</v>
      </c>
      <c r="V10">
        <v>36864</v>
      </c>
      <c r="W10">
        <v>8128</v>
      </c>
      <c r="X10">
        <v>10</v>
      </c>
      <c r="Y10">
        <v>1720</v>
      </c>
      <c r="Z10">
        <v>1120</v>
      </c>
      <c r="AA10">
        <v>4384</v>
      </c>
    </row>
    <row r="11" spans="1:27" x14ac:dyDescent="0.3">
      <c r="A11" t="s">
        <v>36</v>
      </c>
      <c r="B11">
        <v>126336</v>
      </c>
      <c r="C11">
        <v>5872</v>
      </c>
      <c r="D11">
        <v>5976</v>
      </c>
      <c r="E11">
        <v>44416</v>
      </c>
      <c r="F11">
        <v>124800</v>
      </c>
      <c r="G11">
        <v>6496</v>
      </c>
      <c r="H11">
        <v>11968</v>
      </c>
      <c r="I11">
        <v>13952</v>
      </c>
      <c r="J11">
        <v>52096</v>
      </c>
      <c r="K11">
        <v>3968</v>
      </c>
      <c r="L11">
        <v>3</v>
      </c>
      <c r="M11">
        <v>14304</v>
      </c>
      <c r="N11">
        <v>47232</v>
      </c>
      <c r="O11">
        <v>17760</v>
      </c>
      <c r="P11">
        <v>88192</v>
      </c>
      <c r="Q11">
        <v>13632</v>
      </c>
      <c r="R11">
        <v>18176</v>
      </c>
      <c r="S11">
        <v>68992</v>
      </c>
      <c r="T11">
        <v>73600</v>
      </c>
      <c r="U11">
        <v>46976</v>
      </c>
      <c r="V11">
        <v>47744</v>
      </c>
      <c r="W11">
        <v>17920</v>
      </c>
      <c r="X11">
        <v>10</v>
      </c>
      <c r="Y11">
        <v>1968</v>
      </c>
      <c r="Z11">
        <v>996</v>
      </c>
      <c r="AA11">
        <v>4736</v>
      </c>
    </row>
    <row r="12" spans="1:27" x14ac:dyDescent="0.3">
      <c r="A12" t="s">
        <v>37</v>
      </c>
      <c r="B12">
        <v>65408</v>
      </c>
      <c r="C12">
        <v>4000</v>
      </c>
      <c r="D12">
        <v>23168</v>
      </c>
      <c r="E12">
        <v>45952</v>
      </c>
      <c r="F12">
        <v>23872</v>
      </c>
      <c r="G12">
        <v>10624</v>
      </c>
      <c r="H12">
        <v>12672</v>
      </c>
      <c r="I12">
        <v>13248</v>
      </c>
      <c r="J12">
        <v>51840</v>
      </c>
      <c r="K12">
        <v>2904</v>
      </c>
      <c r="L12">
        <v>3</v>
      </c>
      <c r="M12">
        <v>14208</v>
      </c>
      <c r="N12">
        <v>17376</v>
      </c>
      <c r="O12">
        <v>44288</v>
      </c>
      <c r="P12">
        <v>88192</v>
      </c>
      <c r="Q12">
        <v>13568</v>
      </c>
      <c r="R12">
        <v>17792</v>
      </c>
      <c r="S12">
        <v>50176</v>
      </c>
      <c r="T12">
        <v>52864</v>
      </c>
      <c r="U12">
        <v>44416</v>
      </c>
      <c r="V12">
        <v>28800</v>
      </c>
      <c r="W12">
        <v>16384</v>
      </c>
      <c r="X12">
        <v>10</v>
      </c>
      <c r="Y12">
        <v>1832</v>
      </c>
      <c r="Z12">
        <v>690</v>
      </c>
      <c r="AA12">
        <v>1146</v>
      </c>
    </row>
    <row r="13" spans="1:27" x14ac:dyDescent="0.3">
      <c r="A13" t="s">
        <v>38</v>
      </c>
      <c r="B13">
        <v>139136</v>
      </c>
      <c r="C13">
        <v>7840</v>
      </c>
      <c r="D13">
        <v>23232</v>
      </c>
      <c r="E13">
        <v>41856</v>
      </c>
      <c r="F13">
        <v>119680</v>
      </c>
      <c r="G13">
        <v>11200</v>
      </c>
      <c r="H13">
        <v>10880</v>
      </c>
      <c r="I13">
        <v>11648</v>
      </c>
      <c r="J13">
        <v>42496</v>
      </c>
      <c r="K13">
        <v>4032</v>
      </c>
      <c r="L13">
        <v>3</v>
      </c>
      <c r="M13">
        <v>26496</v>
      </c>
      <c r="N13">
        <v>38784</v>
      </c>
      <c r="O13">
        <v>41984</v>
      </c>
      <c r="P13">
        <v>87936</v>
      </c>
      <c r="Q13">
        <v>19968</v>
      </c>
      <c r="R13">
        <v>18304</v>
      </c>
      <c r="S13">
        <v>68992</v>
      </c>
      <c r="T13">
        <v>71552</v>
      </c>
      <c r="U13">
        <v>49024</v>
      </c>
      <c r="V13">
        <v>27520</v>
      </c>
      <c r="W13">
        <v>13088</v>
      </c>
      <c r="X13">
        <v>10</v>
      </c>
      <c r="Y13">
        <v>1952</v>
      </c>
      <c r="Z13">
        <v>411</v>
      </c>
      <c r="AA13">
        <v>4176</v>
      </c>
    </row>
    <row r="14" spans="1:27" x14ac:dyDescent="0.3">
      <c r="A14" t="s">
        <v>39</v>
      </c>
      <c r="B14">
        <v>93056</v>
      </c>
      <c r="C14">
        <v>7840</v>
      </c>
      <c r="D14">
        <v>24128</v>
      </c>
      <c r="E14">
        <v>10768</v>
      </c>
      <c r="F14">
        <v>121728</v>
      </c>
      <c r="G14">
        <v>10176</v>
      </c>
      <c r="H14">
        <v>7120</v>
      </c>
      <c r="I14">
        <v>15104</v>
      </c>
      <c r="J14">
        <v>28608</v>
      </c>
      <c r="K14">
        <v>4000</v>
      </c>
      <c r="L14">
        <v>3</v>
      </c>
      <c r="M14">
        <v>27136</v>
      </c>
      <c r="N14">
        <v>39424</v>
      </c>
      <c r="O14">
        <v>50816</v>
      </c>
      <c r="P14">
        <v>36864</v>
      </c>
      <c r="Q14">
        <v>20416</v>
      </c>
      <c r="R14">
        <v>12416</v>
      </c>
      <c r="S14">
        <v>60800</v>
      </c>
      <c r="T14">
        <v>80256</v>
      </c>
      <c r="U14">
        <v>46208</v>
      </c>
      <c r="V14">
        <v>42112</v>
      </c>
      <c r="W14">
        <v>8304</v>
      </c>
      <c r="X14">
        <v>10</v>
      </c>
      <c r="Y14">
        <v>510</v>
      </c>
      <c r="Z14">
        <v>1044</v>
      </c>
      <c r="AA14">
        <v>1180</v>
      </c>
    </row>
    <row r="15" spans="1:27" x14ac:dyDescent="0.3">
      <c r="A15" t="s">
        <v>40</v>
      </c>
      <c r="B15">
        <v>115072</v>
      </c>
      <c r="C15">
        <v>8160</v>
      </c>
      <c r="D15">
        <v>23232</v>
      </c>
      <c r="E15">
        <v>46976</v>
      </c>
      <c r="F15">
        <v>136064</v>
      </c>
      <c r="G15">
        <v>10496</v>
      </c>
      <c r="H15">
        <v>2648</v>
      </c>
      <c r="I15">
        <v>7664</v>
      </c>
      <c r="J15">
        <v>52096</v>
      </c>
      <c r="K15">
        <v>4192</v>
      </c>
      <c r="L15">
        <v>3</v>
      </c>
      <c r="M15">
        <v>15040</v>
      </c>
      <c r="N15">
        <v>3632</v>
      </c>
      <c r="O15">
        <v>40576</v>
      </c>
      <c r="P15">
        <v>115584</v>
      </c>
      <c r="Q15">
        <v>21504</v>
      </c>
      <c r="R15">
        <v>17280</v>
      </c>
      <c r="S15">
        <v>59776</v>
      </c>
      <c r="T15">
        <v>74368</v>
      </c>
      <c r="U15">
        <v>42880</v>
      </c>
      <c r="V15">
        <v>39168</v>
      </c>
      <c r="W15">
        <v>16640</v>
      </c>
      <c r="X15">
        <v>10</v>
      </c>
      <c r="Y15">
        <v>886</v>
      </c>
      <c r="Z15">
        <v>1240</v>
      </c>
      <c r="AA15">
        <v>4960</v>
      </c>
    </row>
    <row r="16" spans="1:27" x14ac:dyDescent="0.3">
      <c r="A16" t="s">
        <v>41</v>
      </c>
      <c r="B16">
        <v>127872</v>
      </c>
      <c r="C16">
        <v>8416</v>
      </c>
      <c r="D16">
        <v>30720</v>
      </c>
      <c r="E16">
        <v>17760</v>
      </c>
      <c r="F16">
        <v>125824</v>
      </c>
      <c r="G16">
        <v>9600</v>
      </c>
      <c r="H16">
        <v>10880</v>
      </c>
      <c r="I16">
        <v>15360</v>
      </c>
      <c r="J16">
        <v>48512</v>
      </c>
      <c r="K16">
        <v>627</v>
      </c>
      <c r="L16">
        <v>3</v>
      </c>
      <c r="M16">
        <v>25856</v>
      </c>
      <c r="N16">
        <v>17888</v>
      </c>
      <c r="O16">
        <v>19136</v>
      </c>
      <c r="P16">
        <v>87424</v>
      </c>
      <c r="Q16">
        <v>22784</v>
      </c>
      <c r="R16">
        <v>12704</v>
      </c>
      <c r="S16">
        <v>49024</v>
      </c>
      <c r="T16">
        <v>73600</v>
      </c>
      <c r="U16">
        <v>42368</v>
      </c>
      <c r="V16">
        <v>17440</v>
      </c>
      <c r="W16">
        <v>18048</v>
      </c>
      <c r="X16">
        <v>10</v>
      </c>
      <c r="Y16">
        <v>1872</v>
      </c>
      <c r="Z16">
        <v>1280</v>
      </c>
      <c r="AA16">
        <v>4544</v>
      </c>
    </row>
    <row r="17" spans="1:27" x14ac:dyDescent="0.3">
      <c r="A17" t="s">
        <v>42</v>
      </c>
      <c r="B17">
        <v>134016</v>
      </c>
      <c r="C17">
        <v>8128</v>
      </c>
      <c r="D17">
        <v>26240</v>
      </c>
      <c r="E17">
        <v>43904</v>
      </c>
      <c r="F17">
        <v>126848</v>
      </c>
      <c r="G17">
        <v>11584</v>
      </c>
      <c r="H17">
        <v>2752</v>
      </c>
      <c r="I17">
        <v>1600</v>
      </c>
      <c r="J17">
        <v>41344</v>
      </c>
      <c r="K17">
        <v>645</v>
      </c>
      <c r="L17">
        <v>3</v>
      </c>
      <c r="M17">
        <v>24064</v>
      </c>
      <c r="N17">
        <v>39424</v>
      </c>
      <c r="O17">
        <v>6648</v>
      </c>
      <c r="P17">
        <v>109952</v>
      </c>
      <c r="Q17">
        <v>22272</v>
      </c>
      <c r="R17">
        <v>17920</v>
      </c>
      <c r="S17">
        <v>67968</v>
      </c>
      <c r="T17">
        <v>75648</v>
      </c>
      <c r="U17">
        <v>3604</v>
      </c>
      <c r="V17">
        <v>17312</v>
      </c>
      <c r="W17">
        <v>17152</v>
      </c>
      <c r="X17">
        <v>10</v>
      </c>
      <c r="Y17">
        <v>1856</v>
      </c>
      <c r="Z17">
        <v>710</v>
      </c>
      <c r="AA17">
        <v>1936</v>
      </c>
    </row>
    <row r="18" spans="1:27" x14ac:dyDescent="0.3">
      <c r="A18" t="s">
        <v>43</v>
      </c>
      <c r="B18">
        <v>128896</v>
      </c>
      <c r="C18">
        <v>777</v>
      </c>
      <c r="D18">
        <v>29952</v>
      </c>
      <c r="E18">
        <v>40320</v>
      </c>
      <c r="F18">
        <v>39168</v>
      </c>
      <c r="G18">
        <v>10432</v>
      </c>
      <c r="H18">
        <v>4568</v>
      </c>
      <c r="I18">
        <v>13120</v>
      </c>
      <c r="J18">
        <v>51584</v>
      </c>
      <c r="K18">
        <v>2968</v>
      </c>
      <c r="L18">
        <v>3</v>
      </c>
      <c r="M18">
        <v>27264</v>
      </c>
      <c r="N18">
        <v>10976</v>
      </c>
      <c r="O18">
        <v>51584</v>
      </c>
      <c r="P18">
        <v>104320</v>
      </c>
      <c r="Q18">
        <v>23808</v>
      </c>
      <c r="R18">
        <v>5008</v>
      </c>
      <c r="S18">
        <v>59520</v>
      </c>
      <c r="T18">
        <v>71808</v>
      </c>
      <c r="U18">
        <v>41856</v>
      </c>
      <c r="V18">
        <v>40576</v>
      </c>
      <c r="W18">
        <v>17152</v>
      </c>
      <c r="X18">
        <v>10</v>
      </c>
      <c r="Y18">
        <v>1952</v>
      </c>
      <c r="Z18">
        <v>996</v>
      </c>
      <c r="AA18">
        <v>4208</v>
      </c>
    </row>
    <row r="19" spans="1:27" x14ac:dyDescent="0.3">
      <c r="A19" t="s">
        <v>44</v>
      </c>
      <c r="B19">
        <v>39744</v>
      </c>
      <c r="C19">
        <v>8352</v>
      </c>
      <c r="D19">
        <v>33152</v>
      </c>
      <c r="E19">
        <v>37376</v>
      </c>
      <c r="F19">
        <v>100736</v>
      </c>
      <c r="G19">
        <v>6928</v>
      </c>
      <c r="H19">
        <v>9600</v>
      </c>
      <c r="I19">
        <v>10304</v>
      </c>
      <c r="J19">
        <v>46720</v>
      </c>
      <c r="K19">
        <v>3888</v>
      </c>
      <c r="L19">
        <v>3</v>
      </c>
      <c r="M19">
        <v>27520</v>
      </c>
      <c r="N19">
        <v>38912</v>
      </c>
      <c r="O19">
        <v>50816</v>
      </c>
      <c r="P19">
        <v>106880</v>
      </c>
      <c r="Q19">
        <v>9136</v>
      </c>
      <c r="R19">
        <v>18176</v>
      </c>
      <c r="S19">
        <v>62336</v>
      </c>
      <c r="T19">
        <v>33920</v>
      </c>
      <c r="U19">
        <v>39552</v>
      </c>
      <c r="V19">
        <v>37760</v>
      </c>
      <c r="W19">
        <v>12672</v>
      </c>
      <c r="X19">
        <v>10</v>
      </c>
      <c r="Y19">
        <v>1880</v>
      </c>
      <c r="Z19">
        <v>1056</v>
      </c>
      <c r="AA19">
        <v>1976</v>
      </c>
    </row>
    <row r="20" spans="1:27" x14ac:dyDescent="0.3">
      <c r="A20" t="s">
        <v>45</v>
      </c>
      <c r="B20">
        <v>129408</v>
      </c>
      <c r="C20">
        <v>4048</v>
      </c>
      <c r="D20">
        <v>30592</v>
      </c>
      <c r="E20">
        <v>46464</v>
      </c>
      <c r="F20">
        <v>94336</v>
      </c>
      <c r="G20">
        <v>9088</v>
      </c>
      <c r="H20">
        <v>10304</v>
      </c>
      <c r="I20">
        <v>13632</v>
      </c>
      <c r="J20">
        <v>28928</v>
      </c>
      <c r="K20">
        <v>4096</v>
      </c>
      <c r="L20">
        <v>3</v>
      </c>
      <c r="M20">
        <v>25216</v>
      </c>
      <c r="N20">
        <v>10784</v>
      </c>
      <c r="O20">
        <v>51840</v>
      </c>
      <c r="P20">
        <v>112000</v>
      </c>
      <c r="Q20">
        <v>23168</v>
      </c>
      <c r="R20">
        <v>18304</v>
      </c>
      <c r="S20">
        <v>65920</v>
      </c>
      <c r="T20">
        <v>34560</v>
      </c>
      <c r="U20">
        <v>43904</v>
      </c>
      <c r="V20">
        <v>42112</v>
      </c>
      <c r="W20">
        <v>16768</v>
      </c>
      <c r="X20">
        <v>10</v>
      </c>
      <c r="Y20">
        <v>1936</v>
      </c>
      <c r="Z20">
        <v>1032</v>
      </c>
      <c r="AA20">
        <v>3120</v>
      </c>
    </row>
    <row r="21" spans="1:27" x14ac:dyDescent="0.3">
      <c r="A21" t="s">
        <v>46</v>
      </c>
      <c r="B21">
        <v>139136</v>
      </c>
      <c r="C21">
        <v>8192</v>
      </c>
      <c r="D21">
        <v>22400</v>
      </c>
      <c r="E21">
        <v>42112</v>
      </c>
      <c r="F21">
        <v>40576</v>
      </c>
      <c r="G21">
        <v>10816</v>
      </c>
      <c r="H21">
        <v>9504</v>
      </c>
      <c r="I21">
        <v>7280</v>
      </c>
      <c r="J21">
        <v>42240</v>
      </c>
      <c r="K21">
        <v>3920</v>
      </c>
      <c r="L21">
        <v>3</v>
      </c>
      <c r="M21">
        <v>26112</v>
      </c>
      <c r="N21">
        <v>43136</v>
      </c>
      <c r="O21">
        <v>54144</v>
      </c>
      <c r="P21">
        <v>59648</v>
      </c>
      <c r="Q21">
        <v>933</v>
      </c>
      <c r="R21">
        <v>17920</v>
      </c>
      <c r="S21">
        <v>58496</v>
      </c>
      <c r="T21">
        <v>78720</v>
      </c>
      <c r="U21">
        <v>44160</v>
      </c>
      <c r="V21">
        <v>44672</v>
      </c>
      <c r="W21">
        <v>16704</v>
      </c>
      <c r="X21">
        <v>10</v>
      </c>
      <c r="Y21">
        <v>505</v>
      </c>
      <c r="Z21">
        <v>1048</v>
      </c>
      <c r="AA21">
        <v>4384</v>
      </c>
    </row>
    <row r="22" spans="1:27" x14ac:dyDescent="0.3">
      <c r="A22" t="s">
        <v>47</v>
      </c>
      <c r="B22">
        <v>65920</v>
      </c>
      <c r="C22">
        <v>8416</v>
      </c>
      <c r="D22">
        <v>9552</v>
      </c>
      <c r="E22">
        <v>44416</v>
      </c>
      <c r="F22">
        <v>96128</v>
      </c>
      <c r="G22">
        <v>11328</v>
      </c>
      <c r="H22">
        <v>10400</v>
      </c>
      <c r="I22">
        <v>7600</v>
      </c>
      <c r="J22">
        <v>43776</v>
      </c>
      <c r="K22">
        <v>4064</v>
      </c>
      <c r="L22">
        <v>3</v>
      </c>
      <c r="M22">
        <v>24448</v>
      </c>
      <c r="N22">
        <v>49280</v>
      </c>
      <c r="O22">
        <v>41088</v>
      </c>
      <c r="P22">
        <v>89216</v>
      </c>
      <c r="Q22">
        <v>22912</v>
      </c>
      <c r="R22">
        <v>18048</v>
      </c>
      <c r="S22">
        <v>63360</v>
      </c>
      <c r="T22">
        <v>12704</v>
      </c>
      <c r="U22">
        <v>17632</v>
      </c>
      <c r="V22">
        <v>44416</v>
      </c>
      <c r="W22">
        <v>17344</v>
      </c>
      <c r="X22">
        <v>10</v>
      </c>
      <c r="Y22">
        <v>1744</v>
      </c>
      <c r="Z22">
        <v>1104</v>
      </c>
      <c r="AA22">
        <v>4208</v>
      </c>
    </row>
    <row r="23" spans="1:27" x14ac:dyDescent="0.3">
      <c r="A23" t="s">
        <v>48</v>
      </c>
      <c r="B23">
        <v>64768</v>
      </c>
      <c r="C23">
        <v>8192</v>
      </c>
      <c r="D23">
        <v>9728</v>
      </c>
      <c r="E23">
        <v>38272</v>
      </c>
      <c r="F23">
        <v>130432</v>
      </c>
      <c r="G23">
        <v>11392</v>
      </c>
      <c r="H23">
        <v>11328</v>
      </c>
      <c r="I23">
        <v>14592</v>
      </c>
      <c r="J23">
        <v>28480</v>
      </c>
      <c r="K23">
        <v>1936</v>
      </c>
      <c r="L23">
        <v>3</v>
      </c>
      <c r="M23">
        <v>15040</v>
      </c>
      <c r="N23">
        <v>39936</v>
      </c>
      <c r="O23">
        <v>50816</v>
      </c>
      <c r="P23">
        <v>59136</v>
      </c>
      <c r="Q23">
        <v>22912</v>
      </c>
      <c r="R23">
        <v>17408</v>
      </c>
      <c r="S23">
        <v>64128</v>
      </c>
      <c r="T23">
        <v>76928</v>
      </c>
      <c r="U23">
        <v>38784</v>
      </c>
      <c r="V23">
        <v>40576</v>
      </c>
      <c r="W23">
        <v>17792</v>
      </c>
      <c r="X23">
        <v>10</v>
      </c>
      <c r="Y23">
        <v>1360</v>
      </c>
      <c r="Z23">
        <v>1200</v>
      </c>
      <c r="AA23">
        <v>4192</v>
      </c>
    </row>
    <row r="24" spans="1:27" x14ac:dyDescent="0.3">
      <c r="A24" t="s">
        <v>49</v>
      </c>
      <c r="B24">
        <v>140160</v>
      </c>
      <c r="C24">
        <v>7584</v>
      </c>
      <c r="D24">
        <v>31232</v>
      </c>
      <c r="E24">
        <v>43904</v>
      </c>
      <c r="F24">
        <v>101248</v>
      </c>
      <c r="G24">
        <v>9248</v>
      </c>
      <c r="H24">
        <v>11456</v>
      </c>
      <c r="I24">
        <v>12928</v>
      </c>
      <c r="J24">
        <v>46208</v>
      </c>
      <c r="K24">
        <v>4224</v>
      </c>
      <c r="L24">
        <v>3</v>
      </c>
      <c r="M24">
        <v>25856</v>
      </c>
      <c r="N24">
        <v>45952</v>
      </c>
      <c r="O24">
        <v>30400</v>
      </c>
      <c r="P24">
        <v>23296</v>
      </c>
      <c r="Q24">
        <v>23680</v>
      </c>
      <c r="R24">
        <v>16640</v>
      </c>
      <c r="S24">
        <v>47744</v>
      </c>
      <c r="T24">
        <v>79232</v>
      </c>
      <c r="U24">
        <v>41344</v>
      </c>
      <c r="V24">
        <v>27648</v>
      </c>
      <c r="W24">
        <v>5080</v>
      </c>
      <c r="X24">
        <v>10</v>
      </c>
      <c r="Y24">
        <v>1928</v>
      </c>
      <c r="Z24">
        <v>1112</v>
      </c>
      <c r="AA24">
        <v>652</v>
      </c>
    </row>
    <row r="25" spans="1:27" x14ac:dyDescent="0.3">
      <c r="A25" t="s">
        <v>50</v>
      </c>
      <c r="B25">
        <v>126336</v>
      </c>
      <c r="C25">
        <v>5760</v>
      </c>
      <c r="D25">
        <v>29952</v>
      </c>
      <c r="E25">
        <v>39296</v>
      </c>
      <c r="F25">
        <v>131968</v>
      </c>
      <c r="G25">
        <v>10368</v>
      </c>
      <c r="H25">
        <v>10016</v>
      </c>
      <c r="I25">
        <v>10560</v>
      </c>
      <c r="J25">
        <v>28160</v>
      </c>
      <c r="K25">
        <v>3552</v>
      </c>
      <c r="L25">
        <v>3</v>
      </c>
      <c r="M25">
        <v>21184</v>
      </c>
      <c r="N25">
        <v>41216</v>
      </c>
      <c r="O25">
        <v>29120</v>
      </c>
      <c r="P25">
        <v>108416</v>
      </c>
      <c r="Q25">
        <v>23552</v>
      </c>
      <c r="R25">
        <v>18432</v>
      </c>
      <c r="S25">
        <v>64640</v>
      </c>
      <c r="T25">
        <v>85376</v>
      </c>
      <c r="U25">
        <v>40064</v>
      </c>
      <c r="V25">
        <v>46976</v>
      </c>
      <c r="W25">
        <v>19456</v>
      </c>
      <c r="X25">
        <v>10</v>
      </c>
      <c r="Y25">
        <v>509</v>
      </c>
      <c r="Z25">
        <v>1052</v>
      </c>
      <c r="AA25">
        <v>4128</v>
      </c>
    </row>
    <row r="26" spans="1:27" x14ac:dyDescent="0.3">
      <c r="A26" t="s">
        <v>51</v>
      </c>
      <c r="B26">
        <v>93568</v>
      </c>
      <c r="C26">
        <v>8192</v>
      </c>
      <c r="D26">
        <v>15648</v>
      </c>
      <c r="E26">
        <v>27968</v>
      </c>
      <c r="F26">
        <v>137088</v>
      </c>
      <c r="G26">
        <v>10240</v>
      </c>
      <c r="H26">
        <v>12928</v>
      </c>
      <c r="I26">
        <v>13568</v>
      </c>
      <c r="J26">
        <v>11088</v>
      </c>
      <c r="K26">
        <v>3952</v>
      </c>
      <c r="L26">
        <v>3</v>
      </c>
      <c r="M26">
        <v>27136</v>
      </c>
      <c r="N26">
        <v>49280</v>
      </c>
      <c r="O26">
        <v>43904</v>
      </c>
      <c r="P26">
        <v>60928</v>
      </c>
      <c r="Q26">
        <v>19200</v>
      </c>
      <c r="R26">
        <v>17792</v>
      </c>
      <c r="S26">
        <v>32128</v>
      </c>
      <c r="T26">
        <v>70016</v>
      </c>
      <c r="U26">
        <v>43904</v>
      </c>
      <c r="V26">
        <v>39552</v>
      </c>
      <c r="W26">
        <v>18176</v>
      </c>
      <c r="X26">
        <v>10</v>
      </c>
      <c r="Y26">
        <v>1832</v>
      </c>
      <c r="Z26">
        <v>1160</v>
      </c>
      <c r="AA26">
        <v>4544</v>
      </c>
    </row>
    <row r="27" spans="1:27" x14ac:dyDescent="0.3">
      <c r="A27" t="s">
        <v>52</v>
      </c>
      <c r="B27">
        <v>117120</v>
      </c>
      <c r="C27">
        <v>8064</v>
      </c>
      <c r="D27">
        <v>32640</v>
      </c>
      <c r="E27">
        <v>41344</v>
      </c>
      <c r="F27">
        <v>65792</v>
      </c>
      <c r="G27">
        <v>4344</v>
      </c>
      <c r="H27">
        <v>12608</v>
      </c>
      <c r="I27">
        <v>12800</v>
      </c>
      <c r="J27">
        <v>49280</v>
      </c>
      <c r="K27">
        <v>3888</v>
      </c>
      <c r="L27">
        <v>3</v>
      </c>
      <c r="M27">
        <v>21696</v>
      </c>
      <c r="N27">
        <v>43648</v>
      </c>
      <c r="O27">
        <v>52352</v>
      </c>
      <c r="P27">
        <v>58752</v>
      </c>
      <c r="Q27">
        <v>13600</v>
      </c>
      <c r="R27">
        <v>17728</v>
      </c>
      <c r="S27">
        <v>63104</v>
      </c>
      <c r="T27">
        <v>71552</v>
      </c>
      <c r="U27">
        <v>26304</v>
      </c>
      <c r="V27">
        <v>42880</v>
      </c>
      <c r="W27">
        <v>16960</v>
      </c>
      <c r="X27">
        <v>10</v>
      </c>
      <c r="Y27">
        <v>1840</v>
      </c>
      <c r="Z27">
        <v>1136</v>
      </c>
      <c r="AA27">
        <v>4320</v>
      </c>
    </row>
    <row r="28" spans="1:27" x14ac:dyDescent="0.3">
      <c r="A28" t="s">
        <v>53</v>
      </c>
      <c r="B28">
        <v>130944</v>
      </c>
      <c r="C28">
        <v>6048</v>
      </c>
      <c r="D28">
        <v>29056</v>
      </c>
      <c r="E28">
        <v>40576</v>
      </c>
      <c r="F28">
        <v>138112</v>
      </c>
      <c r="G28">
        <v>10496</v>
      </c>
      <c r="H28">
        <v>12224</v>
      </c>
      <c r="I28">
        <v>4568</v>
      </c>
      <c r="J28">
        <v>56704</v>
      </c>
      <c r="K28">
        <v>4160</v>
      </c>
      <c r="L28">
        <v>3</v>
      </c>
      <c r="M28">
        <v>15488</v>
      </c>
      <c r="N28">
        <v>43648</v>
      </c>
      <c r="O28">
        <v>51584</v>
      </c>
      <c r="P28">
        <v>112512</v>
      </c>
      <c r="Q28">
        <v>23936</v>
      </c>
      <c r="R28">
        <v>8176</v>
      </c>
      <c r="S28">
        <v>61824</v>
      </c>
      <c r="T28">
        <v>70272</v>
      </c>
      <c r="U28">
        <v>44416</v>
      </c>
      <c r="V28">
        <v>45184</v>
      </c>
      <c r="W28">
        <v>5064</v>
      </c>
      <c r="X28">
        <v>10</v>
      </c>
      <c r="Y28">
        <v>1416</v>
      </c>
      <c r="Z28">
        <v>1056</v>
      </c>
      <c r="AA28">
        <v>4576</v>
      </c>
    </row>
    <row r="29" spans="1:27" x14ac:dyDescent="0.3">
      <c r="A29" t="s">
        <v>54</v>
      </c>
      <c r="B29">
        <v>122752</v>
      </c>
      <c r="C29">
        <v>8224</v>
      </c>
      <c r="D29">
        <v>30720</v>
      </c>
      <c r="E29">
        <v>46976</v>
      </c>
      <c r="F29">
        <v>126848</v>
      </c>
      <c r="G29">
        <v>10048</v>
      </c>
      <c r="H29">
        <v>7200</v>
      </c>
      <c r="I29">
        <v>10464</v>
      </c>
      <c r="J29">
        <v>39808</v>
      </c>
      <c r="K29">
        <v>2816</v>
      </c>
      <c r="L29">
        <v>3</v>
      </c>
      <c r="M29">
        <v>25984</v>
      </c>
      <c r="N29">
        <v>28224</v>
      </c>
      <c r="O29">
        <v>39808</v>
      </c>
      <c r="P29">
        <v>84864</v>
      </c>
      <c r="Q29">
        <v>13696</v>
      </c>
      <c r="R29">
        <v>17920</v>
      </c>
      <c r="S29">
        <v>32576</v>
      </c>
      <c r="T29">
        <v>79744</v>
      </c>
      <c r="U29">
        <v>39936</v>
      </c>
      <c r="V29">
        <v>44672</v>
      </c>
      <c r="W29">
        <v>18048</v>
      </c>
      <c r="X29">
        <v>10</v>
      </c>
      <c r="Y29">
        <v>2032</v>
      </c>
      <c r="Z29">
        <v>411</v>
      </c>
      <c r="AA29">
        <v>3968</v>
      </c>
    </row>
    <row r="30" spans="1:27" x14ac:dyDescent="0.3">
      <c r="A30" t="s">
        <v>55</v>
      </c>
      <c r="B30">
        <v>132992</v>
      </c>
      <c r="C30">
        <v>5936</v>
      </c>
      <c r="D30">
        <v>5856</v>
      </c>
      <c r="E30">
        <v>52864</v>
      </c>
      <c r="F30">
        <v>131968</v>
      </c>
      <c r="G30">
        <v>9472</v>
      </c>
      <c r="H30">
        <v>12160</v>
      </c>
      <c r="I30">
        <v>13696</v>
      </c>
      <c r="J30">
        <v>48768</v>
      </c>
      <c r="K30">
        <v>4000</v>
      </c>
      <c r="L30">
        <v>3</v>
      </c>
      <c r="M30">
        <v>20992</v>
      </c>
      <c r="N30">
        <v>48512</v>
      </c>
      <c r="O30">
        <v>41728</v>
      </c>
      <c r="P30">
        <v>114048</v>
      </c>
      <c r="Q30">
        <v>20032</v>
      </c>
      <c r="R30">
        <v>18048</v>
      </c>
      <c r="S30">
        <v>63104</v>
      </c>
      <c r="T30">
        <v>85376</v>
      </c>
      <c r="U30">
        <v>38528</v>
      </c>
      <c r="V30">
        <v>45696</v>
      </c>
      <c r="W30">
        <v>17280</v>
      </c>
      <c r="X30">
        <v>10</v>
      </c>
      <c r="Y30">
        <v>1848</v>
      </c>
      <c r="Z30">
        <v>1056</v>
      </c>
      <c r="AA30">
        <v>4576</v>
      </c>
    </row>
    <row r="31" spans="1:27" x14ac:dyDescent="0.3">
      <c r="A31" t="s">
        <v>56</v>
      </c>
      <c r="B31">
        <v>119168</v>
      </c>
      <c r="C31">
        <v>6048</v>
      </c>
      <c r="D31">
        <v>31360</v>
      </c>
      <c r="E31">
        <v>27776</v>
      </c>
      <c r="F31">
        <v>40448</v>
      </c>
      <c r="G31">
        <v>6576</v>
      </c>
      <c r="H31">
        <v>10880</v>
      </c>
      <c r="I31">
        <v>13376</v>
      </c>
      <c r="J31">
        <v>54400</v>
      </c>
      <c r="K31">
        <v>4096</v>
      </c>
      <c r="L31">
        <v>3</v>
      </c>
      <c r="M31">
        <v>3284</v>
      </c>
      <c r="N31">
        <v>38528</v>
      </c>
      <c r="O31">
        <v>51328</v>
      </c>
      <c r="P31">
        <v>86656</v>
      </c>
      <c r="Q31">
        <v>23040</v>
      </c>
      <c r="R31">
        <v>5056</v>
      </c>
      <c r="S31">
        <v>47616</v>
      </c>
      <c r="T31">
        <v>69760</v>
      </c>
      <c r="U31">
        <v>10928</v>
      </c>
      <c r="V31">
        <v>10640</v>
      </c>
      <c r="W31">
        <v>17792</v>
      </c>
      <c r="X31">
        <v>10</v>
      </c>
      <c r="Y31">
        <v>1380</v>
      </c>
      <c r="Z31">
        <v>1004</v>
      </c>
      <c r="AA31">
        <v>1984</v>
      </c>
    </row>
    <row r="32" spans="1:27" x14ac:dyDescent="0.3">
      <c r="A32" t="s">
        <v>57</v>
      </c>
      <c r="B32">
        <v>39104</v>
      </c>
      <c r="C32">
        <v>9152</v>
      </c>
      <c r="D32">
        <v>23744</v>
      </c>
      <c r="E32">
        <v>43392</v>
      </c>
      <c r="F32">
        <v>137088</v>
      </c>
      <c r="G32">
        <v>10560</v>
      </c>
      <c r="H32">
        <v>9984</v>
      </c>
      <c r="I32">
        <v>11200</v>
      </c>
      <c r="J32">
        <v>52096</v>
      </c>
      <c r="K32">
        <v>1896</v>
      </c>
      <c r="L32">
        <v>3</v>
      </c>
      <c r="M32">
        <v>26240</v>
      </c>
      <c r="N32">
        <v>39936</v>
      </c>
      <c r="O32">
        <v>51840</v>
      </c>
      <c r="P32">
        <v>82304</v>
      </c>
      <c r="Q32">
        <v>20032</v>
      </c>
      <c r="R32">
        <v>8272</v>
      </c>
      <c r="S32">
        <v>20000</v>
      </c>
      <c r="T32">
        <v>85376</v>
      </c>
      <c r="U32">
        <v>38784</v>
      </c>
      <c r="V32">
        <v>45440</v>
      </c>
      <c r="W32">
        <v>16512</v>
      </c>
      <c r="X32">
        <v>10</v>
      </c>
      <c r="Y32">
        <v>870</v>
      </c>
      <c r="Z32">
        <v>1160</v>
      </c>
      <c r="AA32">
        <v>3208</v>
      </c>
    </row>
    <row r="33" spans="1:27" x14ac:dyDescent="0.3">
      <c r="A33" t="s">
        <v>58</v>
      </c>
      <c r="B33">
        <v>115072</v>
      </c>
      <c r="C33">
        <v>3992</v>
      </c>
      <c r="D33">
        <v>15168</v>
      </c>
      <c r="E33">
        <v>39040</v>
      </c>
      <c r="F33">
        <v>135040</v>
      </c>
      <c r="G33">
        <v>11520</v>
      </c>
      <c r="H33">
        <v>841</v>
      </c>
      <c r="I33">
        <v>2788</v>
      </c>
      <c r="J33">
        <v>38400</v>
      </c>
      <c r="K33">
        <v>4448</v>
      </c>
      <c r="L33">
        <v>3</v>
      </c>
      <c r="M33">
        <v>24960</v>
      </c>
      <c r="N33">
        <v>45952</v>
      </c>
      <c r="O33">
        <v>50560</v>
      </c>
      <c r="P33">
        <v>98688</v>
      </c>
      <c r="Q33">
        <v>22272</v>
      </c>
      <c r="R33">
        <v>12832</v>
      </c>
      <c r="S33">
        <v>66432</v>
      </c>
      <c r="T33">
        <v>79232</v>
      </c>
      <c r="U33">
        <v>46208</v>
      </c>
      <c r="V33">
        <v>46464</v>
      </c>
      <c r="W33">
        <v>18560</v>
      </c>
      <c r="X33">
        <v>10</v>
      </c>
      <c r="Y33">
        <v>508</v>
      </c>
      <c r="Z33">
        <v>1152</v>
      </c>
      <c r="AA33">
        <v>4368</v>
      </c>
    </row>
    <row r="34" spans="1:27" x14ac:dyDescent="0.3">
      <c r="A34" t="s">
        <v>59</v>
      </c>
      <c r="B34">
        <v>126848</v>
      </c>
      <c r="C34">
        <v>4024</v>
      </c>
      <c r="D34">
        <v>9920</v>
      </c>
      <c r="E34">
        <v>10640</v>
      </c>
      <c r="F34">
        <v>127360</v>
      </c>
      <c r="G34">
        <v>9920</v>
      </c>
      <c r="H34">
        <v>9696</v>
      </c>
      <c r="I34">
        <v>13952</v>
      </c>
      <c r="J34">
        <v>43392</v>
      </c>
      <c r="K34">
        <v>4000</v>
      </c>
      <c r="L34">
        <v>3</v>
      </c>
      <c r="M34">
        <v>24704</v>
      </c>
      <c r="N34">
        <v>44160</v>
      </c>
      <c r="O34">
        <v>51584</v>
      </c>
      <c r="P34">
        <v>37888</v>
      </c>
      <c r="Q34">
        <v>9008</v>
      </c>
      <c r="R34">
        <v>17536</v>
      </c>
      <c r="S34">
        <v>32576</v>
      </c>
      <c r="T34">
        <v>75136</v>
      </c>
      <c r="U34">
        <v>44160</v>
      </c>
      <c r="V34">
        <v>10864</v>
      </c>
      <c r="W34">
        <v>17344</v>
      </c>
      <c r="X34">
        <v>10</v>
      </c>
      <c r="Y34">
        <v>1840</v>
      </c>
      <c r="Z34">
        <v>1048</v>
      </c>
      <c r="AA34">
        <v>4320</v>
      </c>
    </row>
    <row r="35" spans="1:27" x14ac:dyDescent="0.3">
      <c r="A35" t="s">
        <v>60</v>
      </c>
      <c r="B35">
        <v>136064</v>
      </c>
      <c r="C35">
        <v>5792</v>
      </c>
      <c r="D35">
        <v>30080</v>
      </c>
      <c r="E35">
        <v>44928</v>
      </c>
      <c r="F35">
        <v>96384</v>
      </c>
      <c r="G35">
        <v>11648</v>
      </c>
      <c r="H35">
        <v>12160</v>
      </c>
      <c r="I35">
        <v>4720</v>
      </c>
      <c r="J35">
        <v>47232</v>
      </c>
      <c r="K35">
        <v>4160</v>
      </c>
      <c r="L35">
        <v>3</v>
      </c>
      <c r="M35">
        <v>1802</v>
      </c>
      <c r="N35">
        <v>28672</v>
      </c>
      <c r="O35">
        <v>49792</v>
      </c>
      <c r="P35">
        <v>91520</v>
      </c>
      <c r="Q35">
        <v>19520</v>
      </c>
      <c r="R35">
        <v>8224</v>
      </c>
      <c r="S35">
        <v>20448</v>
      </c>
      <c r="T35">
        <v>70272</v>
      </c>
      <c r="U35">
        <v>44672</v>
      </c>
      <c r="V35">
        <v>27648</v>
      </c>
      <c r="W35">
        <v>17152</v>
      </c>
      <c r="X35">
        <v>10</v>
      </c>
      <c r="Y35">
        <v>1872</v>
      </c>
      <c r="Z35">
        <v>1128</v>
      </c>
      <c r="AA35">
        <v>3016</v>
      </c>
    </row>
    <row r="36" spans="1:27" x14ac:dyDescent="0.3">
      <c r="A36" t="s">
        <v>61</v>
      </c>
      <c r="B36">
        <v>4412</v>
      </c>
      <c r="C36">
        <v>8320</v>
      </c>
      <c r="D36">
        <v>31232</v>
      </c>
      <c r="E36">
        <v>18272</v>
      </c>
      <c r="F36">
        <v>128384</v>
      </c>
      <c r="G36">
        <v>2656</v>
      </c>
      <c r="H36">
        <v>12224</v>
      </c>
      <c r="I36">
        <v>11328</v>
      </c>
      <c r="J36">
        <v>46464</v>
      </c>
      <c r="K36">
        <v>3968</v>
      </c>
      <c r="L36">
        <v>3</v>
      </c>
      <c r="M36">
        <v>9472</v>
      </c>
      <c r="N36">
        <v>45696</v>
      </c>
      <c r="O36">
        <v>47744</v>
      </c>
      <c r="P36">
        <v>106368</v>
      </c>
      <c r="Q36">
        <v>8992</v>
      </c>
      <c r="R36">
        <v>16384</v>
      </c>
      <c r="S36">
        <v>65408</v>
      </c>
      <c r="T36">
        <v>72064</v>
      </c>
      <c r="U36">
        <v>47488</v>
      </c>
      <c r="V36">
        <v>44416</v>
      </c>
      <c r="W36">
        <v>12448</v>
      </c>
      <c r="X36">
        <v>10</v>
      </c>
      <c r="Y36">
        <v>1372</v>
      </c>
      <c r="Z36">
        <v>1168</v>
      </c>
      <c r="AA36">
        <v>644</v>
      </c>
    </row>
    <row r="37" spans="1:27" x14ac:dyDescent="0.3">
      <c r="A37" t="s">
        <v>62</v>
      </c>
      <c r="B37">
        <v>129408</v>
      </c>
      <c r="C37">
        <v>5984</v>
      </c>
      <c r="D37">
        <v>31360</v>
      </c>
      <c r="E37">
        <v>27392</v>
      </c>
      <c r="F37">
        <v>95872</v>
      </c>
      <c r="G37">
        <v>10496</v>
      </c>
      <c r="H37">
        <v>12736</v>
      </c>
      <c r="I37">
        <v>11200</v>
      </c>
      <c r="J37">
        <v>51328</v>
      </c>
      <c r="K37">
        <v>4064</v>
      </c>
      <c r="L37">
        <v>3</v>
      </c>
      <c r="M37">
        <v>21824</v>
      </c>
      <c r="N37">
        <v>27200</v>
      </c>
      <c r="O37">
        <v>28096</v>
      </c>
      <c r="P37">
        <v>121728</v>
      </c>
      <c r="Q37">
        <v>21760</v>
      </c>
      <c r="R37">
        <v>17792</v>
      </c>
      <c r="S37">
        <v>47616</v>
      </c>
      <c r="T37">
        <v>75648</v>
      </c>
      <c r="U37">
        <v>44928</v>
      </c>
      <c r="V37">
        <v>10992</v>
      </c>
      <c r="W37">
        <v>1700</v>
      </c>
      <c r="X37">
        <v>10</v>
      </c>
      <c r="Y37">
        <v>1904</v>
      </c>
      <c r="Z37">
        <v>415</v>
      </c>
      <c r="AA37">
        <v>1984</v>
      </c>
    </row>
    <row r="38" spans="1:27" x14ac:dyDescent="0.3">
      <c r="A38" t="s">
        <v>63</v>
      </c>
      <c r="B38">
        <v>122752</v>
      </c>
      <c r="C38">
        <v>6096</v>
      </c>
      <c r="D38">
        <v>30976</v>
      </c>
      <c r="E38">
        <v>42880</v>
      </c>
      <c r="F38">
        <v>24800</v>
      </c>
      <c r="G38">
        <v>9472</v>
      </c>
      <c r="H38">
        <v>9760</v>
      </c>
      <c r="I38">
        <v>14144</v>
      </c>
      <c r="J38">
        <v>49536</v>
      </c>
      <c r="K38">
        <v>3984</v>
      </c>
      <c r="L38">
        <v>3</v>
      </c>
      <c r="M38">
        <v>5584</v>
      </c>
      <c r="N38">
        <v>45952</v>
      </c>
      <c r="O38">
        <v>51328</v>
      </c>
      <c r="P38">
        <v>116608</v>
      </c>
      <c r="Q38">
        <v>971</v>
      </c>
      <c r="R38">
        <v>1700</v>
      </c>
      <c r="S38">
        <v>48640</v>
      </c>
      <c r="T38">
        <v>71040</v>
      </c>
      <c r="U38">
        <v>38912</v>
      </c>
      <c r="V38">
        <v>17248</v>
      </c>
      <c r="W38">
        <v>18304</v>
      </c>
      <c r="X38">
        <v>10</v>
      </c>
      <c r="Y38">
        <v>2016</v>
      </c>
      <c r="Z38">
        <v>686</v>
      </c>
      <c r="AA38">
        <v>4480</v>
      </c>
    </row>
    <row r="39" spans="1:27" x14ac:dyDescent="0.3">
      <c r="A39" t="s">
        <v>64</v>
      </c>
      <c r="B39">
        <v>95616</v>
      </c>
      <c r="C39">
        <v>8128</v>
      </c>
      <c r="D39">
        <v>31104</v>
      </c>
      <c r="E39">
        <v>44416</v>
      </c>
      <c r="F39">
        <v>92800</v>
      </c>
      <c r="G39">
        <v>11008</v>
      </c>
      <c r="H39">
        <v>12800</v>
      </c>
      <c r="I39">
        <v>13504</v>
      </c>
      <c r="J39">
        <v>42624</v>
      </c>
      <c r="K39">
        <v>3776</v>
      </c>
      <c r="L39">
        <v>3</v>
      </c>
      <c r="M39">
        <v>28160</v>
      </c>
      <c r="N39">
        <v>37504</v>
      </c>
      <c r="O39">
        <v>51072</v>
      </c>
      <c r="P39">
        <v>64128</v>
      </c>
      <c r="Q39">
        <v>20096</v>
      </c>
      <c r="R39">
        <v>16832</v>
      </c>
      <c r="S39">
        <v>61312</v>
      </c>
      <c r="T39">
        <v>67968</v>
      </c>
      <c r="U39">
        <v>40192</v>
      </c>
      <c r="V39">
        <v>17408</v>
      </c>
      <c r="W39">
        <v>18304</v>
      </c>
      <c r="X39">
        <v>10</v>
      </c>
      <c r="Y39">
        <v>872</v>
      </c>
      <c r="Z39">
        <v>1160</v>
      </c>
      <c r="AA39">
        <v>4224</v>
      </c>
    </row>
    <row r="40" spans="1:27" x14ac:dyDescent="0.3">
      <c r="A40" t="s">
        <v>65</v>
      </c>
      <c r="B40">
        <v>122752</v>
      </c>
      <c r="C40">
        <v>8096</v>
      </c>
      <c r="D40">
        <v>9744</v>
      </c>
      <c r="E40">
        <v>10912</v>
      </c>
      <c r="F40">
        <v>127360</v>
      </c>
      <c r="G40">
        <v>4312</v>
      </c>
      <c r="H40">
        <v>10688</v>
      </c>
      <c r="I40">
        <v>2784</v>
      </c>
      <c r="J40">
        <v>47744</v>
      </c>
      <c r="K40">
        <v>2976</v>
      </c>
      <c r="L40">
        <v>3</v>
      </c>
      <c r="M40">
        <v>14976</v>
      </c>
      <c r="N40">
        <v>27584</v>
      </c>
      <c r="O40">
        <v>46976</v>
      </c>
      <c r="P40">
        <v>102272</v>
      </c>
      <c r="Q40">
        <v>22144</v>
      </c>
      <c r="R40">
        <v>8320</v>
      </c>
      <c r="S40">
        <v>59264</v>
      </c>
      <c r="T40">
        <v>75904</v>
      </c>
      <c r="U40">
        <v>38016</v>
      </c>
      <c r="V40">
        <v>28096</v>
      </c>
      <c r="W40">
        <v>16896</v>
      </c>
      <c r="X40">
        <v>10</v>
      </c>
      <c r="Y40">
        <v>876</v>
      </c>
      <c r="Z40">
        <v>996</v>
      </c>
      <c r="AA40">
        <v>4160</v>
      </c>
    </row>
    <row r="41" spans="1:27" x14ac:dyDescent="0.3">
      <c r="A41" t="s">
        <v>66</v>
      </c>
      <c r="B41">
        <v>123776</v>
      </c>
      <c r="C41">
        <v>3888</v>
      </c>
      <c r="D41">
        <v>30464</v>
      </c>
      <c r="E41">
        <v>42496</v>
      </c>
      <c r="F41">
        <v>132992</v>
      </c>
      <c r="G41">
        <v>9472</v>
      </c>
      <c r="H41">
        <v>11264</v>
      </c>
      <c r="I41">
        <v>15616</v>
      </c>
      <c r="J41">
        <v>50816</v>
      </c>
      <c r="K41">
        <v>1868</v>
      </c>
      <c r="L41">
        <v>3</v>
      </c>
      <c r="M41">
        <v>25472</v>
      </c>
      <c r="N41">
        <v>45952</v>
      </c>
      <c r="O41">
        <v>50304</v>
      </c>
      <c r="P41">
        <v>107904</v>
      </c>
      <c r="Q41">
        <v>18496</v>
      </c>
      <c r="R41">
        <v>5048</v>
      </c>
      <c r="S41">
        <v>48000</v>
      </c>
      <c r="T41">
        <v>82816</v>
      </c>
      <c r="U41">
        <v>43648</v>
      </c>
      <c r="V41">
        <v>44672</v>
      </c>
      <c r="W41">
        <v>16960</v>
      </c>
      <c r="X41">
        <v>10</v>
      </c>
      <c r="Y41">
        <v>1920</v>
      </c>
      <c r="Z41">
        <v>1080</v>
      </c>
      <c r="AA41">
        <v>4096</v>
      </c>
    </row>
    <row r="42" spans="1:27" x14ac:dyDescent="0.3">
      <c r="A42" t="s">
        <v>67</v>
      </c>
      <c r="B42">
        <v>62976</v>
      </c>
      <c r="C42">
        <v>8480</v>
      </c>
      <c r="D42">
        <v>15552</v>
      </c>
      <c r="E42">
        <v>18592</v>
      </c>
      <c r="F42">
        <v>129920</v>
      </c>
      <c r="G42">
        <v>10432</v>
      </c>
      <c r="H42">
        <v>10016</v>
      </c>
      <c r="I42">
        <v>4584</v>
      </c>
      <c r="J42">
        <v>47488</v>
      </c>
      <c r="K42">
        <v>2784</v>
      </c>
      <c r="L42">
        <v>3</v>
      </c>
      <c r="M42">
        <v>3296</v>
      </c>
      <c r="N42">
        <v>38656</v>
      </c>
      <c r="O42">
        <v>43136</v>
      </c>
      <c r="P42">
        <v>113024</v>
      </c>
      <c r="Q42">
        <v>24448</v>
      </c>
      <c r="R42">
        <v>17280</v>
      </c>
      <c r="S42">
        <v>44928</v>
      </c>
      <c r="T42">
        <v>21472</v>
      </c>
      <c r="U42">
        <v>38912</v>
      </c>
      <c r="V42">
        <v>43648</v>
      </c>
      <c r="W42">
        <v>16640</v>
      </c>
      <c r="X42">
        <v>10</v>
      </c>
      <c r="Y42">
        <v>507</v>
      </c>
      <c r="Z42">
        <v>1112</v>
      </c>
      <c r="AA42">
        <v>2000</v>
      </c>
    </row>
    <row r="43" spans="1:27" x14ac:dyDescent="0.3">
      <c r="A43" t="s">
        <v>68</v>
      </c>
      <c r="B43">
        <v>139136</v>
      </c>
      <c r="C43">
        <v>8224</v>
      </c>
      <c r="D43">
        <v>5848</v>
      </c>
      <c r="E43">
        <v>45440</v>
      </c>
      <c r="F43">
        <v>130944</v>
      </c>
      <c r="G43">
        <v>8960</v>
      </c>
      <c r="H43">
        <v>12544</v>
      </c>
      <c r="I43">
        <v>14784</v>
      </c>
      <c r="J43">
        <v>40704</v>
      </c>
      <c r="K43">
        <v>638</v>
      </c>
      <c r="L43">
        <v>3</v>
      </c>
      <c r="M43">
        <v>20736</v>
      </c>
      <c r="N43">
        <v>45696</v>
      </c>
      <c r="O43">
        <v>52608</v>
      </c>
      <c r="P43">
        <v>13488</v>
      </c>
      <c r="Q43">
        <v>24576</v>
      </c>
      <c r="R43">
        <v>8304</v>
      </c>
      <c r="S43">
        <v>68480</v>
      </c>
      <c r="T43">
        <v>21152</v>
      </c>
      <c r="U43">
        <v>27328</v>
      </c>
      <c r="V43">
        <v>27136</v>
      </c>
      <c r="W43">
        <v>12608</v>
      </c>
      <c r="X43">
        <v>10</v>
      </c>
      <c r="Y43">
        <v>482</v>
      </c>
      <c r="Z43">
        <v>1080</v>
      </c>
      <c r="AA43">
        <v>4192</v>
      </c>
    </row>
    <row r="44" spans="1:27" x14ac:dyDescent="0.3">
      <c r="A44" t="s">
        <v>69</v>
      </c>
      <c r="B44">
        <v>126336</v>
      </c>
      <c r="C44">
        <v>8640</v>
      </c>
      <c r="D44">
        <v>22848</v>
      </c>
      <c r="E44">
        <v>27328</v>
      </c>
      <c r="F44">
        <v>96896</v>
      </c>
      <c r="G44">
        <v>6672</v>
      </c>
      <c r="H44">
        <v>12160</v>
      </c>
      <c r="I44">
        <v>11232</v>
      </c>
      <c r="J44">
        <v>28736</v>
      </c>
      <c r="K44">
        <v>2944</v>
      </c>
      <c r="L44">
        <v>3</v>
      </c>
      <c r="M44">
        <v>21376</v>
      </c>
      <c r="N44">
        <v>1062</v>
      </c>
      <c r="O44">
        <v>47232</v>
      </c>
      <c r="P44">
        <v>100224</v>
      </c>
      <c r="Q44">
        <v>24832</v>
      </c>
      <c r="R44">
        <v>17664</v>
      </c>
      <c r="S44">
        <v>63104</v>
      </c>
      <c r="T44">
        <v>21088</v>
      </c>
      <c r="U44">
        <v>38528</v>
      </c>
      <c r="V44">
        <v>38144</v>
      </c>
      <c r="W44">
        <v>12896</v>
      </c>
      <c r="X44">
        <v>10</v>
      </c>
      <c r="Y44">
        <v>502</v>
      </c>
      <c r="Z44">
        <v>704</v>
      </c>
      <c r="AA44">
        <v>4704</v>
      </c>
    </row>
    <row r="45" spans="1:27" x14ac:dyDescent="0.3">
      <c r="A45" t="s">
        <v>70</v>
      </c>
      <c r="B45">
        <v>130944</v>
      </c>
      <c r="C45">
        <v>8192</v>
      </c>
      <c r="D45">
        <v>23616</v>
      </c>
      <c r="E45">
        <v>46464</v>
      </c>
      <c r="F45">
        <v>95104</v>
      </c>
      <c r="G45">
        <v>11328</v>
      </c>
      <c r="H45">
        <v>4400</v>
      </c>
      <c r="I45">
        <v>10784</v>
      </c>
      <c r="J45">
        <v>53120</v>
      </c>
      <c r="K45">
        <v>3968</v>
      </c>
      <c r="L45">
        <v>3</v>
      </c>
      <c r="M45">
        <v>21440</v>
      </c>
      <c r="N45">
        <v>48256</v>
      </c>
      <c r="O45">
        <v>40832</v>
      </c>
      <c r="P45">
        <v>22848</v>
      </c>
      <c r="Q45">
        <v>24320</v>
      </c>
      <c r="R45">
        <v>19328</v>
      </c>
      <c r="S45">
        <v>65664</v>
      </c>
      <c r="T45">
        <v>21568</v>
      </c>
      <c r="U45">
        <v>17280</v>
      </c>
      <c r="V45">
        <v>41856</v>
      </c>
      <c r="W45">
        <v>12576</v>
      </c>
      <c r="X45">
        <v>10</v>
      </c>
      <c r="Y45">
        <v>1408</v>
      </c>
      <c r="Z45">
        <v>415</v>
      </c>
      <c r="AA45">
        <v>4096</v>
      </c>
    </row>
    <row r="46" spans="1:27" x14ac:dyDescent="0.3">
      <c r="A46" t="s">
        <v>71</v>
      </c>
      <c r="B46">
        <v>98688</v>
      </c>
      <c r="C46">
        <v>5888</v>
      </c>
      <c r="D46">
        <v>28416</v>
      </c>
      <c r="E46">
        <v>50304</v>
      </c>
      <c r="F46">
        <v>126336</v>
      </c>
      <c r="G46">
        <v>10368</v>
      </c>
      <c r="H46">
        <v>11904</v>
      </c>
      <c r="I46">
        <v>13824</v>
      </c>
      <c r="J46">
        <v>18624</v>
      </c>
      <c r="K46">
        <v>4096</v>
      </c>
      <c r="L46">
        <v>3</v>
      </c>
      <c r="M46">
        <v>21120</v>
      </c>
      <c r="N46">
        <v>39296</v>
      </c>
      <c r="O46">
        <v>50048</v>
      </c>
      <c r="P46">
        <v>37440</v>
      </c>
      <c r="Q46">
        <v>22784</v>
      </c>
      <c r="R46">
        <v>18048</v>
      </c>
      <c r="S46">
        <v>63872</v>
      </c>
      <c r="T46">
        <v>81280</v>
      </c>
      <c r="U46">
        <v>40576</v>
      </c>
      <c r="V46">
        <v>39424</v>
      </c>
      <c r="W46">
        <v>18432</v>
      </c>
      <c r="X46">
        <v>10</v>
      </c>
      <c r="Y46">
        <v>512</v>
      </c>
      <c r="Z46">
        <v>686</v>
      </c>
      <c r="AA46">
        <v>4672</v>
      </c>
    </row>
    <row r="47" spans="1:27" x14ac:dyDescent="0.3">
      <c r="A47" t="s">
        <v>72</v>
      </c>
      <c r="B47">
        <v>119680</v>
      </c>
      <c r="C47">
        <v>8768</v>
      </c>
      <c r="D47">
        <v>31104</v>
      </c>
      <c r="E47">
        <v>27648</v>
      </c>
      <c r="F47">
        <v>64896</v>
      </c>
      <c r="G47">
        <v>6624</v>
      </c>
      <c r="H47">
        <v>12032</v>
      </c>
      <c r="I47">
        <v>13120</v>
      </c>
      <c r="J47">
        <v>41216</v>
      </c>
      <c r="K47">
        <v>4048</v>
      </c>
      <c r="L47">
        <v>3</v>
      </c>
      <c r="M47">
        <v>21568</v>
      </c>
      <c r="N47">
        <v>42880</v>
      </c>
      <c r="O47">
        <v>47744</v>
      </c>
      <c r="P47">
        <v>63360</v>
      </c>
      <c r="Q47">
        <v>3184</v>
      </c>
      <c r="R47">
        <v>19200</v>
      </c>
      <c r="S47">
        <v>46080</v>
      </c>
      <c r="T47">
        <v>69760</v>
      </c>
      <c r="U47">
        <v>27072</v>
      </c>
      <c r="V47">
        <v>45440</v>
      </c>
      <c r="W47">
        <v>16384</v>
      </c>
      <c r="X47">
        <v>10</v>
      </c>
      <c r="Y47">
        <v>1864</v>
      </c>
      <c r="Z47">
        <v>415</v>
      </c>
      <c r="AA47">
        <v>3024</v>
      </c>
    </row>
    <row r="48" spans="1:27" x14ac:dyDescent="0.3">
      <c r="A48" t="s">
        <v>73</v>
      </c>
      <c r="B48">
        <v>63488</v>
      </c>
      <c r="C48">
        <v>5824</v>
      </c>
      <c r="D48">
        <v>28544</v>
      </c>
      <c r="E48">
        <v>37376</v>
      </c>
      <c r="F48">
        <v>129408</v>
      </c>
      <c r="G48">
        <v>4264</v>
      </c>
      <c r="H48">
        <v>9760</v>
      </c>
      <c r="I48">
        <v>13952</v>
      </c>
      <c r="J48">
        <v>52608</v>
      </c>
      <c r="K48">
        <v>3904</v>
      </c>
      <c r="L48">
        <v>3</v>
      </c>
      <c r="M48">
        <v>28160</v>
      </c>
      <c r="N48">
        <v>44928</v>
      </c>
      <c r="O48">
        <v>40960</v>
      </c>
      <c r="P48">
        <v>110976</v>
      </c>
      <c r="Q48">
        <v>20992</v>
      </c>
      <c r="R48">
        <v>16768</v>
      </c>
      <c r="S48">
        <v>48000</v>
      </c>
      <c r="T48">
        <v>92032</v>
      </c>
      <c r="U48">
        <v>45184</v>
      </c>
      <c r="V48">
        <v>18016</v>
      </c>
      <c r="W48">
        <v>16704</v>
      </c>
      <c r="X48">
        <v>10</v>
      </c>
      <c r="Y48">
        <v>1408</v>
      </c>
      <c r="Z48">
        <v>1020</v>
      </c>
      <c r="AA48">
        <v>1976</v>
      </c>
    </row>
    <row r="49" spans="1:27" x14ac:dyDescent="0.3">
      <c r="A49" t="s">
        <v>74</v>
      </c>
      <c r="B49">
        <v>139136</v>
      </c>
      <c r="C49">
        <v>8192</v>
      </c>
      <c r="D49">
        <v>29952</v>
      </c>
      <c r="E49">
        <v>47488</v>
      </c>
      <c r="F49">
        <v>137088</v>
      </c>
      <c r="G49">
        <v>11712</v>
      </c>
      <c r="H49">
        <v>9888</v>
      </c>
      <c r="I49">
        <v>13120</v>
      </c>
      <c r="J49">
        <v>41728</v>
      </c>
      <c r="K49">
        <v>3952</v>
      </c>
      <c r="L49">
        <v>3</v>
      </c>
      <c r="M49">
        <v>3196</v>
      </c>
      <c r="N49">
        <v>45696</v>
      </c>
      <c r="O49">
        <v>56192</v>
      </c>
      <c r="P49">
        <v>23488</v>
      </c>
      <c r="Q49">
        <v>21120</v>
      </c>
      <c r="R49">
        <v>12416</v>
      </c>
      <c r="S49">
        <v>47232</v>
      </c>
      <c r="T49">
        <v>73344</v>
      </c>
      <c r="U49">
        <v>38784</v>
      </c>
      <c r="V49">
        <v>41856</v>
      </c>
      <c r="W49">
        <v>8304</v>
      </c>
      <c r="X49">
        <v>10</v>
      </c>
      <c r="Y49">
        <v>1912</v>
      </c>
      <c r="Z49">
        <v>1044</v>
      </c>
      <c r="AA49">
        <v>4896</v>
      </c>
    </row>
    <row r="50" spans="1:27" x14ac:dyDescent="0.3">
      <c r="A50" t="s">
        <v>75</v>
      </c>
      <c r="B50">
        <v>137600</v>
      </c>
      <c r="C50">
        <v>8384</v>
      </c>
      <c r="D50">
        <v>29824</v>
      </c>
      <c r="E50">
        <v>41600</v>
      </c>
      <c r="F50">
        <v>63488</v>
      </c>
      <c r="G50">
        <v>4272</v>
      </c>
      <c r="H50">
        <v>7008</v>
      </c>
      <c r="I50">
        <v>12608</v>
      </c>
      <c r="J50">
        <v>52096</v>
      </c>
      <c r="K50">
        <v>4224</v>
      </c>
      <c r="L50">
        <v>3</v>
      </c>
      <c r="M50">
        <v>27008</v>
      </c>
      <c r="N50">
        <v>40064</v>
      </c>
      <c r="O50">
        <v>50304</v>
      </c>
      <c r="P50">
        <v>109952</v>
      </c>
      <c r="Q50">
        <v>18112</v>
      </c>
      <c r="R50">
        <v>8432</v>
      </c>
      <c r="S50">
        <v>62592</v>
      </c>
      <c r="T50">
        <v>85888</v>
      </c>
      <c r="U50">
        <v>45696</v>
      </c>
      <c r="V50">
        <v>38144</v>
      </c>
      <c r="W50">
        <v>12768</v>
      </c>
      <c r="X50">
        <v>10</v>
      </c>
      <c r="Y50">
        <v>1952</v>
      </c>
      <c r="Z50">
        <v>408</v>
      </c>
      <c r="AA50">
        <v>4208</v>
      </c>
    </row>
    <row r="51" spans="1:27" x14ac:dyDescent="0.3">
      <c r="A51" t="s">
        <v>76</v>
      </c>
      <c r="B51">
        <v>124288</v>
      </c>
      <c r="C51">
        <v>6064</v>
      </c>
      <c r="D51">
        <v>30208</v>
      </c>
      <c r="E51">
        <v>46720</v>
      </c>
      <c r="F51">
        <v>128896</v>
      </c>
      <c r="G51">
        <v>2656</v>
      </c>
      <c r="H51">
        <v>7104</v>
      </c>
      <c r="I51">
        <v>13376</v>
      </c>
      <c r="J51">
        <v>49024</v>
      </c>
      <c r="K51">
        <v>3968</v>
      </c>
      <c r="L51">
        <v>3</v>
      </c>
      <c r="M51">
        <v>1788</v>
      </c>
      <c r="N51">
        <v>39552</v>
      </c>
      <c r="O51">
        <v>48000</v>
      </c>
      <c r="P51">
        <v>61312</v>
      </c>
      <c r="Q51">
        <v>8832</v>
      </c>
      <c r="R51">
        <v>12544</v>
      </c>
      <c r="S51">
        <v>48896</v>
      </c>
      <c r="T51">
        <v>12784</v>
      </c>
      <c r="U51">
        <v>43648</v>
      </c>
      <c r="V51">
        <v>50560</v>
      </c>
      <c r="W51">
        <v>17664</v>
      </c>
      <c r="X51">
        <v>10</v>
      </c>
      <c r="Y51">
        <v>1944</v>
      </c>
      <c r="Z51">
        <v>1208</v>
      </c>
      <c r="AA51">
        <v>4288</v>
      </c>
    </row>
    <row r="52" spans="1:27" x14ac:dyDescent="0.3">
      <c r="A52" t="s">
        <v>77</v>
      </c>
      <c r="B52">
        <v>120704</v>
      </c>
      <c r="C52">
        <v>8384</v>
      </c>
      <c r="D52">
        <v>33920</v>
      </c>
      <c r="E52">
        <v>17952</v>
      </c>
      <c r="F52">
        <v>130944</v>
      </c>
      <c r="G52">
        <v>2632</v>
      </c>
      <c r="H52">
        <v>11968</v>
      </c>
      <c r="I52">
        <v>11072</v>
      </c>
      <c r="J52">
        <v>28544</v>
      </c>
      <c r="K52">
        <v>3952</v>
      </c>
      <c r="L52">
        <v>3</v>
      </c>
      <c r="M52">
        <v>21760</v>
      </c>
      <c r="N52">
        <v>46976</v>
      </c>
      <c r="O52">
        <v>27584</v>
      </c>
      <c r="P52">
        <v>102784</v>
      </c>
      <c r="Q52">
        <v>8896</v>
      </c>
      <c r="R52">
        <v>16576</v>
      </c>
      <c r="S52">
        <v>65408</v>
      </c>
      <c r="T52">
        <v>75136</v>
      </c>
      <c r="U52">
        <v>41344</v>
      </c>
      <c r="V52">
        <v>37632</v>
      </c>
      <c r="W52">
        <v>18304</v>
      </c>
      <c r="X52">
        <v>10</v>
      </c>
      <c r="Y52">
        <v>1424</v>
      </c>
      <c r="Z52">
        <v>1152</v>
      </c>
      <c r="AA52">
        <v>4160</v>
      </c>
    </row>
    <row r="53" spans="1:27" x14ac:dyDescent="0.3">
      <c r="A53" t="s">
        <v>78</v>
      </c>
      <c r="B53">
        <v>135552</v>
      </c>
      <c r="C53">
        <v>8128</v>
      </c>
      <c r="D53">
        <v>22784</v>
      </c>
      <c r="E53">
        <v>48000</v>
      </c>
      <c r="F53">
        <v>65280</v>
      </c>
      <c r="G53">
        <v>2580</v>
      </c>
      <c r="H53">
        <v>12352</v>
      </c>
      <c r="I53">
        <v>13760</v>
      </c>
      <c r="J53">
        <v>47488</v>
      </c>
      <c r="K53">
        <v>3840</v>
      </c>
      <c r="L53">
        <v>3</v>
      </c>
      <c r="M53">
        <v>22976</v>
      </c>
      <c r="N53">
        <v>39424</v>
      </c>
      <c r="O53">
        <v>54400</v>
      </c>
      <c r="P53">
        <v>59264</v>
      </c>
      <c r="Q53">
        <v>18880</v>
      </c>
      <c r="R53">
        <v>17152</v>
      </c>
      <c r="S53">
        <v>31552</v>
      </c>
      <c r="T53">
        <v>34944</v>
      </c>
      <c r="U53">
        <v>43648</v>
      </c>
      <c r="V53">
        <v>17120</v>
      </c>
      <c r="W53">
        <v>17216</v>
      </c>
      <c r="X53">
        <v>10</v>
      </c>
      <c r="Y53">
        <v>1800</v>
      </c>
      <c r="Z53">
        <v>1208</v>
      </c>
      <c r="AA53">
        <v>4864</v>
      </c>
    </row>
    <row r="54" spans="1:27" x14ac:dyDescent="0.3">
      <c r="A54" t="s">
        <v>28</v>
      </c>
    </row>
    <row r="55" spans="1:27" x14ac:dyDescent="0.3">
      <c r="A55" t="s">
        <v>79</v>
      </c>
      <c r="B55">
        <v>192327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192321</v>
      </c>
      <c r="P55">
        <v>192322</v>
      </c>
      <c r="Q55">
        <v>0</v>
      </c>
      <c r="R55">
        <v>0</v>
      </c>
      <c r="S55">
        <v>0</v>
      </c>
      <c r="T55">
        <v>192322</v>
      </c>
      <c r="U55">
        <v>192323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7" spans="1:27" x14ac:dyDescent="0.3">
      <c r="A57" t="s">
        <v>80</v>
      </c>
      <c r="B57">
        <f>AVERAGE(B4:B53)</f>
        <v>111985.84</v>
      </c>
      <c r="C57">
        <f t="shared" ref="C57:AA57" si="0">AVERAGE(C4:C53)</f>
        <v>7013.78</v>
      </c>
      <c r="D57">
        <f t="shared" si="0"/>
        <v>24475.84</v>
      </c>
      <c r="E57">
        <f t="shared" si="0"/>
        <v>37146.879999999997</v>
      </c>
      <c r="F57">
        <f t="shared" si="0"/>
        <v>101800.64</v>
      </c>
      <c r="G57">
        <f t="shared" si="0"/>
        <v>8975.1200000000008</v>
      </c>
      <c r="H57">
        <f t="shared" si="0"/>
        <v>9942.1</v>
      </c>
      <c r="I57">
        <f t="shared" si="0"/>
        <v>11166.56</v>
      </c>
      <c r="J57">
        <f t="shared" si="0"/>
        <v>42858.559999999998</v>
      </c>
      <c r="K57">
        <f t="shared" si="0"/>
        <v>3514.44</v>
      </c>
      <c r="L57">
        <f t="shared" si="0"/>
        <v>3</v>
      </c>
      <c r="M57">
        <f t="shared" si="0"/>
        <v>20549.88</v>
      </c>
      <c r="N57">
        <f t="shared" si="0"/>
        <v>37802.68</v>
      </c>
      <c r="O57">
        <f t="shared" si="0"/>
        <v>44283.360000000001</v>
      </c>
      <c r="P57">
        <f t="shared" si="0"/>
        <v>83196.800000000003</v>
      </c>
      <c r="Q57">
        <f t="shared" si="0"/>
        <v>18618.88</v>
      </c>
      <c r="R57">
        <f t="shared" si="0"/>
        <v>14518.4</v>
      </c>
      <c r="S57">
        <f t="shared" si="0"/>
        <v>53264.480000000003</v>
      </c>
      <c r="T57">
        <f t="shared" si="0"/>
        <v>63763.839999999997</v>
      </c>
      <c r="U57">
        <f t="shared" si="0"/>
        <v>39123.919999999998</v>
      </c>
      <c r="V57">
        <f t="shared" si="0"/>
        <v>35497.279999999999</v>
      </c>
      <c r="W57">
        <f t="shared" si="0"/>
        <v>14988.24</v>
      </c>
      <c r="X57">
        <f t="shared" si="0"/>
        <v>10</v>
      </c>
      <c r="Y57">
        <f t="shared" si="0"/>
        <v>1484.96</v>
      </c>
      <c r="Z57">
        <f t="shared" si="0"/>
        <v>968.38</v>
      </c>
      <c r="AA57">
        <f t="shared" si="0"/>
        <v>3652.92</v>
      </c>
    </row>
    <row r="58" spans="1:27" x14ac:dyDescent="0.3">
      <c r="A58" t="s">
        <v>81</v>
      </c>
      <c r="B58" cm="1">
        <f t="array" ref="B58">LARGE(ABS((B4:B53-B$57)),1)</f>
        <v>107573.84</v>
      </c>
      <c r="C58" cm="1">
        <f t="array" ref="C58">LARGE(ABS((C4:C53-C$57)),1)</f>
        <v>6236.78</v>
      </c>
      <c r="D58" cm="1">
        <f t="array" ref="D58">LARGE(ABS((D4:D53-D$57)),1)</f>
        <v>18627.84</v>
      </c>
      <c r="E58" cm="1">
        <f t="array" ref="E58">LARGE(ABS((E4:E53-E$57)),1)</f>
        <v>30746.879999999997</v>
      </c>
      <c r="F58" cm="1">
        <f t="array" ref="F58">LARGE(ABS((F4:F53-F$57)),1)</f>
        <v>97320.639999999999</v>
      </c>
      <c r="G58" cm="1">
        <f t="array" ref="G58">LARGE(ABS((G4:G53-G$57)),1)</f>
        <v>6395.1200000000008</v>
      </c>
      <c r="H58" cm="1">
        <f t="array" ref="H58">LARGE(ABS((H4:H53-H$57)),1)</f>
        <v>9101.1</v>
      </c>
      <c r="I58" cm="1">
        <f t="array" ref="I58">LARGE(ABS((I4:I53-I$57)),1)</f>
        <v>9566.56</v>
      </c>
      <c r="J58" cm="1">
        <f t="array" ref="J58">LARGE(ABS((J4:J53-J$57)),1)</f>
        <v>31770.559999999998</v>
      </c>
      <c r="K58" cm="1">
        <f t="array" ref="K58">LARGE(ABS((K4:K53-K$57)),1)</f>
        <v>2887.44</v>
      </c>
      <c r="L58" cm="1">
        <f t="array" ref="L58">LARGE(ABS((L4:L53-L$57)),1)</f>
        <v>0</v>
      </c>
      <c r="M58" cm="1">
        <f t="array" ref="M58">LARGE(ABS((M4:M53-M$57)),1)</f>
        <v>18761.88</v>
      </c>
      <c r="N58" cm="1">
        <f t="array" ref="N58">LARGE(ABS((N4:N53-N$57)),1)</f>
        <v>36740.68</v>
      </c>
      <c r="O58" cm="1">
        <f t="array" ref="O58">LARGE(ABS((O4:O53-O$57)),1)</f>
        <v>37635.360000000001</v>
      </c>
      <c r="P58" cm="1">
        <f t="array" ref="P58">LARGE(ABS((P4:P53-P$57)),1)</f>
        <v>69708.800000000003</v>
      </c>
      <c r="Q58" cm="1">
        <f t="array" ref="Q58">LARGE(ABS((Q4:Q53-Q$57)),1)</f>
        <v>17685.88</v>
      </c>
      <c r="R58" cm="1">
        <f t="array" ref="R58">LARGE(ABS((R4:R53-R$57)),1)</f>
        <v>12818.4</v>
      </c>
      <c r="S58" cm="1">
        <f t="array" ref="S58">LARGE(ABS((S4:S53-S$57)),1)</f>
        <v>46296.480000000003</v>
      </c>
      <c r="T58" cm="1">
        <f t="array" ref="T58">LARGE(ABS((T4:T53-T$57)),1)</f>
        <v>51363.839999999997</v>
      </c>
      <c r="U58" cm="1">
        <f t="array" ref="U58">LARGE(ABS((U4:U53-U$57)),1)</f>
        <v>35519.919999999998</v>
      </c>
      <c r="V58" cm="1">
        <f t="array" ref="V58">LARGE(ABS((V4:V53-V$57)),1)</f>
        <v>24857.279999999999</v>
      </c>
      <c r="W58" cm="1">
        <f t="array" ref="W58">LARGE(ABS((W4:W53-W$57)),1)</f>
        <v>13288.24</v>
      </c>
      <c r="X58" cm="1">
        <f t="array" ref="X58">LARGE(ABS((X4:X53-X$57)),1)</f>
        <v>0</v>
      </c>
      <c r="Y58" cm="1">
        <f t="array" ref="Y58">LARGE(ABS((Y4:Y53-Y$57)),1)</f>
        <v>1002.96</v>
      </c>
      <c r="Z58" cm="1">
        <f t="array" ref="Z58">LARGE(ABS((Z4:Z53-Z$57)),1)</f>
        <v>564.38</v>
      </c>
      <c r="AA58" cm="1">
        <f t="array" ref="AA58">LARGE(ABS((AA4:AA53-AA$57)),1)</f>
        <v>3008.92</v>
      </c>
    </row>
    <row r="59" spans="1:27" x14ac:dyDescent="0.3">
      <c r="A59" t="s">
        <v>82</v>
      </c>
      <c r="B59" cm="1">
        <f t="array" ref="B59">1/COUNT(B4:B53)*SUM(ABS(B4:B53-B$57))</f>
        <v>23654.310400000002</v>
      </c>
      <c r="C59" cm="1">
        <f t="array" ref="C59">1/COUNT(C4:C53)*SUM(ABS(C4:C53-C$57))</f>
        <v>1592.8328000000004</v>
      </c>
      <c r="D59" cm="1">
        <f t="array" ref="D59">1/COUNT(D4:D53)*SUM(ABS(D4:D53-D$57))</f>
        <v>6599.2191999999995</v>
      </c>
      <c r="E59" cm="1">
        <f t="array" ref="E59">1/COUNT(E4:E53)*SUM(ABS(E4:E53-E$57))</f>
        <v>10093.772799999999</v>
      </c>
      <c r="F59" cm="1">
        <f t="array" ref="F59">1/COUNT(F4:F53)*SUM(ABS(F4:F53-F$57))</f>
        <v>30676.108800000005</v>
      </c>
      <c r="G59" cm="1">
        <f t="array" ref="G59">1/COUNT(G4:G53)*SUM(ABS(G4:G53-G$57))</f>
        <v>2227.1871999999985</v>
      </c>
      <c r="H59" cm="1">
        <f t="array" ref="H59">1/COUNT(H4:H53)*SUM(ABS(H4:H53-H$57))</f>
        <v>2251.3919999999994</v>
      </c>
      <c r="I59" cm="1">
        <f t="array" ref="I59">1/COUNT(I4:I53)*SUM(ABS(I4:I53-I$57))</f>
        <v>3059.878400000001</v>
      </c>
      <c r="J59" cm="1">
        <f t="array" ref="J59">1/COUNT(J4:J53)*SUM(ABS(J4:J53-J$57))</f>
        <v>7494.9504000000006</v>
      </c>
      <c r="K59" cm="1">
        <f t="array" ref="K59">1/COUNT(K4:K53)*SUM(ABS(K4:K53-K$57))</f>
        <v>708.38879999999995</v>
      </c>
      <c r="L59" cm="1">
        <f t="array" ref="L59">1/COUNT(L4:L53)*SUM(ABS(L4:L53-L$57))</f>
        <v>0</v>
      </c>
      <c r="M59" cm="1">
        <f t="array" ref="M59">1/COUNT(M4:M53)*SUM(ABS(M4:M53-M$57))</f>
        <v>5986.8175999999976</v>
      </c>
      <c r="N59" cm="1">
        <f t="array" ref="N59">1/COUNT(N4:N53)*SUM(ABS(N4:N53-N$57))</f>
        <v>8577.6864000000023</v>
      </c>
      <c r="O59" cm="1">
        <f t="array" ref="O59">1/COUNT(O4:O53)*SUM(ABS(O4:O53-O$57))</f>
        <v>7419.5136000000039</v>
      </c>
      <c r="P59" cm="1">
        <f t="array" ref="P59">1/COUNT(P4:P53)*SUM(ABS(P4:P53-P$57))</f>
        <v>26402.815999999995</v>
      </c>
      <c r="Q59" cm="1">
        <f t="array" ref="Q59">1/COUNT(Q4:Q53)*SUM(ABS(Q4:Q53-Q$57))</f>
        <v>4784.3327999999983</v>
      </c>
      <c r="R59" cm="1">
        <f t="array" ref="R59">1/COUNT(R4:R53)*SUM(ABS(R4:R53-R$57))</f>
        <v>4369.7920000000004</v>
      </c>
      <c r="S59" cm="1">
        <f t="array" ref="S59">1/COUNT(S4:S53)*SUM(ABS(S4:S53-S$57))</f>
        <v>12652.883199999998</v>
      </c>
      <c r="T59" cm="1">
        <f t="array" ref="T59">1/COUNT(T4:T53)*SUM(ABS(T4:T53-T$57))</f>
        <v>18428.236800000013</v>
      </c>
      <c r="U59" cm="1">
        <f t="array" ref="U59">1/COUNT(U4:U53)*SUM(ABS(U4:U53-U$57))</f>
        <v>5997.3856000000014</v>
      </c>
      <c r="V59" cm="1">
        <f t="array" ref="V59">1/COUNT(V4:V53)*SUM(ABS(V4:V53-V$57))</f>
        <v>9142.8479999999981</v>
      </c>
      <c r="W59" cm="1">
        <f t="array" ref="W59">1/COUNT(W4:W53)*SUM(ABS(W4:W53-W$57))</f>
        <v>3315.9840000000004</v>
      </c>
      <c r="X59" cm="1">
        <f t="array" ref="X59">1/COUNT(X4:X53)*SUM(ABS(X4:X53-X$57))</f>
        <v>0</v>
      </c>
      <c r="Y59" cm="1">
        <f t="array" ref="Y59">1/COUNT(Y4:Y53)*SUM(ABS(Y4:Y53-Y$57))</f>
        <v>481.60640000000001</v>
      </c>
      <c r="Z59" cm="1">
        <f t="array" ref="Z59">1/COUNT(Z4:Z53)*SUM(ABS(Z4:Z53-Z$57))</f>
        <v>210.62239999999997</v>
      </c>
      <c r="AA59" cm="1">
        <f t="array" ref="AA59">1/COUNT(AA4:AA53)*SUM(ABS(AA4:AA53-AA$57))</f>
        <v>984.0288000000005</v>
      </c>
    </row>
    <row r="60" spans="1:27" x14ac:dyDescent="0.3">
      <c r="A60" t="s">
        <v>83</v>
      </c>
      <c r="B60" cm="1">
        <f t="array" ref="B60">SQRT(1/COUNT(B4:B53)*SUM((B4:B53-B$57)^2))</f>
        <v>30525.236847801851</v>
      </c>
      <c r="C60" cm="1">
        <f t="array" ref="C60">SQRT(1/COUNT(C4:C53)*SUM((C4:C53-C$57)^2))</f>
        <v>1918.0987804594422</v>
      </c>
      <c r="D60" cm="1">
        <f t="array" ref="D60">SQRT(1/COUNT(D4:D53)*SUM((D4:D53-D$57)^2))</f>
        <v>8117.3861787154137</v>
      </c>
      <c r="E60" cm="1">
        <f t="array" ref="E60">SQRT(1/COUNT(E4:E53)*SUM((E4:E53-E$57)^2))</f>
        <v>12267.695073875939</v>
      </c>
      <c r="F60" cm="1">
        <f t="array" ref="F60">SQRT(1/COUNT(F4:F53)*SUM((F4:F53-F$57)^2))</f>
        <v>37427.409740862378</v>
      </c>
      <c r="G60" cm="1">
        <f t="array" ref="G60">SQRT(1/COUNT(G4:G53)*SUM((G4:G53-G$57)^2))</f>
        <v>2757.6480750088476</v>
      </c>
      <c r="H60" cm="1">
        <f t="array" ref="H60">SQRT(1/COUNT(H4:H53)*SUM((H4:H53-H$57)^2))</f>
        <v>2986.2350225660412</v>
      </c>
      <c r="I60" cm="1">
        <f t="array" ref="I60">SQRT(1/COUNT(I4:I53)*SUM((I4:I53-I$57)^2))</f>
        <v>3907.9597754327006</v>
      </c>
      <c r="J60" cm="1">
        <f t="array" ref="J60">SQRT(1/COUNT(J4:J53)*SUM((J4:J53-J$57)^2))</f>
        <v>9812.980195964934</v>
      </c>
      <c r="K60" cm="1">
        <f t="array" ref="K60">SQRT(1/COUNT(K4:K53)*SUM((K4:K53-K$57)^2))</f>
        <v>944.91629597546898</v>
      </c>
      <c r="L60" cm="1">
        <f t="array" ref="L60">SQRT(1/COUNT(L4:L53)*SUM((L4:L53-L$57)^2))</f>
        <v>0</v>
      </c>
      <c r="M60" cm="1">
        <f t="array" ref="M60">SQRT(1/COUNT(M4:M53)*SUM((M4:M53-M$57)^2))</f>
        <v>7701.7636048894665</v>
      </c>
      <c r="N60" cm="1">
        <f t="array" ref="N60">SQRT(1/COUNT(N4:N53)*SUM((N4:N53-N$57)^2))</f>
        <v>11754.164290905588</v>
      </c>
      <c r="O60" cm="1">
        <f t="array" ref="O60">SQRT(1/COUNT(O4:O53)*SUM((O4:O53-O$57)^2))</f>
        <v>10135.830159903035</v>
      </c>
      <c r="P60" cm="1">
        <f t="array" ref="P60">SQRT(1/COUNT(P4:P53)*SUM((P4:P53-P$57)^2))</f>
        <v>31112.12075060136</v>
      </c>
      <c r="Q60" cm="1">
        <f t="array" ref="Q60">SQRT(1/COUNT(Q4:Q53)*SUM((Q4:Q53-Q$57)^2))</f>
        <v>6223.6442881642906</v>
      </c>
      <c r="R60" cm="1">
        <f t="array" ref="R60">SQRT(1/COUNT(R4:R53)*SUM((R4:R53-R$57)^2))</f>
        <v>5080.6600516074686</v>
      </c>
      <c r="S60" cm="1">
        <f t="array" ref="S60">SQRT(1/COUNT(S4:S53)*SUM((S4:S53-S$57)^2))</f>
        <v>15341.180338213875</v>
      </c>
      <c r="T60" cm="1">
        <f t="array" ref="T60">SQRT(1/COUNT(T4:T53)*SUM((T4:T53-T$57)^2))</f>
        <v>22605.226396884416</v>
      </c>
      <c r="U60" cm="1">
        <f t="array" ref="U60">SQRT(1/COUNT(U4:U53)*SUM((U4:U53-U$57)^2))</f>
        <v>9305.38735967504</v>
      </c>
      <c r="V60" cm="1">
        <f t="array" ref="V60">SQRT(1/COUNT(V4:V53)*SUM((V4:V53-V$57)^2))</f>
        <v>11029.109568845526</v>
      </c>
      <c r="W60" cm="1">
        <f t="array" ref="W60">SQRT(1/COUNT(W4:W53)*SUM((W4:W53-W$57)^2))</f>
        <v>4137.9516022302623</v>
      </c>
      <c r="X60" cm="1">
        <f t="array" ref="X60">SQRT(1/COUNT(X4:X53)*SUM((X4:X53-X$57)^2))</f>
        <v>0</v>
      </c>
      <c r="Y60" cm="1">
        <f t="array" ref="Y60">SQRT(1/COUNT(Y4:Y53)*SUM((Y4:Y53-Y$57)^2))</f>
        <v>555.53998811966721</v>
      </c>
      <c r="Z60" cm="1">
        <f t="array" ref="Z60">SQRT(1/COUNT(Z4:Z53)*SUM((Z4:Z53-Z$57)^2))</f>
        <v>264.3463553749134</v>
      </c>
      <c r="AA60" cm="1">
        <f t="array" ref="AA60">SQRT(1/COUNT(AA4:AA53)*SUM((AA4:AA53-AA$57)^2))</f>
        <v>1179.2805406687587</v>
      </c>
    </row>
    <row r="61" spans="1:27" x14ac:dyDescent="0.3">
      <c r="A61" t="s">
        <v>84</v>
      </c>
      <c r="B61">
        <f>SMALL(B4:B53,1)</f>
        <v>4412</v>
      </c>
      <c r="C61">
        <f t="shared" ref="C61:AA61" si="1">SMALL(C4:C53,1)</f>
        <v>777</v>
      </c>
      <c r="D61">
        <f t="shared" si="1"/>
        <v>5848</v>
      </c>
      <c r="E61">
        <f t="shared" si="1"/>
        <v>6400</v>
      </c>
      <c r="F61">
        <f t="shared" si="1"/>
        <v>4480</v>
      </c>
      <c r="G61">
        <f t="shared" si="1"/>
        <v>2580</v>
      </c>
      <c r="H61">
        <f t="shared" si="1"/>
        <v>841</v>
      </c>
      <c r="I61">
        <f t="shared" si="1"/>
        <v>1600</v>
      </c>
      <c r="J61">
        <f t="shared" si="1"/>
        <v>11088</v>
      </c>
      <c r="K61">
        <f t="shared" si="1"/>
        <v>627</v>
      </c>
      <c r="L61">
        <f t="shared" si="1"/>
        <v>3</v>
      </c>
      <c r="M61">
        <f t="shared" si="1"/>
        <v>1788</v>
      </c>
      <c r="N61">
        <f t="shared" si="1"/>
        <v>1062</v>
      </c>
      <c r="O61">
        <f t="shared" si="1"/>
        <v>6648</v>
      </c>
      <c r="P61">
        <f t="shared" si="1"/>
        <v>13488</v>
      </c>
      <c r="Q61">
        <f t="shared" si="1"/>
        <v>933</v>
      </c>
      <c r="R61">
        <f t="shared" si="1"/>
        <v>1700</v>
      </c>
      <c r="S61">
        <f t="shared" si="1"/>
        <v>6968</v>
      </c>
      <c r="T61">
        <f t="shared" si="1"/>
        <v>12400</v>
      </c>
      <c r="U61">
        <f t="shared" si="1"/>
        <v>3604</v>
      </c>
      <c r="V61">
        <f t="shared" si="1"/>
        <v>10640</v>
      </c>
      <c r="W61">
        <f t="shared" si="1"/>
        <v>1700</v>
      </c>
      <c r="X61">
        <f t="shared" si="1"/>
        <v>10</v>
      </c>
      <c r="Y61">
        <f t="shared" si="1"/>
        <v>482</v>
      </c>
      <c r="Z61">
        <f t="shared" si="1"/>
        <v>404</v>
      </c>
      <c r="AA61">
        <f t="shared" si="1"/>
        <v>644</v>
      </c>
    </row>
    <row r="62" spans="1:27" x14ac:dyDescent="0.3">
      <c r="A62" t="s">
        <v>85</v>
      </c>
      <c r="B62">
        <f>LARGE(B4:B53,1)</f>
        <v>140160</v>
      </c>
      <c r="C62">
        <f t="shared" ref="C62:AA62" si="2">LARGE(C4:C53,1)</f>
        <v>9152</v>
      </c>
      <c r="D62">
        <f t="shared" si="2"/>
        <v>33920</v>
      </c>
      <c r="E62">
        <f t="shared" si="2"/>
        <v>52864</v>
      </c>
      <c r="F62">
        <f t="shared" si="2"/>
        <v>138112</v>
      </c>
      <c r="G62">
        <f t="shared" si="2"/>
        <v>11712</v>
      </c>
      <c r="H62">
        <f t="shared" si="2"/>
        <v>12992</v>
      </c>
      <c r="I62">
        <f t="shared" si="2"/>
        <v>15616</v>
      </c>
      <c r="J62">
        <f t="shared" si="2"/>
        <v>56704</v>
      </c>
      <c r="K62">
        <f t="shared" si="2"/>
        <v>4448</v>
      </c>
      <c r="L62">
        <f t="shared" si="2"/>
        <v>3</v>
      </c>
      <c r="M62">
        <f t="shared" si="2"/>
        <v>28160</v>
      </c>
      <c r="N62">
        <f t="shared" si="2"/>
        <v>49280</v>
      </c>
      <c r="O62">
        <f t="shared" si="2"/>
        <v>56192</v>
      </c>
      <c r="P62">
        <f t="shared" si="2"/>
        <v>121728</v>
      </c>
      <c r="Q62">
        <f t="shared" si="2"/>
        <v>24832</v>
      </c>
      <c r="R62">
        <f t="shared" si="2"/>
        <v>19456</v>
      </c>
      <c r="S62">
        <f t="shared" si="2"/>
        <v>71552</v>
      </c>
      <c r="T62">
        <f t="shared" si="2"/>
        <v>92032</v>
      </c>
      <c r="U62">
        <f t="shared" si="2"/>
        <v>49024</v>
      </c>
      <c r="V62">
        <f t="shared" si="2"/>
        <v>50560</v>
      </c>
      <c r="W62">
        <f t="shared" si="2"/>
        <v>19456</v>
      </c>
      <c r="X62">
        <f t="shared" si="2"/>
        <v>10</v>
      </c>
      <c r="Y62">
        <f t="shared" si="2"/>
        <v>2128</v>
      </c>
      <c r="Z62">
        <f t="shared" si="2"/>
        <v>1280</v>
      </c>
      <c r="AA62">
        <f t="shared" si="2"/>
        <v>4960</v>
      </c>
    </row>
    <row r="64" spans="1:27" x14ac:dyDescent="0.3">
      <c r="A64" t="s">
        <v>86</v>
      </c>
      <c r="B64">
        <f>ABS(B58-B57)/B57</f>
        <v>3.9397838155252489E-2</v>
      </c>
      <c r="C64">
        <f t="shared" ref="C64:AA64" si="3">ABS(C58-C57)/C57</f>
        <v>0.11078191788165583</v>
      </c>
      <c r="D64">
        <f t="shared" si="3"/>
        <v>0.23892949128610091</v>
      </c>
      <c r="E64">
        <f t="shared" si="3"/>
        <v>0.17228903208021779</v>
      </c>
      <c r="F64">
        <f t="shared" si="3"/>
        <v>4.4007581877677782E-2</v>
      </c>
      <c r="G64">
        <f t="shared" si="3"/>
        <v>0.28746133756428882</v>
      </c>
      <c r="H64">
        <f t="shared" si="3"/>
        <v>8.4589774796069231E-2</v>
      </c>
      <c r="I64">
        <f t="shared" si="3"/>
        <v>0.1432849507816194</v>
      </c>
      <c r="J64">
        <f t="shared" si="3"/>
        <v>0.25871144527487627</v>
      </c>
      <c r="K64">
        <f t="shared" si="3"/>
        <v>0.17840680165261036</v>
      </c>
      <c r="L64">
        <f t="shared" si="3"/>
        <v>1</v>
      </c>
      <c r="M64">
        <f t="shared" si="3"/>
        <v>8.7007807344860411E-2</v>
      </c>
      <c r="N64">
        <f t="shared" si="3"/>
        <v>2.8093246298939653E-2</v>
      </c>
      <c r="O64">
        <f t="shared" si="3"/>
        <v>0.15012410982364482</v>
      </c>
      <c r="P64">
        <f t="shared" si="3"/>
        <v>0.1621216200623101</v>
      </c>
      <c r="Q64">
        <f t="shared" si="3"/>
        <v>5.0110425546541999E-2</v>
      </c>
      <c r="R64">
        <f t="shared" si="3"/>
        <v>0.11709279259422527</v>
      </c>
      <c r="S64">
        <f t="shared" si="3"/>
        <v>0.13081888718335369</v>
      </c>
      <c r="T64">
        <f t="shared" si="3"/>
        <v>0.19446758539008943</v>
      </c>
      <c r="U64">
        <f t="shared" si="3"/>
        <v>9.2117558772229366E-2</v>
      </c>
      <c r="V64">
        <f t="shared" si="3"/>
        <v>0.29974127595128419</v>
      </c>
      <c r="W64">
        <f t="shared" si="3"/>
        <v>0.11342225638233709</v>
      </c>
      <c r="X64">
        <f t="shared" si="3"/>
        <v>1</v>
      </c>
      <c r="Y64">
        <f t="shared" si="3"/>
        <v>0.32458786768667169</v>
      </c>
      <c r="Z64">
        <f t="shared" si="3"/>
        <v>0.41719159833949482</v>
      </c>
      <c r="AA64">
        <f t="shared" si="3"/>
        <v>0.17629731830973577</v>
      </c>
    </row>
    <row r="66" spans="1:27" x14ac:dyDescent="0.3">
      <c r="A66" t="s">
        <v>87</v>
      </c>
      <c r="B66">
        <f>ABS(B2-B57)/B2*100</f>
        <v>12.590277560960384</v>
      </c>
      <c r="C66">
        <f t="shared" ref="C66:AA66" si="4">ABS(C2-C57)/C2*100</f>
        <v>14.015201667279639</v>
      </c>
      <c r="D66">
        <f t="shared" si="4"/>
        <v>19.394566112300346</v>
      </c>
      <c r="E66">
        <f t="shared" si="4"/>
        <v>19.786482401209248</v>
      </c>
      <c r="F66">
        <f t="shared" si="4"/>
        <v>21.55362908508064</v>
      </c>
      <c r="G66">
        <f t="shared" si="4"/>
        <v>17.325718496683855</v>
      </c>
      <c r="H66">
        <f t="shared" si="4"/>
        <v>17.547686183446672</v>
      </c>
      <c r="I66">
        <f t="shared" si="4"/>
        <v>19.682370711357265</v>
      </c>
      <c r="J66">
        <f t="shared" si="4"/>
        <v>14.007704654895669</v>
      </c>
      <c r="K66">
        <f t="shared" si="4"/>
        <v>12.073054791093318</v>
      </c>
      <c r="L66">
        <f t="shared" si="4"/>
        <v>0</v>
      </c>
      <c r="M66">
        <f t="shared" si="4"/>
        <v>21.589285714285712</v>
      </c>
      <c r="N66">
        <f t="shared" si="4"/>
        <v>17.34589819835578</v>
      </c>
      <c r="O66">
        <f t="shared" si="4"/>
        <v>11.387201344699243</v>
      </c>
      <c r="P66">
        <f t="shared" si="4"/>
        <v>23.801987452488895</v>
      </c>
      <c r="Q66">
        <f t="shared" si="4"/>
        <v>19.104622871046224</v>
      </c>
      <c r="R66">
        <f t="shared" si="4"/>
        <v>19.126559714795011</v>
      </c>
      <c r="S66">
        <f t="shared" si="4"/>
        <v>16.371789235696784</v>
      </c>
      <c r="T66">
        <f t="shared" si="4"/>
        <v>19.529726523555325</v>
      </c>
      <c r="U66">
        <f t="shared" si="4"/>
        <v>11.227264476311493</v>
      </c>
      <c r="V66">
        <f t="shared" si="4"/>
        <v>19.065003762055682</v>
      </c>
      <c r="W66">
        <f t="shared" si="4"/>
        <v>16.135631154879142</v>
      </c>
      <c r="X66">
        <f t="shared" si="4"/>
        <v>0</v>
      </c>
      <c r="Y66">
        <f t="shared" si="4"/>
        <v>21.88532351394003</v>
      </c>
      <c r="Z66">
        <f t="shared" si="4"/>
        <v>14.226749335695308</v>
      </c>
      <c r="AA66">
        <f t="shared" si="4"/>
        <v>16.865725989986345</v>
      </c>
    </row>
    <row r="67" spans="1:27" x14ac:dyDescent="0.3">
      <c r="A67" t="s">
        <v>88</v>
      </c>
      <c r="B67" cm="1">
        <f t="array" ref="B67">1/COUNT(B4:B53)*SUM(B4:B53-B$2)</f>
        <v>-16130.16</v>
      </c>
      <c r="C67" cm="1">
        <f t="array" ref="C67">1/COUNT(C4:C53)*SUM(C4:C53-C$2)</f>
        <v>-1143.22</v>
      </c>
      <c r="D67" cm="1">
        <f t="array" ref="D67">1/COUNT(D4:D53)*SUM(D4:D53-D$2)</f>
        <v>-5889.16</v>
      </c>
      <c r="E67" cm="1">
        <f t="array" ref="E67">1/COUNT(E4:E53)*SUM(E4:E53-E$2)</f>
        <v>-9163.1200000000008</v>
      </c>
      <c r="F67" cm="1">
        <f t="array" ref="F67">1/COUNT(F4:F53)*SUM(F4:F53-F$2)</f>
        <v>-27970.36</v>
      </c>
      <c r="G67" cm="1">
        <f t="array" ref="G67">1/COUNT(G4:G53)*SUM(G4:G53-G$2)</f>
        <v>-1880.88</v>
      </c>
      <c r="H67" cm="1">
        <f t="array" ref="H67">1/COUNT(H4:H53)*SUM(H4:H53-H$2)</f>
        <v>-2115.9</v>
      </c>
      <c r="I67" cm="1">
        <f t="array" ref="I67">1/COUNT(I4:I53)*SUM(I4:I53-I$2)</f>
        <v>-2736.44</v>
      </c>
      <c r="J67" cm="1">
        <f t="array" ref="J67">1/COUNT(J4:J53)*SUM(J4:J53-J$2)</f>
        <v>-6981.4400000000005</v>
      </c>
      <c r="K67" cm="1">
        <f t="array" ref="K67">1/COUNT(K4:K53)*SUM(K4:K53-K$2)</f>
        <v>-482.56</v>
      </c>
      <c r="L67" cm="1">
        <f t="array" ref="L67">1/COUNT(L4:L53)*SUM(L4:L53-L$2)</f>
        <v>0</v>
      </c>
      <c r="M67" cm="1">
        <f t="array" ref="M67">1/COUNT(M4:M53)*SUM(M4:M53-M$2)</f>
        <v>-5658.12</v>
      </c>
      <c r="N67" cm="1">
        <f t="array" ref="N67">1/COUNT(N4:N53)*SUM(N4:N53-N$2)</f>
        <v>-7933.3200000000006</v>
      </c>
      <c r="O67" cm="1">
        <f t="array" ref="O67">1/COUNT(O4:O53)*SUM(O4:O53-O$2)</f>
        <v>-5690.64</v>
      </c>
      <c r="P67" cm="1">
        <f t="array" ref="P67">1/COUNT(P4:P53)*SUM(P4:P53-P$2)</f>
        <v>-25988.2</v>
      </c>
      <c r="Q67" cm="1">
        <f t="array" ref="Q67">1/COUNT(Q4:Q53)*SUM(Q4:Q53-Q$2)</f>
        <v>-4397.12</v>
      </c>
      <c r="R67" cm="1">
        <f t="array" ref="R67">1/COUNT(R4:R53)*SUM(R4:R53-R$2)</f>
        <v>-3433.6</v>
      </c>
      <c r="S67" cm="1">
        <f t="array" ref="S67">1/COUNT(S4:S53)*SUM(S4:S53-S$2)</f>
        <v>-10427.52</v>
      </c>
      <c r="T67" cm="1">
        <f t="array" ref="T67">1/COUNT(T4:T53)*SUM(T4:T53-T$2)</f>
        <v>-15475.16</v>
      </c>
      <c r="U67" cm="1">
        <f t="array" ref="U67">1/COUNT(U4:U53)*SUM(U4:U53-U$2)</f>
        <v>-4948.08</v>
      </c>
      <c r="V67" cm="1">
        <f t="array" ref="V67">1/COUNT(V4:V53)*SUM(V4:V53-V$2)</f>
        <v>-8361.7199999999993</v>
      </c>
      <c r="W67" cm="1">
        <f t="array" ref="W67">1/COUNT(W4:W53)*SUM(W4:W53-W$2)</f>
        <v>-2883.76</v>
      </c>
      <c r="X67" cm="1">
        <f t="array" ref="X67">1/COUNT(X4:X53)*SUM(X4:X53-X$2)</f>
        <v>0</v>
      </c>
      <c r="Y67" cm="1">
        <f t="array" ref="Y67">1/COUNT(Y4:Y53)*SUM(Y4:Y53-Y$2)</f>
        <v>-416.04</v>
      </c>
      <c r="Z67" cm="1">
        <f t="array" ref="Z67">1/COUNT(Z4:Z53)*SUM(Z4:Z53-Z$2)</f>
        <v>-160.62</v>
      </c>
      <c r="AA67" cm="1">
        <f t="array" ref="AA67">1/COUNT(AA4:AA53)*SUM(AA4:AA53-AA$2)</f>
        <v>-741.08</v>
      </c>
    </row>
    <row r="68" spans="1:27" x14ac:dyDescent="0.3">
      <c r="A68" t="s">
        <v>89</v>
      </c>
      <c r="B68" cm="1">
        <f t="array" ref="B68">AVERAGE((ABS(B4:B53-B$2))/B$2)</f>
        <v>0.16001935745730436</v>
      </c>
      <c r="C68" cm="1">
        <f t="array" ref="C68">AVERAGE((ABS(C4:C53-C$2))/C$2)</f>
        <v>0.16873605492215268</v>
      </c>
      <c r="D68" cm="1">
        <f t="array" ref="D68">AVERAGE((ABS(D4:D53-D$2))/D$2)</f>
        <v>0.21546122180141616</v>
      </c>
      <c r="E68" cm="1">
        <f t="array" ref="E68">AVERAGE((ABS(E4:E53-E$2))/E$2)</f>
        <v>0.21573569423450656</v>
      </c>
      <c r="F68" cm="1">
        <f t="array" ref="F68">AVERAGE((ABS(F4:F53-F$2))/F$2)</f>
        <v>0.23263810866834647</v>
      </c>
      <c r="G68" cm="1">
        <f t="array" ref="G68">AVERAGE((ABS(G4:G53-G$2))/G$2)</f>
        <v>0.1945983787767134</v>
      </c>
      <c r="H68" cm="1">
        <f t="array" ref="H68">AVERAGE((ABS(H4:H53-H$2))/H$2)</f>
        <v>0.19605075468568586</v>
      </c>
      <c r="I68" cm="1">
        <f t="array" ref="I68">AVERAGE((ABS(I4:I53-I$2))/I$2)</f>
        <v>0.21877004962957636</v>
      </c>
      <c r="J68" cm="1">
        <f t="array" ref="J68">AVERAGE((ABS(J4:J53-J$2))/J$2)</f>
        <v>0.16649117174959879</v>
      </c>
      <c r="K68" cm="1">
        <f t="array" ref="K68">AVERAGE((ABS(K4:K53-K$2))/K$2)</f>
        <v>0.14064548411308483</v>
      </c>
      <c r="L68" cm="1">
        <f t="array" ref="L68">AVERAGE((ABS(L4:L53-L$2))/L$2)</f>
        <v>0</v>
      </c>
      <c r="M68" cm="1">
        <f t="array" ref="M68">AVERAGE((ABS(M4:M53-M$2))/M$2)</f>
        <v>0.23440323565323554</v>
      </c>
      <c r="N68" cm="1">
        <f t="array" ref="N68">AVERAGE((ABS(N4:N53-N$2))/N$2)</f>
        <v>0.18826394962392862</v>
      </c>
      <c r="O68" cm="1">
        <f t="array" ref="O68">AVERAGE((ABS(O4:O53-O$2))/O$2)</f>
        <v>0.14271901388722133</v>
      </c>
      <c r="P68" cm="1">
        <f t="array" ref="P68">AVERAGE((ABS(P4:P53-P$2))/P$2)</f>
        <v>0.2573353482621239</v>
      </c>
      <c r="Q68" cm="1">
        <f t="array" ref="Q68">AVERAGE((ABS(Q4:Q53-Q$2))/Q$2)</f>
        <v>0.20885644768856446</v>
      </c>
      <c r="R68" cm="1">
        <f t="array" ref="R68">AVERAGE((ABS(R4:R53-R$2))/R$2)</f>
        <v>0.21030303030303032</v>
      </c>
      <c r="S68" cm="1">
        <f t="array" ref="S68">AVERAGE((ABS(S4:S53-S$2))/S$2)</f>
        <v>0.19129812221315082</v>
      </c>
      <c r="T68" cm="1">
        <f t="array" ref="T68">AVERAGE((ABS(T4:T53-T$2))/T$2)</f>
        <v>0.21826474337131962</v>
      </c>
      <c r="U68" cm="1">
        <f t="array" ref="U68">AVERAGE((ABS(U4:U53-U$2))/U$2)</f>
        <v>0.13539117807224538</v>
      </c>
      <c r="V68" cm="1">
        <f t="array" ref="V68">AVERAGE((ABS(V4:V53-V$2))/V$2)</f>
        <v>0.21453111106044365</v>
      </c>
      <c r="W68" cm="1">
        <f t="array" ref="W68">AVERAGE((ABS(W4:W53-W$2))/W$2)</f>
        <v>0.17217099373321398</v>
      </c>
      <c r="X68" cm="1">
        <f t="array" ref="X68">AVERAGE((ABS(X4:X53-X$2))/X$2)</f>
        <v>0</v>
      </c>
      <c r="Y68" cm="1">
        <f t="array" ref="Y68">AVERAGE((ABS(Y4:Y53-Y$2))/Y$2)</f>
        <v>0.23943187795896892</v>
      </c>
      <c r="Z68" cm="1">
        <f t="array" ref="Z68">AVERAGE((ABS(Z4:Z53-Z$2))/Z$2)</f>
        <v>0.17263064658990263</v>
      </c>
      <c r="AA68" cm="1">
        <f t="array" ref="AA68">AVERAGE((ABS(AA4:AA53-AA$2))/AA$2)</f>
        <v>0.20019116977696863</v>
      </c>
    </row>
    <row r="69" spans="1:27" x14ac:dyDescent="0.3">
      <c r="A69" t="s">
        <v>90</v>
      </c>
      <c r="B69" cm="1">
        <f t="array" ref="B69">LARGE((ABS(B4:B53-B$2))/B$2,1)</f>
        <v>0.96556245902151172</v>
      </c>
      <c r="C69" cm="1">
        <f t="array" ref="C69">LARGE((ABS(C4:C53-C$2))/C$2,1)</f>
        <v>0.90474439132033835</v>
      </c>
      <c r="D69" cm="1">
        <f t="array" ref="D69">LARGE((ABS(D4:D53-D$2))/D$2,1)</f>
        <v>0.80740984686316486</v>
      </c>
      <c r="E69" cm="1">
        <f t="array" ref="E69">LARGE((ABS(E4:E53-E$2))/E$2,1)</f>
        <v>0.86180090693154832</v>
      </c>
      <c r="F69" cm="1">
        <f t="array" ref="F69">LARGE((ABS(F4:F53-F$2))/F$2,1)</f>
        <v>0.96547764908955003</v>
      </c>
      <c r="G69" cm="1">
        <f t="array" ref="G69">LARGE((ABS(G4:G53-G$2))/G$2,1)</f>
        <v>0.76234340456890204</v>
      </c>
      <c r="H69" cm="1">
        <f t="array" ref="H69">LARGE((ABS(H4:H53-H$2))/H$2,1)</f>
        <v>0.9302537734284293</v>
      </c>
      <c r="I69" cm="1">
        <f t="array" ref="I69">LARGE((ABS(I4:I53-I$2))/I$2,1)</f>
        <v>0.88491692440480474</v>
      </c>
      <c r="J69" cm="1">
        <f t="array" ref="J69">LARGE((ABS(J4:J53-J$2))/J$2,1)</f>
        <v>0.77752808988764044</v>
      </c>
      <c r="K69" cm="1">
        <f t="array" ref="K69">LARGE((ABS(K4:K53-K$2))/K$2,1)</f>
        <v>0.84313234926194647</v>
      </c>
      <c r="L69" cm="1">
        <f t="array" ref="L69">LARGE((ABS(L4:L53-L$2))/L$2,1)</f>
        <v>0</v>
      </c>
      <c r="M69" cm="1">
        <f t="array" ref="M69">LARGE((ABS(M4:M53-M$2))/M$2,1)</f>
        <v>0.9317765567765568</v>
      </c>
      <c r="N69" cm="1">
        <f t="array" ref="N69">LARGE((ABS(N4:N53-N$2))/N$2,1)</f>
        <v>0.97677977960468776</v>
      </c>
      <c r="O69" cm="1">
        <f t="array" ref="O69">LARGE((ABS(O4:O53-O$2))/O$2,1)</f>
        <v>0.86697082482891108</v>
      </c>
      <c r="P69" cm="1">
        <f t="array" ref="P69">LARGE((ABS(P4:P53-P$2))/P$2,1)</f>
        <v>0.87646654760269271</v>
      </c>
      <c r="Q69" cm="1">
        <f t="array" ref="Q69">LARGE((ABS(Q4:Q53-Q$2))/Q$2,1)</f>
        <v>0.95946298227320126</v>
      </c>
      <c r="R69" cm="1">
        <f t="array" ref="R69">LARGE((ABS(R4:R53-R$2))/R$2,1)</f>
        <v>0.90530303030303028</v>
      </c>
      <c r="S69" cm="1">
        <f t="array" ref="S69">LARGE((ABS(S4:S53-S$2))/S$2,1)</f>
        <v>0.89059850530678897</v>
      </c>
      <c r="T69" cm="1">
        <f t="array" ref="T69">LARGE((ABS(T4:T53-T$2))/T$2,1)</f>
        <v>0.84351140221355647</v>
      </c>
      <c r="U69" cm="1">
        <f t="array" ref="U69">LARGE((ABS(U4:U53-U$2))/U$2,1)</f>
        <v>0.9182247231802505</v>
      </c>
      <c r="V69" cm="1">
        <f t="array" ref="V69">LARGE((ABS(V4:V53-V$2))/V$2,1)</f>
        <v>0.7574044095852619</v>
      </c>
      <c r="W69" cm="1">
        <f t="array" ref="W69">LARGE((ABS(W4:W53-W$2))/W$2,1)</f>
        <v>0.90487914055505814</v>
      </c>
      <c r="X69" cm="1">
        <f t="array" ref="X69">LARGE((ABS(X4:X53-X$2))/X$2,1)</f>
        <v>0</v>
      </c>
      <c r="Y69" cm="1">
        <f t="array" ref="Y69">LARGE((ABS(Y4:Y53-Y$2))/Y$2,1)</f>
        <v>0.74644923724355605</v>
      </c>
      <c r="Z69" cm="1">
        <f t="array" ref="Z69">LARGE((ABS(Z4:Z53-Z$2))/Z$2,1)</f>
        <v>0.64216120460584591</v>
      </c>
      <c r="AA69" cm="1">
        <f t="array" ref="AA69">LARGE((ABS(AA4:AA53-AA$2))/AA$2,1)</f>
        <v>0.85343650432407825</v>
      </c>
    </row>
    <row r="70" spans="1:27" x14ac:dyDescent="0.3">
      <c r="A70" t="s">
        <v>91</v>
      </c>
      <c r="B70" cm="1">
        <f t="array" ref="B70">SMALL((ABS(B4:B53-B$2))/B$2,1)</f>
        <v>1.9045240251022511E-3</v>
      </c>
      <c r="C70" cm="1">
        <f t="array" ref="C70">SMALL((ABS(C4:C53-C$2))/C$2,1)</f>
        <v>3.677822728944465E-4</v>
      </c>
      <c r="D70" cm="1">
        <f t="array" ref="D70">SMALL((ABS(D4:D53-D$2))/D$2,1)</f>
        <v>3.2603326197925245E-3</v>
      </c>
      <c r="E70" cm="1">
        <f t="array" ref="E70">SMALL((ABS(E4:E53-E$2))/E$2,1)</f>
        <v>3.3254156769596198E-3</v>
      </c>
      <c r="F70" cm="1">
        <f t="array" ref="F70">SMALL((ABS(F4:F53-F$2))/F$2,1)</f>
        <v>1.1481764030484469E-3</v>
      </c>
      <c r="G70" cm="1">
        <f t="array" ref="G70">SMALL((ABS(G4:G53-G$2))/G$2,1)</f>
        <v>3.6845983787767134E-3</v>
      </c>
      <c r="H70" cm="1">
        <f t="array" ref="H70">SMALL((ABS(H4:H53-H$2))/H$2,1)</f>
        <v>2.1562448167191904E-3</v>
      </c>
      <c r="I70" cm="1">
        <f t="array" ref="I70">SMALL((ABS(I4:I53-I$2))/I$2,1)</f>
        <v>3.5244191901028553E-3</v>
      </c>
      <c r="J70" cm="1">
        <f t="array" ref="J70">SMALL((ABS(J4:J53-J$2))/J$2,1)</f>
        <v>4.1733547351524881E-3</v>
      </c>
      <c r="K70" cm="1">
        <f t="array" ref="K70">SMALL((ABS(K4:K53-K$2))/K$2,1)</f>
        <v>7.5056292219164377E-4</v>
      </c>
      <c r="L70" cm="1">
        <f t="array" ref="L70">SMALL((ABS(L4:L53-L$2))/L$2,1)</f>
        <v>0</v>
      </c>
      <c r="M70" cm="1">
        <f t="array" ref="M70">SMALL((ABS(M4:M53-M$2))/M$2,1)</f>
        <v>1.221001221001221E-3</v>
      </c>
      <c r="N70" cm="1">
        <f t="array" ref="N70">SMALL((ABS(N4:N53-N$2))/N$2,1)</f>
        <v>8.7458457232814416E-4</v>
      </c>
      <c r="O70" cm="1">
        <f t="array" ref="O70">SMALL((ABS(O4:O53-O$2))/O$2,1)</f>
        <v>1.480770000400208E-3</v>
      </c>
      <c r="P70" cm="1">
        <f t="array" ref="P70">SMALL((ABS(P4:P53-P$2))/P$2,1)</f>
        <v>7.0247744653569632E-3</v>
      </c>
      <c r="Q70" cm="1">
        <f t="array" ref="Q70">SMALL((ABS(Q4:Q53-Q$2))/Q$2,1)</f>
        <v>1.0427528675703858E-3</v>
      </c>
      <c r="R70" cm="1">
        <f t="array" ref="R70">SMALL((ABS(R4:R53-R$2))/R$2,1)</f>
        <v>1.7825311942959001E-3</v>
      </c>
      <c r="S70" cm="1">
        <f t="array" ref="S70">SMALL((ABS(S4:S53-S$2))/S$2,1)</f>
        <v>2.8261006091816867E-3</v>
      </c>
      <c r="T70" cm="1">
        <f t="array" ref="T70">SMALL((ABS(T4:T53-T$2))/T$2,1)</f>
        <v>8.83403374600891E-5</v>
      </c>
      <c r="U70" cm="1">
        <f t="array" ref="U70">SMALL((ABS(U4:U53-U$2))/U$2,1)</f>
        <v>1.9967326193501543E-3</v>
      </c>
      <c r="V70" cm="1">
        <f t="array" ref="V70">SMALL((ABS(V4:V53-V$2))/V$2,1)</f>
        <v>4.8108712008937734E-3</v>
      </c>
      <c r="W70" cm="1">
        <f t="array" ref="W70">SMALL((ABS(W4:W53-W$2))/W$2,1)</f>
        <v>2.6857654431512983E-3</v>
      </c>
      <c r="X70" cm="1">
        <f t="array" ref="X70">SMALL((ABS(X4:X53-X$2))/X$2,1)</f>
        <v>0</v>
      </c>
      <c r="Y70" cm="1">
        <f t="array" ref="Y70">SMALL((ABS(Y4:Y53-Y$2))/Y$2,1)</f>
        <v>1.5781167806417674E-3</v>
      </c>
      <c r="Z70" cm="1">
        <f t="array" ref="Z70">SMALL((ABS(Z4:Z53-Z$2))/Z$2,1)</f>
        <v>8.8573959255978745E-4</v>
      </c>
      <c r="AA70" cm="1">
        <f t="array" ref="AA70">SMALL((ABS(AA4:AA53-AA$2))/AA$2,1)</f>
        <v>2.2758306781975419E-3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2B95-C648-456A-A0B4-F41397BEC4F1}">
  <dimension ref="A1:AA70"/>
  <sheetViews>
    <sheetView topLeftCell="A43" workbookViewId="0">
      <selection activeCell="S68" sqref="S68"/>
    </sheetView>
  </sheetViews>
  <sheetFormatPr defaultRowHeight="14.4" x14ac:dyDescent="0.3"/>
  <cols>
    <col min="1" max="1" width="11.6640625" bestFit="1" customWidth="1"/>
    <col min="2" max="2" width="7" bestFit="1" customWidth="1"/>
    <col min="3" max="3" width="5" bestFit="1" customWidth="1"/>
    <col min="4" max="5" width="6" bestFit="1" customWidth="1"/>
    <col min="6" max="6" width="7" bestFit="1" customWidth="1"/>
    <col min="7" max="9" width="6" bestFit="1" customWidth="1"/>
    <col min="10" max="10" width="8.6640625" bestFit="1" customWidth="1"/>
    <col min="11" max="11" width="5" bestFit="1" customWidth="1"/>
    <col min="12" max="12" width="4.33203125" bestFit="1" customWidth="1"/>
    <col min="13" max="14" width="6" bestFit="1" customWidth="1"/>
    <col min="15" max="16" width="7" bestFit="1" customWidth="1"/>
    <col min="17" max="18" width="6" bestFit="1" customWidth="1"/>
    <col min="19" max="19" width="8.6640625" bestFit="1" customWidth="1"/>
    <col min="20" max="21" width="7" bestFit="1" customWidth="1"/>
    <col min="22" max="23" width="6" bestFit="1" customWidth="1"/>
    <col min="24" max="27" width="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>
        <v>128116</v>
      </c>
      <c r="C2">
        <v>8157</v>
      </c>
      <c r="D2">
        <v>30365</v>
      </c>
      <c r="E2">
        <v>46310</v>
      </c>
      <c r="F2">
        <v>129771</v>
      </c>
      <c r="G2">
        <v>10856</v>
      </c>
      <c r="H2">
        <v>12058</v>
      </c>
      <c r="I2">
        <v>13903</v>
      </c>
      <c r="J2">
        <v>49840</v>
      </c>
      <c r="K2">
        <v>3997</v>
      </c>
      <c r="L2">
        <v>3</v>
      </c>
      <c r="M2">
        <v>26208</v>
      </c>
      <c r="N2">
        <v>45736</v>
      </c>
      <c r="O2">
        <v>49974</v>
      </c>
      <c r="P2">
        <v>109185</v>
      </c>
      <c r="Q2">
        <v>23016</v>
      </c>
      <c r="R2">
        <v>17952</v>
      </c>
      <c r="S2">
        <v>63692</v>
      </c>
      <c r="T2">
        <v>79239</v>
      </c>
      <c r="U2">
        <v>44072</v>
      </c>
      <c r="V2">
        <v>43859</v>
      </c>
      <c r="W2">
        <v>17872</v>
      </c>
      <c r="X2">
        <v>10</v>
      </c>
      <c r="Y2">
        <v>1901</v>
      </c>
      <c r="Z2">
        <v>1129</v>
      </c>
      <c r="AA2">
        <v>4394</v>
      </c>
    </row>
    <row r="3" spans="1:27" x14ac:dyDescent="0.3">
      <c r="A3" t="s">
        <v>28</v>
      </c>
    </row>
    <row r="4" spans="1:27" x14ac:dyDescent="0.3">
      <c r="A4" t="s">
        <v>29</v>
      </c>
      <c r="B4">
        <v>127488</v>
      </c>
      <c r="C4">
        <v>8032</v>
      </c>
      <c r="D4">
        <v>30336</v>
      </c>
      <c r="E4">
        <v>27840</v>
      </c>
      <c r="F4">
        <v>131328</v>
      </c>
      <c r="G4">
        <v>4216</v>
      </c>
      <c r="H4">
        <v>4332</v>
      </c>
      <c r="I4">
        <v>4652</v>
      </c>
      <c r="J4">
        <v>48128</v>
      </c>
      <c r="K4">
        <v>4032</v>
      </c>
      <c r="L4">
        <v>3</v>
      </c>
      <c r="M4">
        <v>25792</v>
      </c>
      <c r="N4">
        <v>17824</v>
      </c>
      <c r="O4">
        <v>28000</v>
      </c>
      <c r="P4">
        <v>110592</v>
      </c>
      <c r="Q4">
        <v>21824</v>
      </c>
      <c r="R4">
        <v>17600</v>
      </c>
      <c r="S4">
        <v>65792</v>
      </c>
      <c r="T4">
        <v>81152</v>
      </c>
      <c r="U4">
        <v>44544</v>
      </c>
      <c r="V4">
        <v>27104</v>
      </c>
      <c r="W4">
        <v>16704</v>
      </c>
      <c r="X4">
        <v>10</v>
      </c>
      <c r="Y4">
        <v>1944</v>
      </c>
      <c r="Z4">
        <v>956</v>
      </c>
      <c r="AA4">
        <v>2956</v>
      </c>
    </row>
    <row r="5" spans="1:27" x14ac:dyDescent="0.3">
      <c r="A5" t="s">
        <v>30</v>
      </c>
      <c r="B5">
        <v>97280</v>
      </c>
      <c r="C5">
        <v>7712</v>
      </c>
      <c r="D5">
        <v>30400</v>
      </c>
      <c r="E5">
        <v>47488</v>
      </c>
      <c r="F5">
        <v>96768</v>
      </c>
      <c r="G5">
        <v>10976</v>
      </c>
      <c r="H5">
        <v>12192</v>
      </c>
      <c r="I5">
        <v>14496</v>
      </c>
      <c r="J5">
        <v>48384</v>
      </c>
      <c r="K5">
        <v>4272</v>
      </c>
      <c r="L5">
        <v>3</v>
      </c>
      <c r="M5">
        <v>14176</v>
      </c>
      <c r="N5">
        <v>50816</v>
      </c>
      <c r="O5">
        <v>48768</v>
      </c>
      <c r="P5">
        <v>37472</v>
      </c>
      <c r="Q5">
        <v>21696</v>
      </c>
      <c r="R5">
        <v>18560</v>
      </c>
      <c r="S5">
        <v>32704</v>
      </c>
      <c r="T5">
        <v>52480</v>
      </c>
      <c r="U5">
        <v>17520</v>
      </c>
      <c r="V5">
        <v>44672</v>
      </c>
      <c r="W5">
        <v>17248</v>
      </c>
      <c r="X5">
        <v>10</v>
      </c>
      <c r="Y5">
        <v>1928</v>
      </c>
      <c r="Z5">
        <v>1132</v>
      </c>
      <c r="AA5">
        <v>4304</v>
      </c>
    </row>
    <row r="6" spans="1:27" x14ac:dyDescent="0.3">
      <c r="A6" t="s">
        <v>31</v>
      </c>
      <c r="B6">
        <v>97280</v>
      </c>
      <c r="C6">
        <v>1293</v>
      </c>
      <c r="D6">
        <v>29632</v>
      </c>
      <c r="E6">
        <v>48256</v>
      </c>
      <c r="F6">
        <v>40640</v>
      </c>
      <c r="G6">
        <v>9184</v>
      </c>
      <c r="H6">
        <v>12128</v>
      </c>
      <c r="I6">
        <v>14656</v>
      </c>
      <c r="J6">
        <v>40512</v>
      </c>
      <c r="K6">
        <v>4208</v>
      </c>
      <c r="L6">
        <v>3</v>
      </c>
      <c r="M6">
        <v>14240</v>
      </c>
      <c r="N6">
        <v>49152</v>
      </c>
      <c r="O6">
        <v>41216</v>
      </c>
      <c r="P6">
        <v>110592</v>
      </c>
      <c r="Q6">
        <v>14128</v>
      </c>
      <c r="R6">
        <v>18432</v>
      </c>
      <c r="S6">
        <v>32192</v>
      </c>
      <c r="T6">
        <v>78080</v>
      </c>
      <c r="U6">
        <v>46464</v>
      </c>
      <c r="V6">
        <v>45440</v>
      </c>
      <c r="W6">
        <v>12480</v>
      </c>
      <c r="X6">
        <v>10</v>
      </c>
      <c r="Y6">
        <v>1880</v>
      </c>
      <c r="Z6">
        <v>936</v>
      </c>
      <c r="AA6">
        <v>4464</v>
      </c>
    </row>
    <row r="7" spans="1:27" x14ac:dyDescent="0.3">
      <c r="A7" t="s">
        <v>32</v>
      </c>
      <c r="B7">
        <v>40160</v>
      </c>
      <c r="C7">
        <v>8320</v>
      </c>
      <c r="D7">
        <v>5700</v>
      </c>
      <c r="E7">
        <v>27488</v>
      </c>
      <c r="F7">
        <v>134144</v>
      </c>
      <c r="G7">
        <v>9056</v>
      </c>
      <c r="H7">
        <v>11584</v>
      </c>
      <c r="I7">
        <v>7464</v>
      </c>
      <c r="J7">
        <v>27648</v>
      </c>
      <c r="K7">
        <v>2784</v>
      </c>
      <c r="L7">
        <v>3</v>
      </c>
      <c r="M7">
        <v>26816</v>
      </c>
      <c r="N7">
        <v>27680</v>
      </c>
      <c r="O7">
        <v>6440</v>
      </c>
      <c r="P7">
        <v>106240</v>
      </c>
      <c r="Q7">
        <v>21120</v>
      </c>
      <c r="R7">
        <v>12592</v>
      </c>
      <c r="S7">
        <v>66816</v>
      </c>
      <c r="T7">
        <v>80896</v>
      </c>
      <c r="U7">
        <v>43392</v>
      </c>
      <c r="V7">
        <v>45696</v>
      </c>
      <c r="W7">
        <v>12528</v>
      </c>
      <c r="X7">
        <v>10</v>
      </c>
      <c r="Y7">
        <v>1912</v>
      </c>
      <c r="Z7">
        <v>603</v>
      </c>
      <c r="AA7">
        <v>4416</v>
      </c>
    </row>
    <row r="8" spans="1:27" x14ac:dyDescent="0.3">
      <c r="A8" t="s">
        <v>33</v>
      </c>
      <c r="B8">
        <v>98176</v>
      </c>
      <c r="C8">
        <v>8448</v>
      </c>
      <c r="D8">
        <v>29632</v>
      </c>
      <c r="E8">
        <v>27872</v>
      </c>
      <c r="F8">
        <v>95488</v>
      </c>
      <c r="G8">
        <v>6584</v>
      </c>
      <c r="H8">
        <v>11520</v>
      </c>
      <c r="I8">
        <v>10752</v>
      </c>
      <c r="J8">
        <v>50048</v>
      </c>
      <c r="K8">
        <v>3968</v>
      </c>
      <c r="L8">
        <v>3</v>
      </c>
      <c r="M8">
        <v>25088</v>
      </c>
      <c r="N8">
        <v>6208</v>
      </c>
      <c r="O8">
        <v>49408</v>
      </c>
      <c r="P8">
        <v>111872</v>
      </c>
      <c r="Q8">
        <v>22400</v>
      </c>
      <c r="R8">
        <v>17280</v>
      </c>
      <c r="S8">
        <v>47424</v>
      </c>
      <c r="T8">
        <v>73088</v>
      </c>
      <c r="U8">
        <v>27584</v>
      </c>
      <c r="V8">
        <v>42496</v>
      </c>
      <c r="W8">
        <v>16704</v>
      </c>
      <c r="X8">
        <v>10</v>
      </c>
      <c r="Y8">
        <v>1924</v>
      </c>
      <c r="Z8">
        <v>616</v>
      </c>
      <c r="AA8">
        <v>4592</v>
      </c>
    </row>
    <row r="9" spans="1:27" x14ac:dyDescent="0.3">
      <c r="A9" t="s">
        <v>34</v>
      </c>
      <c r="B9">
        <v>39552</v>
      </c>
      <c r="C9">
        <v>7968</v>
      </c>
      <c r="D9">
        <v>9464</v>
      </c>
      <c r="E9">
        <v>28352</v>
      </c>
      <c r="F9">
        <v>134400</v>
      </c>
      <c r="G9">
        <v>9296</v>
      </c>
      <c r="H9">
        <v>9584</v>
      </c>
      <c r="I9">
        <v>13248</v>
      </c>
      <c r="J9">
        <v>48896</v>
      </c>
      <c r="K9">
        <v>3936</v>
      </c>
      <c r="L9">
        <v>3</v>
      </c>
      <c r="M9">
        <v>20640</v>
      </c>
      <c r="N9">
        <v>6332</v>
      </c>
      <c r="O9">
        <v>48640</v>
      </c>
      <c r="P9">
        <v>90240</v>
      </c>
      <c r="Q9">
        <v>22784</v>
      </c>
      <c r="R9">
        <v>1551</v>
      </c>
      <c r="S9">
        <v>47552</v>
      </c>
      <c r="T9">
        <v>72448</v>
      </c>
      <c r="U9">
        <v>47488</v>
      </c>
      <c r="V9">
        <v>6344</v>
      </c>
      <c r="W9">
        <v>17536</v>
      </c>
      <c r="X9">
        <v>10</v>
      </c>
      <c r="Y9">
        <v>1936</v>
      </c>
      <c r="Z9">
        <v>1084</v>
      </c>
      <c r="AA9">
        <v>4096</v>
      </c>
    </row>
    <row r="10" spans="1:27" x14ac:dyDescent="0.3">
      <c r="A10" t="s">
        <v>35</v>
      </c>
      <c r="B10">
        <v>98816</v>
      </c>
      <c r="C10">
        <v>8032</v>
      </c>
      <c r="D10">
        <v>23840</v>
      </c>
      <c r="E10">
        <v>17568</v>
      </c>
      <c r="F10">
        <v>130048</v>
      </c>
      <c r="G10">
        <v>11264</v>
      </c>
      <c r="H10">
        <v>11488</v>
      </c>
      <c r="I10">
        <v>13632</v>
      </c>
      <c r="J10">
        <v>3614</v>
      </c>
      <c r="K10">
        <v>2844</v>
      </c>
      <c r="L10">
        <v>3</v>
      </c>
      <c r="M10">
        <v>26624</v>
      </c>
      <c r="N10">
        <v>39680</v>
      </c>
      <c r="O10">
        <v>28576</v>
      </c>
      <c r="P10">
        <v>105728</v>
      </c>
      <c r="Q10">
        <v>19232</v>
      </c>
      <c r="R10">
        <v>17600</v>
      </c>
      <c r="S10">
        <v>66176</v>
      </c>
      <c r="T10">
        <v>71552</v>
      </c>
      <c r="U10">
        <v>41984</v>
      </c>
      <c r="V10">
        <v>45184</v>
      </c>
      <c r="W10">
        <v>16864</v>
      </c>
      <c r="X10">
        <v>10</v>
      </c>
      <c r="Y10">
        <v>1840</v>
      </c>
      <c r="Z10">
        <v>968</v>
      </c>
      <c r="AA10">
        <v>2936</v>
      </c>
    </row>
    <row r="11" spans="1:27" x14ac:dyDescent="0.3">
      <c r="A11" t="s">
        <v>36</v>
      </c>
      <c r="B11">
        <v>97920</v>
      </c>
      <c r="C11">
        <v>3876</v>
      </c>
      <c r="D11">
        <v>30144</v>
      </c>
      <c r="E11">
        <v>46848</v>
      </c>
      <c r="F11">
        <v>130048</v>
      </c>
      <c r="G11">
        <v>6552</v>
      </c>
      <c r="H11">
        <v>10240</v>
      </c>
      <c r="I11">
        <v>10752</v>
      </c>
      <c r="J11">
        <v>49792</v>
      </c>
      <c r="K11">
        <v>1816</v>
      </c>
      <c r="L11">
        <v>3</v>
      </c>
      <c r="M11">
        <v>27456</v>
      </c>
      <c r="N11">
        <v>10808</v>
      </c>
      <c r="O11">
        <v>50560</v>
      </c>
      <c r="P11">
        <v>90112</v>
      </c>
      <c r="Q11">
        <v>23296</v>
      </c>
      <c r="R11">
        <v>17728</v>
      </c>
      <c r="S11">
        <v>47936</v>
      </c>
      <c r="T11">
        <v>51520</v>
      </c>
      <c r="U11">
        <v>26176</v>
      </c>
      <c r="V11">
        <v>17504</v>
      </c>
      <c r="W11">
        <v>8160</v>
      </c>
      <c r="X11">
        <v>10</v>
      </c>
      <c r="Y11">
        <v>791</v>
      </c>
      <c r="Z11">
        <v>618</v>
      </c>
      <c r="AA11">
        <v>4320</v>
      </c>
    </row>
    <row r="12" spans="1:27" x14ac:dyDescent="0.3">
      <c r="A12" t="s">
        <v>37</v>
      </c>
      <c r="B12">
        <v>64768</v>
      </c>
      <c r="C12">
        <v>8144</v>
      </c>
      <c r="D12">
        <v>30592</v>
      </c>
      <c r="E12">
        <v>43520</v>
      </c>
      <c r="F12">
        <v>136960</v>
      </c>
      <c r="G12">
        <v>10272</v>
      </c>
      <c r="H12">
        <v>4220</v>
      </c>
      <c r="I12">
        <v>14208</v>
      </c>
      <c r="J12">
        <v>18096</v>
      </c>
      <c r="K12">
        <v>3896</v>
      </c>
      <c r="L12">
        <v>3</v>
      </c>
      <c r="M12">
        <v>27008</v>
      </c>
      <c r="N12">
        <v>40192</v>
      </c>
      <c r="O12">
        <v>54272</v>
      </c>
      <c r="P12">
        <v>57728</v>
      </c>
      <c r="Q12">
        <v>24256</v>
      </c>
      <c r="R12">
        <v>17024</v>
      </c>
      <c r="S12">
        <v>65152</v>
      </c>
      <c r="T12">
        <v>81920</v>
      </c>
      <c r="U12">
        <v>26624</v>
      </c>
      <c r="V12">
        <v>27264</v>
      </c>
      <c r="W12">
        <v>18368</v>
      </c>
      <c r="X12">
        <v>10</v>
      </c>
      <c r="Y12">
        <v>1800</v>
      </c>
      <c r="Z12">
        <v>606</v>
      </c>
      <c r="AA12">
        <v>2912</v>
      </c>
    </row>
    <row r="13" spans="1:27" x14ac:dyDescent="0.3">
      <c r="A13" t="s">
        <v>38</v>
      </c>
      <c r="B13">
        <v>125440</v>
      </c>
      <c r="C13">
        <v>8288</v>
      </c>
      <c r="D13">
        <v>23168</v>
      </c>
      <c r="E13">
        <v>40000</v>
      </c>
      <c r="F13">
        <v>126720</v>
      </c>
      <c r="G13">
        <v>9504</v>
      </c>
      <c r="H13">
        <v>4412</v>
      </c>
      <c r="I13">
        <v>4612</v>
      </c>
      <c r="J13">
        <v>17760</v>
      </c>
      <c r="K13">
        <v>1828</v>
      </c>
      <c r="L13">
        <v>3</v>
      </c>
      <c r="M13">
        <v>20608</v>
      </c>
      <c r="N13">
        <v>39808</v>
      </c>
      <c r="O13">
        <v>40960</v>
      </c>
      <c r="P13">
        <v>104448</v>
      </c>
      <c r="Q13">
        <v>23104</v>
      </c>
      <c r="R13">
        <v>17984</v>
      </c>
      <c r="S13">
        <v>48704</v>
      </c>
      <c r="T13">
        <v>79104</v>
      </c>
      <c r="U13">
        <v>37504</v>
      </c>
      <c r="V13">
        <v>37248</v>
      </c>
      <c r="W13">
        <v>18560</v>
      </c>
      <c r="X13">
        <v>10</v>
      </c>
      <c r="Y13">
        <v>1824</v>
      </c>
      <c r="Z13">
        <v>926</v>
      </c>
      <c r="AA13">
        <v>2964</v>
      </c>
    </row>
    <row r="14" spans="1:27" x14ac:dyDescent="0.3">
      <c r="A14" t="s">
        <v>39</v>
      </c>
      <c r="B14">
        <v>117248</v>
      </c>
      <c r="C14">
        <v>5728</v>
      </c>
      <c r="D14">
        <v>23136</v>
      </c>
      <c r="E14">
        <v>44928</v>
      </c>
      <c r="F14">
        <v>133376</v>
      </c>
      <c r="G14">
        <v>9136</v>
      </c>
      <c r="H14">
        <v>6792</v>
      </c>
      <c r="I14">
        <v>13952</v>
      </c>
      <c r="J14">
        <v>50944</v>
      </c>
      <c r="K14">
        <v>4064</v>
      </c>
      <c r="L14">
        <v>3</v>
      </c>
      <c r="M14">
        <v>21888</v>
      </c>
      <c r="N14">
        <v>44672</v>
      </c>
      <c r="O14">
        <v>49408</v>
      </c>
      <c r="P14">
        <v>115968</v>
      </c>
      <c r="Q14">
        <v>13520</v>
      </c>
      <c r="R14">
        <v>5080</v>
      </c>
      <c r="S14">
        <v>47872</v>
      </c>
      <c r="T14">
        <v>75008</v>
      </c>
      <c r="U14">
        <v>38272</v>
      </c>
      <c r="V14">
        <v>26944</v>
      </c>
      <c r="W14">
        <v>18240</v>
      </c>
      <c r="X14">
        <v>10</v>
      </c>
      <c r="Y14">
        <v>1888</v>
      </c>
      <c r="Z14">
        <v>594</v>
      </c>
      <c r="AA14">
        <v>4056</v>
      </c>
    </row>
    <row r="15" spans="1:27" x14ac:dyDescent="0.3">
      <c r="A15" t="s">
        <v>40</v>
      </c>
      <c r="B15">
        <v>126464</v>
      </c>
      <c r="C15">
        <v>8416</v>
      </c>
      <c r="D15">
        <v>15392</v>
      </c>
      <c r="E15">
        <v>10736</v>
      </c>
      <c r="F15">
        <v>126464</v>
      </c>
      <c r="G15">
        <v>6520</v>
      </c>
      <c r="H15">
        <v>11840</v>
      </c>
      <c r="I15">
        <v>1461</v>
      </c>
      <c r="J15">
        <v>28352</v>
      </c>
      <c r="K15">
        <v>1792</v>
      </c>
      <c r="L15">
        <v>3</v>
      </c>
      <c r="M15">
        <v>26240</v>
      </c>
      <c r="N15">
        <v>27328</v>
      </c>
      <c r="O15">
        <v>49792</v>
      </c>
      <c r="P15">
        <v>108032</v>
      </c>
      <c r="Q15">
        <v>13888</v>
      </c>
      <c r="R15">
        <v>16640</v>
      </c>
      <c r="S15">
        <v>32256</v>
      </c>
      <c r="T15">
        <v>52992</v>
      </c>
      <c r="U15">
        <v>10512</v>
      </c>
      <c r="V15">
        <v>27488</v>
      </c>
      <c r="W15">
        <v>18688</v>
      </c>
      <c r="X15">
        <v>10</v>
      </c>
      <c r="Y15">
        <v>1888</v>
      </c>
      <c r="Z15">
        <v>1148</v>
      </c>
      <c r="AA15">
        <v>3936</v>
      </c>
    </row>
    <row r="16" spans="1:27" x14ac:dyDescent="0.3">
      <c r="A16" t="s">
        <v>41</v>
      </c>
      <c r="B16">
        <v>133376</v>
      </c>
      <c r="C16">
        <v>8096</v>
      </c>
      <c r="D16">
        <v>5768</v>
      </c>
      <c r="E16">
        <v>48384</v>
      </c>
      <c r="F16">
        <v>135424</v>
      </c>
      <c r="G16">
        <v>6640</v>
      </c>
      <c r="H16">
        <v>11104</v>
      </c>
      <c r="I16">
        <v>11408</v>
      </c>
      <c r="J16">
        <v>40448</v>
      </c>
      <c r="K16">
        <v>4096</v>
      </c>
      <c r="L16">
        <v>3</v>
      </c>
      <c r="M16">
        <v>25920</v>
      </c>
      <c r="N16">
        <v>39744</v>
      </c>
      <c r="O16">
        <v>49408</v>
      </c>
      <c r="P16">
        <v>86144</v>
      </c>
      <c r="Q16">
        <v>19680</v>
      </c>
      <c r="R16">
        <v>17920</v>
      </c>
      <c r="S16">
        <v>63360</v>
      </c>
      <c r="T16">
        <v>12448</v>
      </c>
      <c r="U16">
        <v>10920</v>
      </c>
      <c r="V16">
        <v>41728</v>
      </c>
      <c r="W16">
        <v>18176</v>
      </c>
      <c r="X16">
        <v>10</v>
      </c>
      <c r="Y16">
        <v>1880</v>
      </c>
      <c r="Z16">
        <v>958</v>
      </c>
      <c r="AA16">
        <v>4304</v>
      </c>
    </row>
    <row r="17" spans="1:27" x14ac:dyDescent="0.3">
      <c r="A17" t="s">
        <v>42</v>
      </c>
      <c r="B17">
        <v>125696</v>
      </c>
      <c r="C17">
        <v>8320</v>
      </c>
      <c r="D17">
        <v>23264</v>
      </c>
      <c r="E17">
        <v>39680</v>
      </c>
      <c r="F17">
        <v>127488</v>
      </c>
      <c r="G17">
        <v>9216</v>
      </c>
      <c r="H17">
        <v>1405</v>
      </c>
      <c r="I17">
        <v>10688</v>
      </c>
      <c r="J17">
        <v>42752</v>
      </c>
      <c r="K17">
        <v>3832</v>
      </c>
      <c r="L17">
        <v>3</v>
      </c>
      <c r="M17">
        <v>14176</v>
      </c>
      <c r="N17">
        <v>43520</v>
      </c>
      <c r="O17">
        <v>49664</v>
      </c>
      <c r="P17">
        <v>58752</v>
      </c>
      <c r="Q17">
        <v>21952</v>
      </c>
      <c r="R17">
        <v>17920</v>
      </c>
      <c r="S17">
        <v>46208</v>
      </c>
      <c r="T17">
        <v>75776</v>
      </c>
      <c r="U17">
        <v>43392</v>
      </c>
      <c r="V17">
        <v>27584</v>
      </c>
      <c r="W17">
        <v>18240</v>
      </c>
      <c r="X17">
        <v>10</v>
      </c>
      <c r="Y17">
        <v>1904</v>
      </c>
      <c r="Z17">
        <v>596</v>
      </c>
      <c r="AA17">
        <v>2956</v>
      </c>
    </row>
    <row r="18" spans="1:27" x14ac:dyDescent="0.3">
      <c r="A18" t="s">
        <v>43</v>
      </c>
      <c r="B18">
        <v>24336</v>
      </c>
      <c r="C18">
        <v>7760</v>
      </c>
      <c r="D18">
        <v>31104</v>
      </c>
      <c r="E18">
        <v>48384</v>
      </c>
      <c r="F18">
        <v>96640</v>
      </c>
      <c r="G18">
        <v>11200</v>
      </c>
      <c r="H18">
        <v>12096</v>
      </c>
      <c r="I18">
        <v>10896</v>
      </c>
      <c r="J18">
        <v>39872</v>
      </c>
      <c r="K18">
        <v>3904</v>
      </c>
      <c r="L18">
        <v>3</v>
      </c>
      <c r="M18">
        <v>28288</v>
      </c>
      <c r="N18">
        <v>45184</v>
      </c>
      <c r="O18">
        <v>50176</v>
      </c>
      <c r="P18">
        <v>109824</v>
      </c>
      <c r="Q18">
        <v>22656</v>
      </c>
      <c r="R18">
        <v>16736</v>
      </c>
      <c r="S18">
        <v>62976</v>
      </c>
      <c r="T18">
        <v>71168</v>
      </c>
      <c r="U18">
        <v>27264</v>
      </c>
      <c r="V18">
        <v>44288</v>
      </c>
      <c r="W18">
        <v>17088</v>
      </c>
      <c r="X18">
        <v>10</v>
      </c>
      <c r="Y18">
        <v>1912</v>
      </c>
      <c r="Z18">
        <v>603</v>
      </c>
      <c r="AA18">
        <v>2872</v>
      </c>
    </row>
    <row r="19" spans="1:27" x14ac:dyDescent="0.3">
      <c r="A19" t="s">
        <v>44</v>
      </c>
      <c r="B19">
        <v>65024</v>
      </c>
      <c r="C19">
        <v>8192</v>
      </c>
      <c r="D19">
        <v>29312</v>
      </c>
      <c r="E19">
        <v>49152</v>
      </c>
      <c r="F19">
        <v>24256</v>
      </c>
      <c r="G19">
        <v>10144</v>
      </c>
      <c r="H19">
        <v>4352</v>
      </c>
      <c r="I19">
        <v>1461</v>
      </c>
      <c r="J19">
        <v>28352</v>
      </c>
      <c r="K19">
        <v>4080</v>
      </c>
      <c r="L19">
        <v>3</v>
      </c>
      <c r="M19">
        <v>25920</v>
      </c>
      <c r="N19">
        <v>40256</v>
      </c>
      <c r="O19">
        <v>48896</v>
      </c>
      <c r="P19">
        <v>60480</v>
      </c>
      <c r="Q19">
        <v>19072</v>
      </c>
      <c r="R19">
        <v>16960</v>
      </c>
      <c r="S19">
        <v>64000</v>
      </c>
      <c r="T19">
        <v>71296</v>
      </c>
      <c r="U19">
        <v>38080</v>
      </c>
      <c r="V19">
        <v>39680</v>
      </c>
      <c r="W19">
        <v>17216</v>
      </c>
      <c r="X19">
        <v>10</v>
      </c>
      <c r="Y19">
        <v>1960</v>
      </c>
      <c r="Z19">
        <v>1116</v>
      </c>
      <c r="AA19">
        <v>4176</v>
      </c>
    </row>
    <row r="20" spans="1:27" x14ac:dyDescent="0.3">
      <c r="A20" t="s">
        <v>45</v>
      </c>
      <c r="B20">
        <v>128512</v>
      </c>
      <c r="C20">
        <v>1285</v>
      </c>
      <c r="D20">
        <v>28800</v>
      </c>
      <c r="E20">
        <v>40384</v>
      </c>
      <c r="F20">
        <v>125440</v>
      </c>
      <c r="G20">
        <v>6584</v>
      </c>
      <c r="H20">
        <v>10096</v>
      </c>
      <c r="I20">
        <v>10880</v>
      </c>
      <c r="J20">
        <v>49536</v>
      </c>
      <c r="K20">
        <v>4304</v>
      </c>
      <c r="L20">
        <v>3</v>
      </c>
      <c r="M20">
        <v>26624</v>
      </c>
      <c r="N20">
        <v>39680</v>
      </c>
      <c r="O20">
        <v>47488</v>
      </c>
      <c r="P20">
        <v>84352</v>
      </c>
      <c r="Q20">
        <v>22272</v>
      </c>
      <c r="R20">
        <v>17792</v>
      </c>
      <c r="S20">
        <v>64256</v>
      </c>
      <c r="T20">
        <v>75264</v>
      </c>
      <c r="U20">
        <v>10672</v>
      </c>
      <c r="V20">
        <v>45312</v>
      </c>
      <c r="W20">
        <v>19008</v>
      </c>
      <c r="X20">
        <v>10</v>
      </c>
      <c r="Y20">
        <v>1274</v>
      </c>
      <c r="Z20">
        <v>1120</v>
      </c>
      <c r="AA20">
        <v>4096</v>
      </c>
    </row>
    <row r="21" spans="1:27" x14ac:dyDescent="0.3">
      <c r="A21" t="s">
        <v>46</v>
      </c>
      <c r="B21">
        <v>64704</v>
      </c>
      <c r="C21">
        <v>8384</v>
      </c>
      <c r="D21">
        <v>22528</v>
      </c>
      <c r="E21">
        <v>45440</v>
      </c>
      <c r="F21">
        <v>130048</v>
      </c>
      <c r="G21">
        <v>11168</v>
      </c>
      <c r="H21">
        <v>6728</v>
      </c>
      <c r="I21">
        <v>13952</v>
      </c>
      <c r="J21">
        <v>43008</v>
      </c>
      <c r="K21">
        <v>3688</v>
      </c>
      <c r="L21">
        <v>3</v>
      </c>
      <c r="M21">
        <v>20640</v>
      </c>
      <c r="N21">
        <v>10824</v>
      </c>
      <c r="O21">
        <v>50560</v>
      </c>
      <c r="P21">
        <v>86144</v>
      </c>
      <c r="Q21">
        <v>24064</v>
      </c>
      <c r="R21">
        <v>17184</v>
      </c>
      <c r="S21">
        <v>63616</v>
      </c>
      <c r="T21">
        <v>78592</v>
      </c>
      <c r="U21">
        <v>27936</v>
      </c>
      <c r="V21">
        <v>26944</v>
      </c>
      <c r="W21">
        <v>16992</v>
      </c>
      <c r="X21">
        <v>10</v>
      </c>
      <c r="Y21">
        <v>1704</v>
      </c>
      <c r="Z21">
        <v>1108</v>
      </c>
      <c r="AA21">
        <v>4512</v>
      </c>
    </row>
    <row r="22" spans="1:27" x14ac:dyDescent="0.3">
      <c r="A22" t="s">
        <v>47</v>
      </c>
      <c r="B22">
        <v>64128</v>
      </c>
      <c r="C22">
        <v>8000</v>
      </c>
      <c r="D22">
        <v>15824</v>
      </c>
      <c r="E22">
        <v>44160</v>
      </c>
      <c r="F22">
        <v>128512</v>
      </c>
      <c r="G22">
        <v>6552</v>
      </c>
      <c r="H22">
        <v>12416</v>
      </c>
      <c r="I22">
        <v>13344</v>
      </c>
      <c r="J22">
        <v>50944</v>
      </c>
      <c r="K22">
        <v>4224</v>
      </c>
      <c r="L22">
        <v>3</v>
      </c>
      <c r="M22">
        <v>25472</v>
      </c>
      <c r="N22">
        <v>48384</v>
      </c>
      <c r="O22">
        <v>41728</v>
      </c>
      <c r="P22">
        <v>87680</v>
      </c>
      <c r="Q22">
        <v>21888</v>
      </c>
      <c r="R22">
        <v>19328</v>
      </c>
      <c r="S22">
        <v>19840</v>
      </c>
      <c r="T22">
        <v>84736</v>
      </c>
      <c r="U22">
        <v>43136</v>
      </c>
      <c r="V22">
        <v>42880</v>
      </c>
      <c r="W22">
        <v>17216</v>
      </c>
      <c r="X22">
        <v>10</v>
      </c>
      <c r="Y22">
        <v>1880</v>
      </c>
      <c r="Z22">
        <v>1084</v>
      </c>
      <c r="AA22">
        <v>1055</v>
      </c>
    </row>
    <row r="23" spans="1:27" x14ac:dyDescent="0.3">
      <c r="A23" t="s">
        <v>48</v>
      </c>
      <c r="B23">
        <v>40736</v>
      </c>
      <c r="C23">
        <v>3776</v>
      </c>
      <c r="D23">
        <v>1735</v>
      </c>
      <c r="E23">
        <v>44160</v>
      </c>
      <c r="F23">
        <v>129024</v>
      </c>
      <c r="G23">
        <v>1372</v>
      </c>
      <c r="H23">
        <v>11968</v>
      </c>
      <c r="I23">
        <v>10640</v>
      </c>
      <c r="J23">
        <v>50944</v>
      </c>
      <c r="K23">
        <v>3968</v>
      </c>
      <c r="L23">
        <v>3</v>
      </c>
      <c r="M23">
        <v>27392</v>
      </c>
      <c r="N23">
        <v>45696</v>
      </c>
      <c r="O23">
        <v>49920</v>
      </c>
      <c r="P23">
        <v>111360</v>
      </c>
      <c r="Q23">
        <v>24576</v>
      </c>
      <c r="R23">
        <v>16864</v>
      </c>
      <c r="S23">
        <v>2036</v>
      </c>
      <c r="T23">
        <v>71936</v>
      </c>
      <c r="U23">
        <v>42624</v>
      </c>
      <c r="V23">
        <v>42880</v>
      </c>
      <c r="W23">
        <v>17792</v>
      </c>
      <c r="X23">
        <v>10</v>
      </c>
      <c r="Y23">
        <v>791</v>
      </c>
      <c r="Z23">
        <v>1124</v>
      </c>
      <c r="AA23">
        <v>2944</v>
      </c>
    </row>
    <row r="24" spans="1:27" x14ac:dyDescent="0.3">
      <c r="A24" t="s">
        <v>49</v>
      </c>
      <c r="B24">
        <v>128768</v>
      </c>
      <c r="C24">
        <v>5912</v>
      </c>
      <c r="D24">
        <v>31296</v>
      </c>
      <c r="E24">
        <v>40064</v>
      </c>
      <c r="F24">
        <v>123648</v>
      </c>
      <c r="G24">
        <v>10816</v>
      </c>
      <c r="H24">
        <v>4440</v>
      </c>
      <c r="I24">
        <v>11056</v>
      </c>
      <c r="J24">
        <v>50688</v>
      </c>
      <c r="K24">
        <v>1798</v>
      </c>
      <c r="L24">
        <v>3</v>
      </c>
      <c r="M24">
        <v>24256</v>
      </c>
      <c r="N24">
        <v>45312</v>
      </c>
      <c r="O24">
        <v>51712</v>
      </c>
      <c r="P24">
        <v>13512</v>
      </c>
      <c r="Q24">
        <v>22336</v>
      </c>
      <c r="R24">
        <v>18048</v>
      </c>
      <c r="S24">
        <v>61568</v>
      </c>
      <c r="T24">
        <v>78080</v>
      </c>
      <c r="U24">
        <v>10800</v>
      </c>
      <c r="V24">
        <v>36224</v>
      </c>
      <c r="W24">
        <v>17728</v>
      </c>
      <c r="X24">
        <v>10</v>
      </c>
      <c r="Y24">
        <v>1316</v>
      </c>
      <c r="Z24">
        <v>1116</v>
      </c>
      <c r="AA24">
        <v>4128</v>
      </c>
    </row>
    <row r="25" spans="1:27" x14ac:dyDescent="0.3">
      <c r="A25" t="s">
        <v>50</v>
      </c>
      <c r="B25">
        <v>133888</v>
      </c>
      <c r="C25">
        <v>7968</v>
      </c>
      <c r="D25">
        <v>30976</v>
      </c>
      <c r="E25">
        <v>27360</v>
      </c>
      <c r="F25">
        <v>129280</v>
      </c>
      <c r="G25">
        <v>10304</v>
      </c>
      <c r="H25">
        <v>13120</v>
      </c>
      <c r="I25">
        <v>7624</v>
      </c>
      <c r="J25">
        <v>39552</v>
      </c>
      <c r="K25">
        <v>3840</v>
      </c>
      <c r="L25">
        <v>3</v>
      </c>
      <c r="M25">
        <v>26048</v>
      </c>
      <c r="N25">
        <v>27680</v>
      </c>
      <c r="O25">
        <v>50560</v>
      </c>
      <c r="P25">
        <v>88576</v>
      </c>
      <c r="Q25">
        <v>19808</v>
      </c>
      <c r="R25">
        <v>17856</v>
      </c>
      <c r="S25">
        <v>63488</v>
      </c>
      <c r="T25">
        <v>71680</v>
      </c>
      <c r="U25">
        <v>47360</v>
      </c>
      <c r="V25">
        <v>37760</v>
      </c>
      <c r="W25">
        <v>12352</v>
      </c>
      <c r="X25">
        <v>10</v>
      </c>
      <c r="Y25">
        <v>785</v>
      </c>
      <c r="Z25">
        <v>944</v>
      </c>
      <c r="AA25">
        <v>4080</v>
      </c>
    </row>
    <row r="26" spans="1:27" x14ac:dyDescent="0.3">
      <c r="A26" t="s">
        <v>51</v>
      </c>
      <c r="B26">
        <v>40672</v>
      </c>
      <c r="C26">
        <v>8096</v>
      </c>
      <c r="D26">
        <v>22528</v>
      </c>
      <c r="E26">
        <v>39744</v>
      </c>
      <c r="F26">
        <v>127744</v>
      </c>
      <c r="G26">
        <v>9280</v>
      </c>
      <c r="H26">
        <v>12192</v>
      </c>
      <c r="I26">
        <v>7304</v>
      </c>
      <c r="J26">
        <v>50176</v>
      </c>
      <c r="K26">
        <v>3808</v>
      </c>
      <c r="L26">
        <v>3</v>
      </c>
      <c r="M26">
        <v>26304</v>
      </c>
      <c r="N26">
        <v>28192</v>
      </c>
      <c r="O26">
        <v>41280</v>
      </c>
      <c r="P26">
        <v>60032</v>
      </c>
      <c r="Q26">
        <v>19104</v>
      </c>
      <c r="R26">
        <v>17728</v>
      </c>
      <c r="S26">
        <v>63104</v>
      </c>
      <c r="T26">
        <v>81664</v>
      </c>
      <c r="U26">
        <v>38400</v>
      </c>
      <c r="V26">
        <v>39616</v>
      </c>
      <c r="W26">
        <v>19008</v>
      </c>
      <c r="X26">
        <v>10</v>
      </c>
      <c r="Y26">
        <v>773</v>
      </c>
      <c r="Z26">
        <v>1136</v>
      </c>
      <c r="AA26">
        <v>4464</v>
      </c>
    </row>
    <row r="27" spans="1:27" x14ac:dyDescent="0.3">
      <c r="A27" t="s">
        <v>52</v>
      </c>
      <c r="B27">
        <v>129792</v>
      </c>
      <c r="C27">
        <v>1309</v>
      </c>
      <c r="D27">
        <v>27008</v>
      </c>
      <c r="E27">
        <v>17696</v>
      </c>
      <c r="F27">
        <v>127488</v>
      </c>
      <c r="G27">
        <v>9376</v>
      </c>
      <c r="H27">
        <v>12288</v>
      </c>
      <c r="I27">
        <v>10400</v>
      </c>
      <c r="J27">
        <v>29184</v>
      </c>
      <c r="K27">
        <v>3824</v>
      </c>
      <c r="L27">
        <v>3</v>
      </c>
      <c r="M27">
        <v>26368</v>
      </c>
      <c r="N27">
        <v>39360</v>
      </c>
      <c r="O27">
        <v>49408</v>
      </c>
      <c r="P27">
        <v>88192</v>
      </c>
      <c r="Q27">
        <v>23104</v>
      </c>
      <c r="R27">
        <v>12256</v>
      </c>
      <c r="S27">
        <v>60288</v>
      </c>
      <c r="T27">
        <v>72704</v>
      </c>
      <c r="U27">
        <v>37632</v>
      </c>
      <c r="V27">
        <v>40960</v>
      </c>
      <c r="W27">
        <v>17728</v>
      </c>
      <c r="X27">
        <v>10</v>
      </c>
      <c r="Y27">
        <v>1314</v>
      </c>
      <c r="Z27">
        <v>970</v>
      </c>
      <c r="AA27">
        <v>4256</v>
      </c>
    </row>
    <row r="28" spans="1:27" x14ac:dyDescent="0.3">
      <c r="A28" t="s">
        <v>53</v>
      </c>
      <c r="B28">
        <v>40864</v>
      </c>
      <c r="C28">
        <v>6008</v>
      </c>
      <c r="D28">
        <v>32000</v>
      </c>
      <c r="E28">
        <v>38720</v>
      </c>
      <c r="F28">
        <v>124160</v>
      </c>
      <c r="G28">
        <v>10304</v>
      </c>
      <c r="H28">
        <v>4340</v>
      </c>
      <c r="I28">
        <v>14656</v>
      </c>
      <c r="J28">
        <v>49152</v>
      </c>
      <c r="K28">
        <v>3904</v>
      </c>
      <c r="L28">
        <v>3</v>
      </c>
      <c r="M28">
        <v>9384</v>
      </c>
      <c r="N28">
        <v>46720</v>
      </c>
      <c r="O28">
        <v>18368</v>
      </c>
      <c r="P28">
        <v>104960</v>
      </c>
      <c r="Q28">
        <v>20096</v>
      </c>
      <c r="R28">
        <v>18304</v>
      </c>
      <c r="S28">
        <v>59392</v>
      </c>
      <c r="T28">
        <v>52480</v>
      </c>
      <c r="U28">
        <v>38464</v>
      </c>
      <c r="V28">
        <v>42112</v>
      </c>
      <c r="W28">
        <v>16704</v>
      </c>
      <c r="X28">
        <v>10</v>
      </c>
      <c r="Y28">
        <v>1816</v>
      </c>
      <c r="Z28">
        <v>946</v>
      </c>
      <c r="AA28">
        <v>4192</v>
      </c>
    </row>
    <row r="29" spans="1:27" x14ac:dyDescent="0.3">
      <c r="A29" t="s">
        <v>54</v>
      </c>
      <c r="B29">
        <v>14152</v>
      </c>
      <c r="C29">
        <v>8064</v>
      </c>
      <c r="D29">
        <v>22496</v>
      </c>
      <c r="E29">
        <v>49664</v>
      </c>
      <c r="F29">
        <v>64960</v>
      </c>
      <c r="G29">
        <v>9536</v>
      </c>
      <c r="H29">
        <v>12352</v>
      </c>
      <c r="I29">
        <v>12832</v>
      </c>
      <c r="J29">
        <v>51840</v>
      </c>
      <c r="K29">
        <v>4016</v>
      </c>
      <c r="L29">
        <v>3</v>
      </c>
      <c r="M29">
        <v>14736</v>
      </c>
      <c r="N29">
        <v>39552</v>
      </c>
      <c r="O29">
        <v>50560</v>
      </c>
      <c r="P29">
        <v>85120</v>
      </c>
      <c r="Q29">
        <v>19680</v>
      </c>
      <c r="R29">
        <v>18368</v>
      </c>
      <c r="S29">
        <v>47744</v>
      </c>
      <c r="T29">
        <v>76544</v>
      </c>
      <c r="U29">
        <v>44288</v>
      </c>
      <c r="V29">
        <v>47360</v>
      </c>
      <c r="W29">
        <v>17856</v>
      </c>
      <c r="X29">
        <v>10</v>
      </c>
      <c r="Y29">
        <v>1864</v>
      </c>
      <c r="Z29">
        <v>596</v>
      </c>
      <c r="AA29">
        <v>4304</v>
      </c>
    </row>
    <row r="30" spans="1:27" x14ac:dyDescent="0.3">
      <c r="A30" t="s">
        <v>55</v>
      </c>
      <c r="B30">
        <v>131328</v>
      </c>
      <c r="C30">
        <v>8288</v>
      </c>
      <c r="D30">
        <v>15824</v>
      </c>
      <c r="E30">
        <v>39424</v>
      </c>
      <c r="F30">
        <v>122880</v>
      </c>
      <c r="G30">
        <v>9296</v>
      </c>
      <c r="H30">
        <v>9648</v>
      </c>
      <c r="I30">
        <v>11216</v>
      </c>
      <c r="J30">
        <v>48512</v>
      </c>
      <c r="K30">
        <v>3936</v>
      </c>
      <c r="L30">
        <v>3</v>
      </c>
      <c r="M30">
        <v>21376</v>
      </c>
      <c r="N30">
        <v>45824</v>
      </c>
      <c r="O30">
        <v>27840</v>
      </c>
      <c r="P30">
        <v>89728</v>
      </c>
      <c r="Q30">
        <v>22848</v>
      </c>
      <c r="R30">
        <v>17728</v>
      </c>
      <c r="S30">
        <v>65024</v>
      </c>
      <c r="T30">
        <v>85504</v>
      </c>
      <c r="U30">
        <v>41984</v>
      </c>
      <c r="V30">
        <v>27040</v>
      </c>
      <c r="W30">
        <v>17472</v>
      </c>
      <c r="X30">
        <v>10</v>
      </c>
      <c r="Y30">
        <v>1314</v>
      </c>
      <c r="Z30">
        <v>1084</v>
      </c>
      <c r="AA30">
        <v>4656</v>
      </c>
    </row>
    <row r="31" spans="1:27" x14ac:dyDescent="0.3">
      <c r="A31" t="s">
        <v>56</v>
      </c>
      <c r="B31">
        <v>124928</v>
      </c>
      <c r="C31">
        <v>8544</v>
      </c>
      <c r="D31">
        <v>31808</v>
      </c>
      <c r="E31">
        <v>47360</v>
      </c>
      <c r="F31">
        <v>128768</v>
      </c>
      <c r="G31">
        <v>9376</v>
      </c>
      <c r="H31">
        <v>11936</v>
      </c>
      <c r="I31">
        <v>14016</v>
      </c>
      <c r="J31">
        <v>51840</v>
      </c>
      <c r="K31">
        <v>3848</v>
      </c>
      <c r="L31">
        <v>3</v>
      </c>
      <c r="M31">
        <v>1710</v>
      </c>
      <c r="N31">
        <v>38016</v>
      </c>
      <c r="O31">
        <v>48512</v>
      </c>
      <c r="P31">
        <v>103936</v>
      </c>
      <c r="Q31">
        <v>19168</v>
      </c>
      <c r="R31">
        <v>18688</v>
      </c>
      <c r="S31">
        <v>19952</v>
      </c>
      <c r="T31">
        <v>75776</v>
      </c>
      <c r="U31">
        <v>44032</v>
      </c>
      <c r="V31">
        <v>1883</v>
      </c>
      <c r="W31">
        <v>17088</v>
      </c>
      <c r="X31">
        <v>10</v>
      </c>
      <c r="Y31">
        <v>1294</v>
      </c>
      <c r="Z31">
        <v>950</v>
      </c>
      <c r="AA31">
        <v>1824</v>
      </c>
    </row>
    <row r="32" spans="1:27" x14ac:dyDescent="0.3">
      <c r="A32" t="s">
        <v>57</v>
      </c>
      <c r="B32">
        <v>125440</v>
      </c>
      <c r="C32">
        <v>8384</v>
      </c>
      <c r="D32">
        <v>30912</v>
      </c>
      <c r="E32">
        <v>27072</v>
      </c>
      <c r="F32">
        <v>14048</v>
      </c>
      <c r="G32">
        <v>10848</v>
      </c>
      <c r="H32">
        <v>9680</v>
      </c>
      <c r="I32">
        <v>13536</v>
      </c>
      <c r="J32">
        <v>49024</v>
      </c>
      <c r="K32">
        <v>3872</v>
      </c>
      <c r="L32">
        <v>3</v>
      </c>
      <c r="M32">
        <v>21632</v>
      </c>
      <c r="N32">
        <v>45440</v>
      </c>
      <c r="O32">
        <v>48512</v>
      </c>
      <c r="P32">
        <v>107008</v>
      </c>
      <c r="Q32">
        <v>22656</v>
      </c>
      <c r="R32">
        <v>8288</v>
      </c>
      <c r="S32">
        <v>64256</v>
      </c>
      <c r="T32">
        <v>78592</v>
      </c>
      <c r="U32">
        <v>27456</v>
      </c>
      <c r="V32">
        <v>6256</v>
      </c>
      <c r="W32">
        <v>12240</v>
      </c>
      <c r="X32">
        <v>10</v>
      </c>
      <c r="Y32">
        <v>1816</v>
      </c>
      <c r="Z32">
        <v>1024</v>
      </c>
      <c r="AA32">
        <v>1896</v>
      </c>
    </row>
    <row r="33" spans="1:27" x14ac:dyDescent="0.3">
      <c r="A33" t="s">
        <v>58</v>
      </c>
      <c r="B33">
        <v>40704</v>
      </c>
      <c r="C33">
        <v>8384</v>
      </c>
      <c r="D33">
        <v>29504</v>
      </c>
      <c r="E33">
        <v>49280</v>
      </c>
      <c r="F33">
        <v>121088</v>
      </c>
      <c r="G33">
        <v>11200</v>
      </c>
      <c r="H33">
        <v>11904</v>
      </c>
      <c r="I33">
        <v>14464</v>
      </c>
      <c r="J33">
        <v>39104</v>
      </c>
      <c r="K33">
        <v>4016</v>
      </c>
      <c r="L33">
        <v>3</v>
      </c>
      <c r="M33">
        <v>21024</v>
      </c>
      <c r="N33">
        <v>48896</v>
      </c>
      <c r="O33">
        <v>49024</v>
      </c>
      <c r="P33">
        <v>23280</v>
      </c>
      <c r="Q33">
        <v>22464</v>
      </c>
      <c r="R33">
        <v>18368</v>
      </c>
      <c r="S33">
        <v>65536</v>
      </c>
      <c r="T33">
        <v>52032</v>
      </c>
      <c r="U33">
        <v>40512</v>
      </c>
      <c r="V33">
        <v>41984</v>
      </c>
      <c r="W33">
        <v>8200</v>
      </c>
      <c r="X33">
        <v>10</v>
      </c>
      <c r="Y33">
        <v>1310</v>
      </c>
      <c r="Z33">
        <v>1052</v>
      </c>
      <c r="AA33">
        <v>4784</v>
      </c>
    </row>
    <row r="34" spans="1:27" x14ac:dyDescent="0.3">
      <c r="A34" t="s">
        <v>59</v>
      </c>
      <c r="B34">
        <v>132864</v>
      </c>
      <c r="C34">
        <v>8064</v>
      </c>
      <c r="D34">
        <v>30400</v>
      </c>
      <c r="E34">
        <v>47232</v>
      </c>
      <c r="F34">
        <v>132608</v>
      </c>
      <c r="G34">
        <v>2488</v>
      </c>
      <c r="H34">
        <v>10096</v>
      </c>
      <c r="I34">
        <v>7408</v>
      </c>
      <c r="J34">
        <v>11072</v>
      </c>
      <c r="K34">
        <v>3872</v>
      </c>
      <c r="L34">
        <v>3</v>
      </c>
      <c r="M34">
        <v>20704</v>
      </c>
      <c r="N34">
        <v>38976</v>
      </c>
      <c r="O34">
        <v>50304</v>
      </c>
      <c r="P34">
        <v>109056</v>
      </c>
      <c r="Q34">
        <v>8944</v>
      </c>
      <c r="R34">
        <v>16736</v>
      </c>
      <c r="S34">
        <v>64128</v>
      </c>
      <c r="T34">
        <v>34496</v>
      </c>
      <c r="U34">
        <v>44800</v>
      </c>
      <c r="V34">
        <v>45312</v>
      </c>
      <c r="W34">
        <v>17504</v>
      </c>
      <c r="X34">
        <v>10</v>
      </c>
      <c r="Y34">
        <v>1844</v>
      </c>
      <c r="Z34">
        <v>609</v>
      </c>
      <c r="AA34">
        <v>4448</v>
      </c>
    </row>
    <row r="35" spans="1:27" x14ac:dyDescent="0.3">
      <c r="A35" t="s">
        <v>60</v>
      </c>
      <c r="B35">
        <v>97664</v>
      </c>
      <c r="C35">
        <v>5840</v>
      </c>
      <c r="D35">
        <v>30080</v>
      </c>
      <c r="E35">
        <v>28640</v>
      </c>
      <c r="F35">
        <v>64960</v>
      </c>
      <c r="G35">
        <v>10880</v>
      </c>
      <c r="H35">
        <v>6864</v>
      </c>
      <c r="I35">
        <v>7312</v>
      </c>
      <c r="J35">
        <v>10888</v>
      </c>
      <c r="K35">
        <v>2912</v>
      </c>
      <c r="L35">
        <v>3</v>
      </c>
      <c r="M35">
        <v>21600</v>
      </c>
      <c r="N35">
        <v>45056</v>
      </c>
      <c r="O35">
        <v>52736</v>
      </c>
      <c r="P35">
        <v>119296</v>
      </c>
      <c r="Q35">
        <v>22400</v>
      </c>
      <c r="R35">
        <v>16896</v>
      </c>
      <c r="S35">
        <v>47488</v>
      </c>
      <c r="T35">
        <v>70400</v>
      </c>
      <c r="U35">
        <v>17376</v>
      </c>
      <c r="V35">
        <v>26688</v>
      </c>
      <c r="W35">
        <v>18496</v>
      </c>
      <c r="X35">
        <v>10</v>
      </c>
      <c r="Y35">
        <v>1984</v>
      </c>
      <c r="Z35">
        <v>1088</v>
      </c>
      <c r="AA35">
        <v>4216</v>
      </c>
    </row>
    <row r="36" spans="1:27" x14ac:dyDescent="0.3">
      <c r="A36" t="s">
        <v>61</v>
      </c>
      <c r="B36">
        <v>127232</v>
      </c>
      <c r="C36">
        <v>8016</v>
      </c>
      <c r="D36">
        <v>31296</v>
      </c>
      <c r="E36">
        <v>41024</v>
      </c>
      <c r="F36">
        <v>130048</v>
      </c>
      <c r="G36">
        <v>11840</v>
      </c>
      <c r="H36">
        <v>11776</v>
      </c>
      <c r="I36">
        <v>14112</v>
      </c>
      <c r="J36">
        <v>10944</v>
      </c>
      <c r="K36">
        <v>1816</v>
      </c>
      <c r="L36">
        <v>3</v>
      </c>
      <c r="M36">
        <v>27072</v>
      </c>
      <c r="N36">
        <v>38400</v>
      </c>
      <c r="O36">
        <v>50048</v>
      </c>
      <c r="P36">
        <v>106496</v>
      </c>
      <c r="Q36">
        <v>22976</v>
      </c>
      <c r="R36">
        <v>16832</v>
      </c>
      <c r="S36">
        <v>65792</v>
      </c>
      <c r="T36">
        <v>72832</v>
      </c>
      <c r="U36">
        <v>42368</v>
      </c>
      <c r="V36">
        <v>44672</v>
      </c>
      <c r="W36">
        <v>17344</v>
      </c>
      <c r="X36">
        <v>10</v>
      </c>
      <c r="Y36">
        <v>1748</v>
      </c>
      <c r="Z36">
        <v>928</v>
      </c>
      <c r="AA36">
        <v>4576</v>
      </c>
    </row>
    <row r="37" spans="1:27" x14ac:dyDescent="0.3">
      <c r="A37" t="s">
        <v>62</v>
      </c>
      <c r="B37">
        <v>127488</v>
      </c>
      <c r="C37">
        <v>8256</v>
      </c>
      <c r="D37">
        <v>23424</v>
      </c>
      <c r="E37">
        <v>28320</v>
      </c>
      <c r="F37">
        <v>135936</v>
      </c>
      <c r="G37">
        <v>10848</v>
      </c>
      <c r="H37">
        <v>12288</v>
      </c>
      <c r="I37">
        <v>13696</v>
      </c>
      <c r="J37">
        <v>49536</v>
      </c>
      <c r="K37">
        <v>2824</v>
      </c>
      <c r="L37">
        <v>3</v>
      </c>
      <c r="M37">
        <v>23808</v>
      </c>
      <c r="N37">
        <v>45568</v>
      </c>
      <c r="O37">
        <v>18272</v>
      </c>
      <c r="P37">
        <v>23216</v>
      </c>
      <c r="Q37">
        <v>19936</v>
      </c>
      <c r="R37">
        <v>17536</v>
      </c>
      <c r="S37">
        <v>65280</v>
      </c>
      <c r="T37">
        <v>72960</v>
      </c>
      <c r="U37">
        <v>44416</v>
      </c>
      <c r="V37">
        <v>26240</v>
      </c>
      <c r="W37">
        <v>17088</v>
      </c>
      <c r="X37">
        <v>10</v>
      </c>
      <c r="Y37">
        <v>1824</v>
      </c>
      <c r="Z37">
        <v>1144</v>
      </c>
      <c r="AA37">
        <v>4528</v>
      </c>
    </row>
    <row r="38" spans="1:27" x14ac:dyDescent="0.3">
      <c r="A38" t="s">
        <v>63</v>
      </c>
      <c r="B38">
        <v>124160</v>
      </c>
      <c r="C38">
        <v>8768</v>
      </c>
      <c r="D38">
        <v>30080</v>
      </c>
      <c r="E38">
        <v>27648</v>
      </c>
      <c r="F38">
        <v>130816</v>
      </c>
      <c r="G38">
        <v>9296</v>
      </c>
      <c r="H38">
        <v>4304</v>
      </c>
      <c r="I38">
        <v>10864</v>
      </c>
      <c r="J38">
        <v>10968</v>
      </c>
      <c r="K38">
        <v>1828</v>
      </c>
      <c r="L38">
        <v>3</v>
      </c>
      <c r="M38">
        <v>25600</v>
      </c>
      <c r="N38">
        <v>10944</v>
      </c>
      <c r="O38">
        <v>28736</v>
      </c>
      <c r="P38">
        <v>108544</v>
      </c>
      <c r="Q38">
        <v>5256</v>
      </c>
      <c r="R38">
        <v>19072</v>
      </c>
      <c r="S38">
        <v>61696</v>
      </c>
      <c r="T38">
        <v>70272</v>
      </c>
      <c r="U38">
        <v>26880</v>
      </c>
      <c r="V38">
        <v>44544</v>
      </c>
      <c r="W38">
        <v>19264</v>
      </c>
      <c r="X38">
        <v>10</v>
      </c>
      <c r="Y38">
        <v>1872</v>
      </c>
      <c r="Z38">
        <v>940</v>
      </c>
      <c r="AA38">
        <v>4168</v>
      </c>
    </row>
    <row r="39" spans="1:27" x14ac:dyDescent="0.3">
      <c r="A39" t="s">
        <v>64</v>
      </c>
      <c r="B39">
        <v>123648</v>
      </c>
      <c r="C39">
        <v>7696</v>
      </c>
      <c r="D39">
        <v>15216</v>
      </c>
      <c r="E39">
        <v>45440</v>
      </c>
      <c r="F39">
        <v>124928</v>
      </c>
      <c r="G39">
        <v>6480</v>
      </c>
      <c r="H39">
        <v>9568</v>
      </c>
      <c r="I39">
        <v>13632</v>
      </c>
      <c r="J39">
        <v>40192</v>
      </c>
      <c r="K39">
        <v>1027</v>
      </c>
      <c r="L39">
        <v>3</v>
      </c>
      <c r="M39">
        <v>26112</v>
      </c>
      <c r="N39">
        <v>38336</v>
      </c>
      <c r="O39">
        <v>30080</v>
      </c>
      <c r="P39">
        <v>36416</v>
      </c>
      <c r="Q39">
        <v>24000</v>
      </c>
      <c r="R39">
        <v>17088</v>
      </c>
      <c r="S39">
        <v>64640</v>
      </c>
      <c r="T39">
        <v>84224</v>
      </c>
      <c r="U39">
        <v>42496</v>
      </c>
      <c r="V39">
        <v>38848</v>
      </c>
      <c r="W39">
        <v>17600</v>
      </c>
      <c r="X39">
        <v>10</v>
      </c>
      <c r="Y39">
        <v>1856</v>
      </c>
      <c r="Z39">
        <v>601</v>
      </c>
      <c r="AA39">
        <v>4544</v>
      </c>
    </row>
    <row r="40" spans="1:27" x14ac:dyDescent="0.3">
      <c r="A40" t="s">
        <v>65</v>
      </c>
      <c r="B40">
        <v>97152</v>
      </c>
      <c r="C40">
        <v>8032</v>
      </c>
      <c r="D40">
        <v>22624</v>
      </c>
      <c r="E40">
        <v>47744</v>
      </c>
      <c r="F40">
        <v>97408</v>
      </c>
      <c r="G40">
        <v>2468</v>
      </c>
      <c r="H40">
        <v>12032</v>
      </c>
      <c r="I40">
        <v>11088</v>
      </c>
      <c r="J40">
        <v>42880</v>
      </c>
      <c r="K40">
        <v>4112</v>
      </c>
      <c r="L40">
        <v>3</v>
      </c>
      <c r="M40">
        <v>15104</v>
      </c>
      <c r="N40">
        <v>39168</v>
      </c>
      <c r="O40">
        <v>28832</v>
      </c>
      <c r="P40">
        <v>86144</v>
      </c>
      <c r="Q40">
        <v>22720</v>
      </c>
      <c r="R40">
        <v>18944</v>
      </c>
      <c r="S40">
        <v>11960</v>
      </c>
      <c r="T40">
        <v>76288</v>
      </c>
      <c r="U40">
        <v>39680</v>
      </c>
      <c r="V40">
        <v>44544</v>
      </c>
      <c r="W40">
        <v>16736</v>
      </c>
      <c r="X40">
        <v>10</v>
      </c>
      <c r="Y40">
        <v>1298</v>
      </c>
      <c r="Z40">
        <v>1096</v>
      </c>
      <c r="AA40">
        <v>1904</v>
      </c>
    </row>
    <row r="41" spans="1:27" x14ac:dyDescent="0.3">
      <c r="A41" t="s">
        <v>66</v>
      </c>
      <c r="B41">
        <v>131840</v>
      </c>
      <c r="C41">
        <v>8096</v>
      </c>
      <c r="D41">
        <v>30464</v>
      </c>
      <c r="E41">
        <v>45952</v>
      </c>
      <c r="F41">
        <v>127488</v>
      </c>
      <c r="G41">
        <v>9376</v>
      </c>
      <c r="H41">
        <v>1438</v>
      </c>
      <c r="I41">
        <v>10784</v>
      </c>
      <c r="J41">
        <v>18096</v>
      </c>
      <c r="K41">
        <v>2832</v>
      </c>
      <c r="L41">
        <v>3</v>
      </c>
      <c r="M41">
        <v>24320</v>
      </c>
      <c r="N41">
        <v>27264</v>
      </c>
      <c r="O41">
        <v>49024</v>
      </c>
      <c r="P41">
        <v>105728</v>
      </c>
      <c r="Q41">
        <v>8552</v>
      </c>
      <c r="R41">
        <v>17280</v>
      </c>
      <c r="S41">
        <v>31456</v>
      </c>
      <c r="T41">
        <v>77824</v>
      </c>
      <c r="U41">
        <v>43008</v>
      </c>
      <c r="V41">
        <v>17504</v>
      </c>
      <c r="W41">
        <v>16512</v>
      </c>
      <c r="X41">
        <v>10</v>
      </c>
      <c r="Y41">
        <v>1296</v>
      </c>
      <c r="Z41">
        <v>1208</v>
      </c>
      <c r="AA41">
        <v>4272</v>
      </c>
    </row>
    <row r="42" spans="1:27" x14ac:dyDescent="0.3">
      <c r="A42" t="s">
        <v>67</v>
      </c>
      <c r="B42">
        <v>126208</v>
      </c>
      <c r="C42">
        <v>8224</v>
      </c>
      <c r="D42">
        <v>30784</v>
      </c>
      <c r="E42">
        <v>27872</v>
      </c>
      <c r="F42">
        <v>127232</v>
      </c>
      <c r="G42">
        <v>6552</v>
      </c>
      <c r="H42">
        <v>11872</v>
      </c>
      <c r="I42">
        <v>13344</v>
      </c>
      <c r="J42">
        <v>48512</v>
      </c>
      <c r="K42">
        <v>1027</v>
      </c>
      <c r="L42">
        <v>3</v>
      </c>
      <c r="M42">
        <v>21568</v>
      </c>
      <c r="N42">
        <v>38080</v>
      </c>
      <c r="O42">
        <v>50176</v>
      </c>
      <c r="P42">
        <v>87040</v>
      </c>
      <c r="Q42">
        <v>5328</v>
      </c>
      <c r="R42">
        <v>8312</v>
      </c>
      <c r="S42">
        <v>66304</v>
      </c>
      <c r="T42">
        <v>74752</v>
      </c>
      <c r="U42">
        <v>44160</v>
      </c>
      <c r="V42">
        <v>44416</v>
      </c>
      <c r="W42">
        <v>18176</v>
      </c>
      <c r="X42">
        <v>10</v>
      </c>
      <c r="Y42">
        <v>1332</v>
      </c>
      <c r="Z42">
        <v>1096</v>
      </c>
      <c r="AA42">
        <v>4096</v>
      </c>
    </row>
    <row r="43" spans="1:27" x14ac:dyDescent="0.3">
      <c r="A43" t="s">
        <v>68</v>
      </c>
      <c r="B43">
        <v>130816</v>
      </c>
      <c r="C43">
        <v>8000</v>
      </c>
      <c r="D43">
        <v>23520</v>
      </c>
      <c r="E43">
        <v>44544</v>
      </c>
      <c r="F43">
        <v>96384</v>
      </c>
      <c r="G43">
        <v>9728</v>
      </c>
      <c r="H43">
        <v>12512</v>
      </c>
      <c r="I43">
        <v>7496</v>
      </c>
      <c r="J43">
        <v>53632</v>
      </c>
      <c r="K43">
        <v>2852</v>
      </c>
      <c r="L43">
        <v>3</v>
      </c>
      <c r="M43">
        <v>21344</v>
      </c>
      <c r="N43">
        <v>38976</v>
      </c>
      <c r="O43">
        <v>49792</v>
      </c>
      <c r="P43">
        <v>107264</v>
      </c>
      <c r="Q43">
        <v>23424</v>
      </c>
      <c r="R43">
        <v>19648</v>
      </c>
      <c r="S43">
        <v>66560</v>
      </c>
      <c r="T43">
        <v>33632</v>
      </c>
      <c r="U43">
        <v>37952</v>
      </c>
      <c r="V43">
        <v>42112</v>
      </c>
      <c r="W43">
        <v>17792</v>
      </c>
      <c r="X43">
        <v>10</v>
      </c>
      <c r="Y43">
        <v>785</v>
      </c>
      <c r="Z43">
        <v>1124</v>
      </c>
      <c r="AA43">
        <v>4352</v>
      </c>
    </row>
    <row r="44" spans="1:27" x14ac:dyDescent="0.3">
      <c r="A44" t="s">
        <v>69</v>
      </c>
      <c r="B44">
        <v>93312</v>
      </c>
      <c r="C44">
        <v>8736</v>
      </c>
      <c r="D44">
        <v>15392</v>
      </c>
      <c r="E44">
        <v>45952</v>
      </c>
      <c r="F44">
        <v>99200</v>
      </c>
      <c r="G44">
        <v>6592</v>
      </c>
      <c r="H44">
        <v>6832</v>
      </c>
      <c r="I44">
        <v>10320</v>
      </c>
      <c r="J44">
        <v>42240</v>
      </c>
      <c r="K44">
        <v>4096</v>
      </c>
      <c r="L44">
        <v>3</v>
      </c>
      <c r="M44">
        <v>14768</v>
      </c>
      <c r="N44">
        <v>46464</v>
      </c>
      <c r="O44">
        <v>39936</v>
      </c>
      <c r="P44">
        <v>112896</v>
      </c>
      <c r="Q44">
        <v>3050</v>
      </c>
      <c r="R44">
        <v>4984</v>
      </c>
      <c r="S44">
        <v>32384</v>
      </c>
      <c r="T44">
        <v>73088</v>
      </c>
      <c r="U44">
        <v>26880</v>
      </c>
      <c r="V44">
        <v>36544</v>
      </c>
      <c r="W44">
        <v>17664</v>
      </c>
      <c r="X44">
        <v>10</v>
      </c>
      <c r="Y44">
        <v>1864</v>
      </c>
      <c r="Z44">
        <v>1152</v>
      </c>
      <c r="AA44">
        <v>4272</v>
      </c>
    </row>
    <row r="45" spans="1:27" x14ac:dyDescent="0.3">
      <c r="A45" t="s">
        <v>70</v>
      </c>
      <c r="B45">
        <v>64448</v>
      </c>
      <c r="C45">
        <v>8096</v>
      </c>
      <c r="D45">
        <v>32640</v>
      </c>
      <c r="E45">
        <v>39744</v>
      </c>
      <c r="F45">
        <v>24288</v>
      </c>
      <c r="G45">
        <v>10528</v>
      </c>
      <c r="H45">
        <v>11776</v>
      </c>
      <c r="I45">
        <v>13760</v>
      </c>
      <c r="J45">
        <v>28512</v>
      </c>
      <c r="K45">
        <v>4176</v>
      </c>
      <c r="L45">
        <v>3</v>
      </c>
      <c r="M45">
        <v>26816</v>
      </c>
      <c r="N45">
        <v>45824</v>
      </c>
      <c r="O45">
        <v>41536</v>
      </c>
      <c r="P45">
        <v>110080</v>
      </c>
      <c r="Q45">
        <v>18688</v>
      </c>
      <c r="R45">
        <v>16672</v>
      </c>
      <c r="S45">
        <v>49216</v>
      </c>
      <c r="T45">
        <v>78848</v>
      </c>
      <c r="U45">
        <v>45184</v>
      </c>
      <c r="V45">
        <v>26528</v>
      </c>
      <c r="W45">
        <v>16608</v>
      </c>
      <c r="X45">
        <v>10</v>
      </c>
      <c r="Y45">
        <v>1836</v>
      </c>
      <c r="Z45">
        <v>944</v>
      </c>
      <c r="AA45">
        <v>1045</v>
      </c>
    </row>
    <row r="46" spans="1:27" x14ac:dyDescent="0.3">
      <c r="A46" t="s">
        <v>71</v>
      </c>
      <c r="B46">
        <v>94976</v>
      </c>
      <c r="C46">
        <v>8112</v>
      </c>
      <c r="D46">
        <v>32512</v>
      </c>
      <c r="E46">
        <v>45312</v>
      </c>
      <c r="F46">
        <v>40288</v>
      </c>
      <c r="G46">
        <v>11616</v>
      </c>
      <c r="H46">
        <v>12032</v>
      </c>
      <c r="I46">
        <v>13856</v>
      </c>
      <c r="J46">
        <v>40704</v>
      </c>
      <c r="K46">
        <v>3952</v>
      </c>
      <c r="L46">
        <v>3</v>
      </c>
      <c r="M46">
        <v>26752</v>
      </c>
      <c r="N46">
        <v>47232</v>
      </c>
      <c r="O46">
        <v>51584</v>
      </c>
      <c r="P46">
        <v>116736</v>
      </c>
      <c r="Q46">
        <v>19424</v>
      </c>
      <c r="R46">
        <v>16896</v>
      </c>
      <c r="S46">
        <v>66304</v>
      </c>
      <c r="T46">
        <v>78080</v>
      </c>
      <c r="U46">
        <v>44416</v>
      </c>
      <c r="V46">
        <v>45056</v>
      </c>
      <c r="W46">
        <v>16992</v>
      </c>
      <c r="X46">
        <v>10</v>
      </c>
      <c r="Y46">
        <v>1792</v>
      </c>
      <c r="Z46">
        <v>1076</v>
      </c>
      <c r="AA46">
        <v>4144</v>
      </c>
    </row>
    <row r="47" spans="1:27" x14ac:dyDescent="0.3">
      <c r="A47" t="s">
        <v>72</v>
      </c>
      <c r="B47">
        <v>64704</v>
      </c>
      <c r="C47">
        <v>2286</v>
      </c>
      <c r="D47">
        <v>9720</v>
      </c>
      <c r="E47">
        <v>17776</v>
      </c>
      <c r="F47">
        <v>131328</v>
      </c>
      <c r="G47">
        <v>4224</v>
      </c>
      <c r="H47">
        <v>6792</v>
      </c>
      <c r="I47">
        <v>13504</v>
      </c>
      <c r="J47">
        <v>40128</v>
      </c>
      <c r="K47">
        <v>4008</v>
      </c>
      <c r="L47">
        <v>3</v>
      </c>
      <c r="M47">
        <v>28480</v>
      </c>
      <c r="N47">
        <v>47488</v>
      </c>
      <c r="O47">
        <v>48768</v>
      </c>
      <c r="P47">
        <v>13304</v>
      </c>
      <c r="Q47">
        <v>13056</v>
      </c>
      <c r="R47">
        <v>17056</v>
      </c>
      <c r="S47">
        <v>63616</v>
      </c>
      <c r="T47">
        <v>81920</v>
      </c>
      <c r="U47">
        <v>38592</v>
      </c>
      <c r="V47">
        <v>46592</v>
      </c>
      <c r="W47">
        <v>2878</v>
      </c>
      <c r="X47">
        <v>10</v>
      </c>
      <c r="Y47">
        <v>1976</v>
      </c>
      <c r="Z47">
        <v>592</v>
      </c>
      <c r="AA47">
        <v>4304</v>
      </c>
    </row>
    <row r="48" spans="1:27" x14ac:dyDescent="0.3">
      <c r="A48" t="s">
        <v>73</v>
      </c>
      <c r="B48">
        <v>124160</v>
      </c>
      <c r="C48">
        <v>6008</v>
      </c>
      <c r="D48">
        <v>30848</v>
      </c>
      <c r="E48">
        <v>44800</v>
      </c>
      <c r="F48">
        <v>64384</v>
      </c>
      <c r="G48">
        <v>11392</v>
      </c>
      <c r="H48">
        <v>2544</v>
      </c>
      <c r="I48">
        <v>11248</v>
      </c>
      <c r="J48">
        <v>51200</v>
      </c>
      <c r="K48">
        <v>3968</v>
      </c>
      <c r="L48">
        <v>3</v>
      </c>
      <c r="M48">
        <v>26432</v>
      </c>
      <c r="N48">
        <v>27872</v>
      </c>
      <c r="O48">
        <v>41792</v>
      </c>
      <c r="P48">
        <v>83840</v>
      </c>
      <c r="Q48">
        <v>8736</v>
      </c>
      <c r="R48">
        <v>17408</v>
      </c>
      <c r="S48">
        <v>65792</v>
      </c>
      <c r="T48">
        <v>81408</v>
      </c>
      <c r="U48">
        <v>39424</v>
      </c>
      <c r="V48">
        <v>37824</v>
      </c>
      <c r="W48">
        <v>12576</v>
      </c>
      <c r="X48">
        <v>10</v>
      </c>
      <c r="Y48">
        <v>1868</v>
      </c>
      <c r="Z48">
        <v>591</v>
      </c>
      <c r="AA48">
        <v>4384</v>
      </c>
    </row>
    <row r="49" spans="1:27" x14ac:dyDescent="0.3">
      <c r="A49" t="s">
        <v>74</v>
      </c>
      <c r="B49">
        <v>64512</v>
      </c>
      <c r="C49">
        <v>8160</v>
      </c>
      <c r="D49">
        <v>9776</v>
      </c>
      <c r="E49">
        <v>49792</v>
      </c>
      <c r="F49">
        <v>129536</v>
      </c>
      <c r="G49">
        <v>10336</v>
      </c>
      <c r="H49">
        <v>9904</v>
      </c>
      <c r="I49">
        <v>10704</v>
      </c>
      <c r="J49">
        <v>40320</v>
      </c>
      <c r="K49">
        <v>3912</v>
      </c>
      <c r="L49">
        <v>3</v>
      </c>
      <c r="M49">
        <v>14624</v>
      </c>
      <c r="N49">
        <v>27872</v>
      </c>
      <c r="O49">
        <v>52352</v>
      </c>
      <c r="P49">
        <v>84608</v>
      </c>
      <c r="Q49">
        <v>1621</v>
      </c>
      <c r="R49">
        <v>16960</v>
      </c>
      <c r="S49">
        <v>68096</v>
      </c>
      <c r="T49">
        <v>82944</v>
      </c>
      <c r="U49">
        <v>39744</v>
      </c>
      <c r="V49">
        <v>27040</v>
      </c>
      <c r="W49">
        <v>16512</v>
      </c>
      <c r="X49">
        <v>10</v>
      </c>
      <c r="Y49">
        <v>1824</v>
      </c>
      <c r="Z49">
        <v>1100</v>
      </c>
      <c r="AA49">
        <v>4176</v>
      </c>
    </row>
    <row r="50" spans="1:27" x14ac:dyDescent="0.3">
      <c r="A50" t="s">
        <v>75</v>
      </c>
      <c r="B50">
        <v>139008</v>
      </c>
      <c r="C50">
        <v>8080</v>
      </c>
      <c r="D50">
        <v>23232</v>
      </c>
      <c r="E50">
        <v>39744</v>
      </c>
      <c r="F50">
        <v>134144</v>
      </c>
      <c r="G50">
        <v>10752</v>
      </c>
      <c r="H50">
        <v>10160</v>
      </c>
      <c r="I50">
        <v>11488</v>
      </c>
      <c r="J50">
        <v>40640</v>
      </c>
      <c r="K50">
        <v>1036</v>
      </c>
      <c r="L50">
        <v>3</v>
      </c>
      <c r="M50">
        <v>20928</v>
      </c>
      <c r="N50">
        <v>27520</v>
      </c>
      <c r="O50">
        <v>41216</v>
      </c>
      <c r="P50">
        <v>85120</v>
      </c>
      <c r="Q50">
        <v>20192</v>
      </c>
      <c r="R50">
        <v>16928</v>
      </c>
      <c r="S50">
        <v>63232</v>
      </c>
      <c r="T50">
        <v>70784</v>
      </c>
      <c r="U50">
        <v>38144</v>
      </c>
      <c r="V50">
        <v>41984</v>
      </c>
      <c r="W50">
        <v>1565</v>
      </c>
      <c r="X50">
        <v>10</v>
      </c>
      <c r="Y50">
        <v>795</v>
      </c>
      <c r="Z50">
        <v>1128</v>
      </c>
      <c r="AA50">
        <v>4256</v>
      </c>
    </row>
    <row r="51" spans="1:27" x14ac:dyDescent="0.3">
      <c r="A51" t="s">
        <v>76</v>
      </c>
      <c r="B51">
        <v>131328</v>
      </c>
      <c r="C51">
        <v>8016</v>
      </c>
      <c r="D51">
        <v>15568</v>
      </c>
      <c r="E51">
        <v>44288</v>
      </c>
      <c r="F51">
        <v>126464</v>
      </c>
      <c r="G51">
        <v>10656</v>
      </c>
      <c r="H51">
        <v>6984</v>
      </c>
      <c r="I51">
        <v>11232</v>
      </c>
      <c r="J51">
        <v>41088</v>
      </c>
      <c r="K51">
        <v>4000</v>
      </c>
      <c r="L51">
        <v>3</v>
      </c>
      <c r="M51">
        <v>21312</v>
      </c>
      <c r="N51">
        <v>46336</v>
      </c>
      <c r="O51">
        <v>47616</v>
      </c>
      <c r="P51">
        <v>38112</v>
      </c>
      <c r="Q51">
        <v>22080</v>
      </c>
      <c r="R51">
        <v>16704</v>
      </c>
      <c r="S51">
        <v>48960</v>
      </c>
      <c r="T51">
        <v>73216</v>
      </c>
      <c r="U51">
        <v>42752</v>
      </c>
      <c r="V51">
        <v>43776</v>
      </c>
      <c r="W51">
        <v>1573</v>
      </c>
      <c r="X51">
        <v>10</v>
      </c>
      <c r="Y51">
        <v>1800</v>
      </c>
      <c r="Z51">
        <v>1152</v>
      </c>
      <c r="AA51">
        <v>4320</v>
      </c>
    </row>
    <row r="52" spans="1:27" x14ac:dyDescent="0.3">
      <c r="A52" t="s">
        <v>77</v>
      </c>
      <c r="B52">
        <v>97792</v>
      </c>
      <c r="C52">
        <v>8416</v>
      </c>
      <c r="D52">
        <v>30272</v>
      </c>
      <c r="E52">
        <v>39872</v>
      </c>
      <c r="F52">
        <v>135936</v>
      </c>
      <c r="G52">
        <v>10944</v>
      </c>
      <c r="H52">
        <v>6984</v>
      </c>
      <c r="I52">
        <v>13312</v>
      </c>
      <c r="J52">
        <v>46976</v>
      </c>
      <c r="K52">
        <v>4256</v>
      </c>
      <c r="L52">
        <v>3</v>
      </c>
      <c r="M52">
        <v>28224</v>
      </c>
      <c r="N52">
        <v>46208</v>
      </c>
      <c r="O52">
        <v>28704</v>
      </c>
      <c r="P52">
        <v>60096</v>
      </c>
      <c r="Q52">
        <v>23872</v>
      </c>
      <c r="R52">
        <v>12544</v>
      </c>
      <c r="S52">
        <v>31040</v>
      </c>
      <c r="T52">
        <v>75520</v>
      </c>
      <c r="U52">
        <v>27040</v>
      </c>
      <c r="V52">
        <v>38528</v>
      </c>
      <c r="W52">
        <v>17664</v>
      </c>
      <c r="X52">
        <v>10</v>
      </c>
      <c r="Y52">
        <v>1872</v>
      </c>
      <c r="Z52">
        <v>1168</v>
      </c>
      <c r="AA52">
        <v>4432</v>
      </c>
    </row>
    <row r="53" spans="1:27" x14ac:dyDescent="0.3">
      <c r="A53" t="s">
        <v>78</v>
      </c>
      <c r="B53">
        <v>130560</v>
      </c>
      <c r="C53">
        <v>8064</v>
      </c>
      <c r="D53">
        <v>32256</v>
      </c>
      <c r="E53">
        <v>27552</v>
      </c>
      <c r="F53">
        <v>40544</v>
      </c>
      <c r="G53">
        <v>10752</v>
      </c>
      <c r="H53">
        <v>4320</v>
      </c>
      <c r="I53">
        <v>14656</v>
      </c>
      <c r="J53">
        <v>41856</v>
      </c>
      <c r="K53">
        <v>1024</v>
      </c>
      <c r="L53">
        <v>3</v>
      </c>
      <c r="M53">
        <v>20608</v>
      </c>
      <c r="N53">
        <v>46720</v>
      </c>
      <c r="O53">
        <v>49024</v>
      </c>
      <c r="P53">
        <v>59456</v>
      </c>
      <c r="Q53">
        <v>13744</v>
      </c>
      <c r="R53">
        <v>18368</v>
      </c>
      <c r="S53">
        <v>65664</v>
      </c>
      <c r="T53">
        <v>52096</v>
      </c>
      <c r="U53">
        <v>46976</v>
      </c>
      <c r="V53">
        <v>26336</v>
      </c>
      <c r="W53">
        <v>17088</v>
      </c>
      <c r="X53">
        <v>10</v>
      </c>
      <c r="Y53">
        <v>1816</v>
      </c>
      <c r="Z53">
        <v>1112</v>
      </c>
      <c r="AA53">
        <v>4184</v>
      </c>
    </row>
    <row r="54" spans="1:27" x14ac:dyDescent="0.3">
      <c r="A54" t="s">
        <v>28</v>
      </c>
    </row>
    <row r="55" spans="1:27" x14ac:dyDescent="0.3">
      <c r="A55" t="s">
        <v>79</v>
      </c>
      <c r="B55">
        <v>192327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192321</v>
      </c>
      <c r="P55">
        <v>192322</v>
      </c>
      <c r="Q55">
        <v>0</v>
      </c>
      <c r="R55">
        <v>0</v>
      </c>
      <c r="S55">
        <v>0</v>
      </c>
      <c r="T55">
        <v>192322</v>
      </c>
      <c r="U55">
        <v>192323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7" spans="1:27" x14ac:dyDescent="0.3">
      <c r="A57" t="s">
        <v>80</v>
      </c>
      <c r="B57">
        <f>AVERAGE(B4:B53)</f>
        <v>98230.24</v>
      </c>
      <c r="C57">
        <f t="shared" ref="C57:AA57" si="0">AVERAGE(C4:C53)</f>
        <v>7239.86</v>
      </c>
      <c r="D57">
        <f t="shared" si="0"/>
        <v>24284.54</v>
      </c>
      <c r="E57">
        <f t="shared" si="0"/>
        <v>38525.440000000002</v>
      </c>
      <c r="F57">
        <f t="shared" si="0"/>
        <v>109824</v>
      </c>
      <c r="G57">
        <f t="shared" si="0"/>
        <v>8870.4</v>
      </c>
      <c r="H57">
        <f t="shared" si="0"/>
        <v>9069.5</v>
      </c>
      <c r="I57">
        <f t="shared" si="0"/>
        <v>11161.48</v>
      </c>
      <c r="J57">
        <f t="shared" si="0"/>
        <v>38949.72</v>
      </c>
      <c r="K57">
        <f t="shared" si="0"/>
        <v>3358.56</v>
      </c>
      <c r="L57">
        <f t="shared" si="0"/>
        <v>3</v>
      </c>
      <c r="M57">
        <f t="shared" si="0"/>
        <v>22400.44</v>
      </c>
      <c r="N57">
        <f t="shared" si="0"/>
        <v>36981.68</v>
      </c>
      <c r="O57">
        <f t="shared" si="0"/>
        <v>43403.68</v>
      </c>
      <c r="P57">
        <f t="shared" si="0"/>
        <v>85031.039999999994</v>
      </c>
      <c r="Q57">
        <f t="shared" si="0"/>
        <v>18733.419999999998</v>
      </c>
      <c r="R57">
        <f t="shared" si="0"/>
        <v>16145.42</v>
      </c>
      <c r="S57">
        <f t="shared" si="0"/>
        <v>53136.56</v>
      </c>
      <c r="T57">
        <f t="shared" si="0"/>
        <v>70641.919999999998</v>
      </c>
      <c r="U57">
        <f t="shared" si="0"/>
        <v>35906.080000000002</v>
      </c>
      <c r="V57">
        <f t="shared" si="0"/>
        <v>35419.26</v>
      </c>
      <c r="W57">
        <f t="shared" si="0"/>
        <v>15756.32</v>
      </c>
      <c r="X57">
        <f t="shared" si="0"/>
        <v>10</v>
      </c>
      <c r="Y57">
        <f t="shared" si="0"/>
        <v>1634.88</v>
      </c>
      <c r="Z57">
        <f t="shared" si="0"/>
        <v>951.26</v>
      </c>
      <c r="AA57">
        <f t="shared" si="0"/>
        <v>3841.44</v>
      </c>
    </row>
    <row r="58" spans="1:27" x14ac:dyDescent="0.3">
      <c r="A58" t="s">
        <v>81</v>
      </c>
      <c r="B58" cm="1">
        <f t="array" ref="B58">LARGE(ABS((B4:B53-B$57)),1)</f>
        <v>84078.24</v>
      </c>
      <c r="C58" cm="1">
        <f t="array" ref="C58">LARGE(ABS((C4:C53-C$57)),1)</f>
        <v>5954.86</v>
      </c>
      <c r="D58" cm="1">
        <f t="array" ref="D58">LARGE(ABS((D4:D53-D$57)),1)</f>
        <v>22549.54</v>
      </c>
      <c r="E58" cm="1">
        <f t="array" ref="E58">LARGE(ABS((E4:E53-E$57)),1)</f>
        <v>27789.440000000002</v>
      </c>
      <c r="F58" cm="1">
        <f t="array" ref="F58">LARGE(ABS((F4:F53-F$57)),1)</f>
        <v>95776</v>
      </c>
      <c r="G58" cm="1">
        <f t="array" ref="G58">LARGE(ABS((G4:G53-G$57)),1)</f>
        <v>7498.4</v>
      </c>
      <c r="H58" cm="1">
        <f t="array" ref="H58">LARGE(ABS((H4:H53-H$57)),1)</f>
        <v>7664.5</v>
      </c>
      <c r="I58" cm="1">
        <f t="array" ref="I58">LARGE(ABS((I4:I53-I$57)),1)</f>
        <v>9700.48</v>
      </c>
      <c r="J58" cm="1">
        <f t="array" ref="J58">LARGE(ABS((J4:J53-J$57)),1)</f>
        <v>35335.72</v>
      </c>
      <c r="K58" cm="1">
        <f t="array" ref="K58">LARGE(ABS((K4:K53-K$57)),1)</f>
        <v>2334.56</v>
      </c>
      <c r="L58" cm="1">
        <f t="array" ref="L58">LARGE(ABS((L4:L53-L$57)),1)</f>
        <v>0</v>
      </c>
      <c r="M58" cm="1">
        <f t="array" ref="M58">LARGE(ABS((M4:M53-M$57)),1)</f>
        <v>20690.439999999999</v>
      </c>
      <c r="N58" cm="1">
        <f t="array" ref="N58">LARGE(ABS((N4:N53-N$57)),1)</f>
        <v>30773.68</v>
      </c>
      <c r="O58" cm="1">
        <f t="array" ref="O58">LARGE(ABS((O4:O53-O$57)),1)</f>
        <v>36963.68</v>
      </c>
      <c r="P58" cm="1">
        <f t="array" ref="P58">LARGE(ABS((P4:P53-P$57)),1)</f>
        <v>71727.039999999994</v>
      </c>
      <c r="Q58" cm="1">
        <f t="array" ref="Q58">LARGE(ABS((Q4:Q53-Q$57)),1)</f>
        <v>17112.419999999998</v>
      </c>
      <c r="R58" cm="1">
        <f t="array" ref="R58">LARGE(ABS((R4:R53-R$57)),1)</f>
        <v>14594.42</v>
      </c>
      <c r="S58" cm="1">
        <f t="array" ref="S58">LARGE(ABS((S4:S53-S$57)),1)</f>
        <v>51100.56</v>
      </c>
      <c r="T58" cm="1">
        <f t="array" ref="T58">LARGE(ABS((T4:T53-T$57)),1)</f>
        <v>58193.919999999998</v>
      </c>
      <c r="U58" cm="1">
        <f t="array" ref="U58">LARGE(ABS((U4:U53-U$57)),1)</f>
        <v>25394.080000000002</v>
      </c>
      <c r="V58" cm="1">
        <f t="array" ref="V58">LARGE(ABS((V4:V53-V$57)),1)</f>
        <v>33536.26</v>
      </c>
      <c r="W58" cm="1">
        <f t="array" ref="W58">LARGE(ABS((W4:W53-W$57)),1)</f>
        <v>14191.32</v>
      </c>
      <c r="X58" cm="1">
        <f t="array" ref="X58">LARGE(ABS((X4:X53-X$57)),1)</f>
        <v>0</v>
      </c>
      <c r="Y58" cm="1">
        <f t="array" ref="Y58">LARGE(ABS((Y4:Y53-Y$57)),1)</f>
        <v>861.88000000000011</v>
      </c>
      <c r="Z58" cm="1">
        <f t="array" ref="Z58">LARGE(ABS((Z4:Z53-Z$57)),1)</f>
        <v>360.26</v>
      </c>
      <c r="AA58" cm="1">
        <f t="array" ref="AA58">LARGE(ABS((AA4:AA53-AA$57)),1)</f>
        <v>2796.44</v>
      </c>
    </row>
    <row r="59" spans="1:27" x14ac:dyDescent="0.3">
      <c r="A59" t="s">
        <v>82</v>
      </c>
      <c r="B59" cm="1">
        <f t="array" ref="B59">1/COUNT(B4:B53)*SUM(ABS(B4:B53-B$57))</f>
        <v>30100.3904</v>
      </c>
      <c r="C59" cm="1">
        <f t="array" ref="C59">1/COUNT(C4:C53)*SUM(ABS(C4:C53-C$57))</f>
        <v>1452.6983999999998</v>
      </c>
      <c r="D59" cm="1">
        <f t="array" ref="D59">1/COUNT(D4:D53)*SUM(ABS(D4:D53-D$57))</f>
        <v>6776.2168000000011</v>
      </c>
      <c r="E59" cm="1">
        <f t="array" ref="E59">1/COUNT(E4:E53)*SUM(ABS(E4:E53-E$57))</f>
        <v>8323.5839999999989</v>
      </c>
      <c r="F59" cm="1">
        <f t="array" ref="F59">1/COUNT(F4:F53)*SUM(ABS(F4:F53-F$57))</f>
        <v>27484.16</v>
      </c>
      <c r="G59" cm="1">
        <f t="array" ref="G59">1/COUNT(G4:G53)*SUM(ABS(G4:G53-G$57))</f>
        <v>2014.4640000000002</v>
      </c>
      <c r="H59" cm="1">
        <f t="array" ref="H59">1/COUNT(H4:H53)*SUM(ABS(H4:H53-H$57))</f>
        <v>3006.7200000000003</v>
      </c>
      <c r="I59" cm="1">
        <f t="array" ref="I59">1/COUNT(I4:I53)*SUM(ABS(I4:I53-I$57))</f>
        <v>2403.8416000000002</v>
      </c>
      <c r="J59" cm="1">
        <f t="array" ref="J59">1/COUNT(J4:J53)*SUM(ABS(J4:J53-J$57))</f>
        <v>10514.414400000007</v>
      </c>
      <c r="K59" cm="1">
        <f t="array" ref="K59">1/COUNT(K4:K53)*SUM(ABS(K4:K53-K$57))</f>
        <v>867.87840000000028</v>
      </c>
      <c r="L59" cm="1">
        <f t="array" ref="L59">1/COUNT(L4:L53)*SUM(ABS(L4:L53-L$57))</f>
        <v>0</v>
      </c>
      <c r="M59" cm="1">
        <f t="array" ref="M59">1/COUNT(M4:M53)*SUM(ABS(M4:M53-M$57))</f>
        <v>4256.8047999999999</v>
      </c>
      <c r="N59" cm="1">
        <f t="array" ref="N59">1/COUNT(N4:N53)*SUM(ABS(N4:N53-N$57))</f>
        <v>9335.8208000000031</v>
      </c>
      <c r="O59" cm="1">
        <f t="array" ref="O59">1/COUNT(O4:O53)*SUM(ABS(O4:O53-O$57))</f>
        <v>8310.1696000000029</v>
      </c>
      <c r="P59" cm="1">
        <f t="array" ref="P59">1/COUNT(P4:P53)*SUM(ABS(P4:P53-P$57))</f>
        <v>22633.625599999999</v>
      </c>
      <c r="Q59" cm="1">
        <f t="array" ref="Q59">1/COUNT(Q4:Q53)*SUM(ABS(Q4:Q53-Q$57))</f>
        <v>4600.9384</v>
      </c>
      <c r="R59" cm="1">
        <f t="array" ref="R59">1/COUNT(R4:R53)*SUM(ABS(R4:R53-R$57))</f>
        <v>2542.2544000000012</v>
      </c>
      <c r="S59" cm="1">
        <f t="array" ref="S59">1/COUNT(S4:S53)*SUM(ABS(S4:S53-S$57))</f>
        <v>13512.287999999999</v>
      </c>
      <c r="T59" cm="1">
        <f t="array" ref="T59">1/COUNT(T4:T53)*SUM(ABS(T4:T53-T$57))</f>
        <v>9688.5248000000083</v>
      </c>
      <c r="U59" cm="1">
        <f t="array" ref="U59">1/COUNT(U4:U53)*SUM(ABS(U4:U53-U$57))</f>
        <v>8678.0479999999934</v>
      </c>
      <c r="V59" cm="1">
        <f t="array" ref="V59">1/COUNT(V4:V53)*SUM(ABS(V4:V53-V$57))</f>
        <v>9177.4567999999981</v>
      </c>
      <c r="W59" cm="1">
        <f t="array" ref="W59">1/COUNT(W4:W53)*SUM(ABS(W4:W53-W$57))</f>
        <v>2920.447999999999</v>
      </c>
      <c r="X59" cm="1">
        <f t="array" ref="X59">1/COUNT(X4:X53)*SUM(ABS(X4:X53-X$57))</f>
        <v>0</v>
      </c>
      <c r="Y59" cm="1">
        <f t="array" ref="Y59">1/COUNT(Y4:Y53)*SUM(ABS(Y4:Y53-Y$57))</f>
        <v>322.2079999999998</v>
      </c>
      <c r="Z59" cm="1">
        <f t="array" ref="Z59">1/COUNT(Z4:Z53)*SUM(ABS(Z4:Z53-Z$57))</f>
        <v>171.44799999999995</v>
      </c>
      <c r="AA59" cm="1">
        <f t="array" ref="AA59">1/COUNT(AA4:AA53)*SUM(ABS(AA4:AA53-AA$57))</f>
        <v>713.33119999999997</v>
      </c>
    </row>
    <row r="60" spans="1:27" x14ac:dyDescent="0.3">
      <c r="A60" t="s">
        <v>83</v>
      </c>
      <c r="B60" cm="1">
        <f t="array" ref="B60">SQRT(1/COUNT(B4:B53)*SUM((B4:B53-B$57)^2))</f>
        <v>35662.125362664527</v>
      </c>
      <c r="C60" cm="1">
        <f t="array" ref="C60">SQRT(1/COUNT(C4:C53)*SUM((C4:C53-C$57)^2))</f>
        <v>1994.3402218277606</v>
      </c>
      <c r="D60" cm="1">
        <f t="array" ref="D60">SQRT(1/COUNT(D4:D53)*SUM((D4:D53-D$57)^2))</f>
        <v>8267.0260994144683</v>
      </c>
      <c r="E60" cm="1">
        <f t="array" ref="E60">SQRT(1/COUNT(E4:E53)*SUM((E4:E53-E$57)^2))</f>
        <v>10008.807313881109</v>
      </c>
      <c r="F60" cm="1">
        <f t="array" ref="F60">SQRT(1/COUNT(F4:F53)*SUM((F4:F53-F$57)^2))</f>
        <v>34452.132701474373</v>
      </c>
      <c r="G60" cm="1">
        <f t="array" ref="G60">SQRT(1/COUNT(G4:G53)*SUM((G4:G53-G$57)^2))</f>
        <v>2547.1076616429077</v>
      </c>
      <c r="H60" cm="1">
        <f t="array" ref="H60">SQRT(1/COUNT(H4:H53)*SUM((H4:H53-H$57)^2))</f>
        <v>3415.3096858118151</v>
      </c>
      <c r="I60" cm="1">
        <f t="array" ref="I60">SQRT(1/COUNT(I4:I53)*SUM((I4:I53-I$57)^2))</f>
        <v>3241.046955784504</v>
      </c>
      <c r="J60" cm="1">
        <f t="array" ref="J60">SQRT(1/COUNT(J4:J53)*SUM((J4:J53-J$57)^2))</f>
        <v>13361.231679811557</v>
      </c>
      <c r="K60" cm="1">
        <f t="array" ref="K60">SQRT(1/COUNT(K4:K53)*SUM((K4:K53-K$57)^2))</f>
        <v>1022.1029138007582</v>
      </c>
      <c r="L60" cm="1">
        <f t="array" ref="L60">SQRT(1/COUNT(L4:L53)*SUM((L4:L53-L$57)^2))</f>
        <v>0</v>
      </c>
      <c r="M60" cm="1">
        <f t="array" ref="M60">SQRT(1/COUNT(M4:M53)*SUM((M4:M53-M$57)^2))</f>
        <v>5494.0283987616958</v>
      </c>
      <c r="N60" cm="1">
        <f t="array" ref="N60">SQRT(1/COUNT(N4:N53)*SUM((N4:N53-N$57)^2))</f>
        <v>11863.311486157651</v>
      </c>
      <c r="O60" cm="1">
        <f t="array" ref="O60">SQRT(1/COUNT(O4:O53)*SUM((O4:O53-O$57)^2))</f>
        <v>10582.703256616431</v>
      </c>
      <c r="P60" cm="1">
        <f t="array" ref="P60">SQRT(1/COUNT(P4:P53)*SUM((P4:P53-P$57)^2))</f>
        <v>29046.631513454366</v>
      </c>
      <c r="Q60" cm="1">
        <f t="array" ref="Q60">SQRT(1/COUNT(Q4:Q53)*SUM((Q4:Q53-Q$57)^2))</f>
        <v>5976.9390162189202</v>
      </c>
      <c r="R60" cm="1">
        <f t="array" ref="R60">SQRT(1/COUNT(R4:R53)*SUM((R4:R53-R$57)^2))</f>
        <v>3861.547120468686</v>
      </c>
      <c r="S60" cm="1">
        <f t="array" ref="S60">SQRT(1/COUNT(S4:S53)*SUM((S4:S53-S$57)^2))</f>
        <v>16366.110272340216</v>
      </c>
      <c r="T60" cm="1">
        <f t="array" ref="T60">SQRT(1/COUNT(T4:T53)*SUM((T4:T53-T$57)^2))</f>
        <v>14336.608787073743</v>
      </c>
      <c r="U60" cm="1">
        <f t="array" ref="U60">SQRT(1/COUNT(U4:U53)*SUM((U4:U53-U$57)^2))</f>
        <v>10564.779864890701</v>
      </c>
      <c r="V60" cm="1">
        <f t="array" ref="V60">SQRT(1/COUNT(V4:V53)*SUM((V4:V53-V$57)^2))</f>
        <v>11166.468882883257</v>
      </c>
      <c r="W60" cm="1">
        <f t="array" ref="W60">SQRT(1/COUNT(W4:W53)*SUM((W4:W53-W$57)^2))</f>
        <v>4225.9560643243794</v>
      </c>
      <c r="X60" cm="1">
        <f t="array" ref="X60">SQRT(1/COUNT(X4:X53)*SUM((X4:X53-X$57)^2))</f>
        <v>0</v>
      </c>
      <c r="Y60" cm="1">
        <f t="array" ref="Y60">SQRT(1/COUNT(Y4:Y53)*SUM((Y4:Y53-Y$57)^2))</f>
        <v>381.58320927420272</v>
      </c>
      <c r="Z60" cm="1">
        <f t="array" ref="Z60">SQRT(1/COUNT(Z4:Z53)*SUM((Z4:Z53-Z$57)^2))</f>
        <v>209.43398100594848</v>
      </c>
      <c r="AA60" cm="1">
        <f t="array" ref="AA60">SQRT(1/COUNT(AA4:AA53)*SUM((AA4:AA53-AA$57)^2))</f>
        <v>923.31370963503002</v>
      </c>
    </row>
    <row r="61" spans="1:27" x14ac:dyDescent="0.3">
      <c r="A61" t="s">
        <v>84</v>
      </c>
      <c r="B61">
        <f>SMALL(B4:B53,1)</f>
        <v>14152</v>
      </c>
      <c r="C61">
        <f t="shared" ref="C61:AA61" si="1">SMALL(C4:C53,1)</f>
        <v>1285</v>
      </c>
      <c r="D61">
        <f t="shared" si="1"/>
        <v>1735</v>
      </c>
      <c r="E61">
        <f t="shared" si="1"/>
        <v>10736</v>
      </c>
      <c r="F61">
        <f t="shared" si="1"/>
        <v>14048</v>
      </c>
      <c r="G61">
        <f t="shared" si="1"/>
        <v>1372</v>
      </c>
      <c r="H61">
        <f t="shared" si="1"/>
        <v>1405</v>
      </c>
      <c r="I61">
        <f t="shared" si="1"/>
        <v>1461</v>
      </c>
      <c r="J61">
        <f t="shared" si="1"/>
        <v>3614</v>
      </c>
      <c r="K61">
        <f t="shared" si="1"/>
        <v>1024</v>
      </c>
      <c r="L61">
        <f t="shared" si="1"/>
        <v>3</v>
      </c>
      <c r="M61">
        <f t="shared" si="1"/>
        <v>1710</v>
      </c>
      <c r="N61">
        <f t="shared" si="1"/>
        <v>6208</v>
      </c>
      <c r="O61">
        <f t="shared" si="1"/>
        <v>6440</v>
      </c>
      <c r="P61">
        <f t="shared" si="1"/>
        <v>13304</v>
      </c>
      <c r="Q61">
        <f t="shared" si="1"/>
        <v>1621</v>
      </c>
      <c r="R61">
        <f t="shared" si="1"/>
        <v>1551</v>
      </c>
      <c r="S61">
        <f t="shared" si="1"/>
        <v>2036</v>
      </c>
      <c r="T61">
        <f t="shared" si="1"/>
        <v>12448</v>
      </c>
      <c r="U61">
        <f t="shared" si="1"/>
        <v>10512</v>
      </c>
      <c r="V61">
        <f t="shared" si="1"/>
        <v>1883</v>
      </c>
      <c r="W61">
        <f t="shared" si="1"/>
        <v>1565</v>
      </c>
      <c r="X61">
        <f t="shared" si="1"/>
        <v>10</v>
      </c>
      <c r="Y61">
        <f t="shared" si="1"/>
        <v>773</v>
      </c>
      <c r="Z61">
        <f t="shared" si="1"/>
        <v>591</v>
      </c>
      <c r="AA61">
        <f t="shared" si="1"/>
        <v>1045</v>
      </c>
    </row>
    <row r="62" spans="1:27" x14ac:dyDescent="0.3">
      <c r="A62" t="s">
        <v>85</v>
      </c>
      <c r="B62">
        <f>LARGE(B4:B53,1)</f>
        <v>139008</v>
      </c>
      <c r="C62">
        <f t="shared" ref="C62:AA62" si="2">LARGE(C4:C53,1)</f>
        <v>8768</v>
      </c>
      <c r="D62">
        <f t="shared" si="2"/>
        <v>32640</v>
      </c>
      <c r="E62">
        <f t="shared" si="2"/>
        <v>49792</v>
      </c>
      <c r="F62">
        <f t="shared" si="2"/>
        <v>136960</v>
      </c>
      <c r="G62">
        <f t="shared" si="2"/>
        <v>11840</v>
      </c>
      <c r="H62">
        <f t="shared" si="2"/>
        <v>13120</v>
      </c>
      <c r="I62">
        <f t="shared" si="2"/>
        <v>14656</v>
      </c>
      <c r="J62">
        <f t="shared" si="2"/>
        <v>53632</v>
      </c>
      <c r="K62">
        <f t="shared" si="2"/>
        <v>4304</v>
      </c>
      <c r="L62">
        <f t="shared" si="2"/>
        <v>3</v>
      </c>
      <c r="M62">
        <f t="shared" si="2"/>
        <v>28480</v>
      </c>
      <c r="N62">
        <f t="shared" si="2"/>
        <v>50816</v>
      </c>
      <c r="O62">
        <f t="shared" si="2"/>
        <v>54272</v>
      </c>
      <c r="P62">
        <f t="shared" si="2"/>
        <v>119296</v>
      </c>
      <c r="Q62">
        <f t="shared" si="2"/>
        <v>24576</v>
      </c>
      <c r="R62">
        <f t="shared" si="2"/>
        <v>19648</v>
      </c>
      <c r="S62">
        <f t="shared" si="2"/>
        <v>68096</v>
      </c>
      <c r="T62">
        <f t="shared" si="2"/>
        <v>85504</v>
      </c>
      <c r="U62">
        <f t="shared" si="2"/>
        <v>47488</v>
      </c>
      <c r="V62">
        <f t="shared" si="2"/>
        <v>47360</v>
      </c>
      <c r="W62">
        <f t="shared" si="2"/>
        <v>19264</v>
      </c>
      <c r="X62">
        <f t="shared" si="2"/>
        <v>10</v>
      </c>
      <c r="Y62">
        <f t="shared" si="2"/>
        <v>1984</v>
      </c>
      <c r="Z62">
        <f t="shared" si="2"/>
        <v>1208</v>
      </c>
      <c r="AA62">
        <f t="shared" si="2"/>
        <v>4784</v>
      </c>
    </row>
    <row r="64" spans="1:27" x14ac:dyDescent="0.3">
      <c r="A64" t="s">
        <v>86</v>
      </c>
      <c r="B64">
        <f>ABS(B58-B57)/B57</f>
        <v>0.14406968770513032</v>
      </c>
      <c r="C64">
        <f t="shared" ref="C64:AA64" si="3">ABS(C58-C57)/C57</f>
        <v>0.17748961996502696</v>
      </c>
      <c r="D64">
        <f t="shared" si="3"/>
        <v>7.1444631028629732E-2</v>
      </c>
      <c r="E64">
        <f t="shared" si="3"/>
        <v>0.27867300152834074</v>
      </c>
      <c r="F64">
        <f t="shared" si="3"/>
        <v>0.12791375291375293</v>
      </c>
      <c r="G64">
        <f t="shared" si="3"/>
        <v>0.15467171717171718</v>
      </c>
      <c r="H64">
        <f t="shared" si="3"/>
        <v>0.15491482441148904</v>
      </c>
      <c r="I64">
        <f t="shared" si="3"/>
        <v>0.13089661944473313</v>
      </c>
      <c r="J64">
        <f t="shared" si="3"/>
        <v>9.2786289606189717E-2</v>
      </c>
      <c r="K64">
        <f t="shared" si="3"/>
        <v>0.30489257300747941</v>
      </c>
      <c r="L64">
        <f t="shared" si="3"/>
        <v>1</v>
      </c>
      <c r="M64">
        <f t="shared" si="3"/>
        <v>7.633778622205635E-2</v>
      </c>
      <c r="N64">
        <f t="shared" si="3"/>
        <v>0.1678669005842893</v>
      </c>
      <c r="O64">
        <f t="shared" si="3"/>
        <v>0.14837451570926705</v>
      </c>
      <c r="P64">
        <f t="shared" si="3"/>
        <v>0.15646051136149811</v>
      </c>
      <c r="Q64">
        <f t="shared" si="3"/>
        <v>8.6529848794293845E-2</v>
      </c>
      <c r="R64">
        <f t="shared" si="3"/>
        <v>9.6064394732376115E-2</v>
      </c>
      <c r="S64">
        <f t="shared" si="3"/>
        <v>3.8316368240623781E-2</v>
      </c>
      <c r="T64">
        <f t="shared" si="3"/>
        <v>0.17621265107177156</v>
      </c>
      <c r="U64">
        <f t="shared" si="3"/>
        <v>0.29276378819408855</v>
      </c>
      <c r="V64">
        <f t="shared" si="3"/>
        <v>5.3163166028878071E-2</v>
      </c>
      <c r="W64">
        <f t="shared" si="3"/>
        <v>9.9325223148552452E-2</v>
      </c>
      <c r="X64">
        <f t="shared" si="3"/>
        <v>1</v>
      </c>
      <c r="Y64">
        <f t="shared" si="3"/>
        <v>0.47281757682521036</v>
      </c>
      <c r="Z64">
        <f t="shared" si="3"/>
        <v>0.62128124802893003</v>
      </c>
      <c r="AA64">
        <f t="shared" si="3"/>
        <v>0.27203340414011412</v>
      </c>
    </row>
    <row r="66" spans="1:27" x14ac:dyDescent="0.3">
      <c r="A66" t="s">
        <v>87</v>
      </c>
      <c r="B66">
        <f>ABS(B2-B57)/B2*100</f>
        <v>23.327109806737639</v>
      </c>
      <c r="C66">
        <f t="shared" ref="C66:AA66" si="4">ABS(C2-C57)/C2*100</f>
        <v>11.243594458747094</v>
      </c>
      <c r="D66">
        <f t="shared" si="4"/>
        <v>20.024567758932978</v>
      </c>
      <c r="E66">
        <f t="shared" si="4"/>
        <v>16.809673936514788</v>
      </c>
      <c r="F66">
        <f t="shared" si="4"/>
        <v>15.370922625239846</v>
      </c>
      <c r="G66">
        <f t="shared" si="4"/>
        <v>18.290346352247607</v>
      </c>
      <c r="H66">
        <f t="shared" si="4"/>
        <v>24.78437551832808</v>
      </c>
      <c r="I66">
        <f t="shared" si="4"/>
        <v>19.718909587858739</v>
      </c>
      <c r="J66">
        <f t="shared" si="4"/>
        <v>21.850481540930978</v>
      </c>
      <c r="K66">
        <f t="shared" si="4"/>
        <v>15.972979734801102</v>
      </c>
      <c r="L66">
        <f t="shared" si="4"/>
        <v>0</v>
      </c>
      <c r="M66">
        <f t="shared" si="4"/>
        <v>14.528235653235658</v>
      </c>
      <c r="N66">
        <f t="shared" si="4"/>
        <v>19.140983033059296</v>
      </c>
      <c r="O66">
        <f t="shared" si="4"/>
        <v>13.147476687877695</v>
      </c>
      <c r="P66">
        <f t="shared" si="4"/>
        <v>22.122049732106063</v>
      </c>
      <c r="Q66">
        <f t="shared" si="4"/>
        <v>18.606969064998268</v>
      </c>
      <c r="R66">
        <f t="shared" si="4"/>
        <v>10.063391265597147</v>
      </c>
      <c r="S66">
        <f t="shared" si="4"/>
        <v>16.572630785655974</v>
      </c>
      <c r="T66">
        <f t="shared" si="4"/>
        <v>10.849556405305471</v>
      </c>
      <c r="U66">
        <f t="shared" si="4"/>
        <v>18.528589580686148</v>
      </c>
      <c r="V66">
        <f t="shared" si="4"/>
        <v>19.242891994801521</v>
      </c>
      <c r="W66">
        <f t="shared" si="4"/>
        <v>11.837958818263207</v>
      </c>
      <c r="X66">
        <f t="shared" si="4"/>
        <v>0</v>
      </c>
      <c r="Y66">
        <f t="shared" si="4"/>
        <v>13.998947922146233</v>
      </c>
      <c r="Z66">
        <f t="shared" si="4"/>
        <v>15.743135518157663</v>
      </c>
      <c r="AA66">
        <f t="shared" si="4"/>
        <v>12.575329995448337</v>
      </c>
    </row>
    <row r="67" spans="1:27" x14ac:dyDescent="0.3">
      <c r="A67" t="s">
        <v>88</v>
      </c>
      <c r="B67" cm="1">
        <f t="array" ref="B67">1/COUNT(B4:B53)*SUM(B4:B53-B$2)</f>
        <v>-29885.760000000002</v>
      </c>
      <c r="C67" cm="1">
        <f t="array" ref="C67">1/COUNT(C4:C53)*SUM(C4:C53-C$2)</f>
        <v>-917.14</v>
      </c>
      <c r="D67" cm="1">
        <f t="array" ref="D67">1/COUNT(D4:D53)*SUM(D4:D53-D$2)</f>
        <v>-6080.46</v>
      </c>
      <c r="E67" cm="1">
        <f t="array" ref="E67">1/COUNT(E4:E53)*SUM(E4:E53-E$2)</f>
        <v>-7784.56</v>
      </c>
      <c r="F67" cm="1">
        <f t="array" ref="F67">1/COUNT(F4:F53)*SUM(F4:F53-F$2)</f>
        <v>-19947</v>
      </c>
      <c r="G67" cm="1">
        <f t="array" ref="G67">1/COUNT(G4:G53)*SUM(G4:G53-G$2)</f>
        <v>-1985.6000000000001</v>
      </c>
      <c r="H67" cm="1">
        <f t="array" ref="H67">1/COUNT(H4:H53)*SUM(H4:H53-H$2)</f>
        <v>-2988.5</v>
      </c>
      <c r="I67" cm="1">
        <f t="array" ref="I67">1/COUNT(I4:I53)*SUM(I4:I53-I$2)</f>
        <v>-2741.52</v>
      </c>
      <c r="J67" cm="1">
        <f t="array" ref="J67">1/COUNT(J4:J53)*SUM(J4:J53-J$2)</f>
        <v>-10890.28</v>
      </c>
      <c r="K67" cm="1">
        <f t="array" ref="K67">1/COUNT(K4:K53)*SUM(K4:K53-K$2)</f>
        <v>-638.44000000000005</v>
      </c>
      <c r="L67" cm="1">
        <f t="array" ref="L67">1/COUNT(L4:L53)*SUM(L4:L53-L$2)</f>
        <v>0</v>
      </c>
      <c r="M67" cm="1">
        <f t="array" ref="M67">1/COUNT(M4:M53)*SUM(M4:M53-M$2)</f>
        <v>-3807.56</v>
      </c>
      <c r="N67" cm="1">
        <f t="array" ref="N67">1/COUNT(N4:N53)*SUM(N4:N53-N$2)</f>
        <v>-8754.32</v>
      </c>
      <c r="O67" cm="1">
        <f t="array" ref="O67">1/COUNT(O4:O53)*SUM(O4:O53-O$2)</f>
        <v>-6570.32</v>
      </c>
      <c r="P67" cm="1">
        <f t="array" ref="P67">1/COUNT(P4:P53)*SUM(P4:P53-P$2)</f>
        <v>-24153.96</v>
      </c>
      <c r="Q67" cm="1">
        <f t="array" ref="Q67">1/COUNT(Q4:Q53)*SUM(Q4:Q53-Q$2)</f>
        <v>-4282.58</v>
      </c>
      <c r="R67" cm="1">
        <f t="array" ref="R67">1/COUNT(R4:R53)*SUM(R4:R53-R$2)</f>
        <v>-1806.58</v>
      </c>
      <c r="S67" cm="1">
        <f t="array" ref="S67">1/COUNT(S4:S53)*SUM(S4:S53-S$2)</f>
        <v>-10555.44</v>
      </c>
      <c r="T67" cm="1">
        <f t="array" ref="T67">1/COUNT(T4:T53)*SUM(T4:T53-T$2)</f>
        <v>-8597.08</v>
      </c>
      <c r="U67" cm="1">
        <f t="array" ref="U67">1/COUNT(U4:U53)*SUM(U4:U53-U$2)</f>
        <v>-8165.92</v>
      </c>
      <c r="V67" cm="1">
        <f t="array" ref="V67">1/COUNT(V4:V53)*SUM(V4:V53-V$2)</f>
        <v>-8439.74</v>
      </c>
      <c r="W67" cm="1">
        <f t="array" ref="W67">1/COUNT(W4:W53)*SUM(W4:W53-W$2)</f>
        <v>-2115.6799999999998</v>
      </c>
      <c r="X67" cm="1">
        <f t="array" ref="X67">1/COUNT(X4:X53)*SUM(X4:X53-X$2)</f>
        <v>0</v>
      </c>
      <c r="Y67" cm="1">
        <f t="array" ref="Y67">1/COUNT(Y4:Y53)*SUM(Y4:Y53-Y$2)</f>
        <v>-266.12</v>
      </c>
      <c r="Z67" cm="1">
        <f t="array" ref="Z67">1/COUNT(Z4:Z53)*SUM(Z4:Z53-Z$2)</f>
        <v>-177.74</v>
      </c>
      <c r="AA67" cm="1">
        <f t="array" ref="AA67">1/COUNT(AA4:AA53)*SUM(AA4:AA53-AA$2)</f>
        <v>-552.56000000000006</v>
      </c>
    </row>
    <row r="68" spans="1:27" x14ac:dyDescent="0.3">
      <c r="A68" t="s">
        <v>89</v>
      </c>
      <c r="B68" cm="1">
        <f t="array" ref="B68">AVERAGE((ABS(B4:B53-B$2))/B$2)</f>
        <v>0.24722345374504351</v>
      </c>
      <c r="C68" cm="1">
        <f t="array" ref="C68">AVERAGE((ABS(C4:C53-C$2))/C$2)</f>
        <v>0.13135956846879976</v>
      </c>
      <c r="D68" cm="1">
        <f t="array" ref="D68">AVERAGE((ABS(D4:D53-D$2))/D$2)</f>
        <v>0.21927811625226412</v>
      </c>
      <c r="E68" cm="1">
        <f t="array" ref="E68">AVERAGE((ABS(E4:E53-E$2))/E$2)</f>
        <v>0.18870913409630752</v>
      </c>
      <c r="F68" cm="1">
        <f t="array" ref="F68">AVERAGE((ABS(F4:F53-F$2))/F$2)</f>
        <v>0.16919989828235893</v>
      </c>
      <c r="G68" cm="1">
        <f t="array" ref="G68">AVERAGE((ABS(G4:G53-G$2))/G$2)</f>
        <v>0.19734708916728075</v>
      </c>
      <c r="H68" cm="1">
        <f t="array" ref="H68">AVERAGE((ABS(H4:H53-H$2))/H$2)</f>
        <v>0.25780892353624152</v>
      </c>
      <c r="I68" cm="1">
        <f t="array" ref="I68">AVERAGE((ABS(I4:I53-I$2))/I$2)</f>
        <v>0.20909444004891026</v>
      </c>
      <c r="J68" cm="1">
        <f t="array" ref="J68">AVERAGE((ABS(J4:J53-J$2))/J$2)</f>
        <v>0.22962520064205463</v>
      </c>
      <c r="K68" cm="1">
        <f t="array" ref="K68">AVERAGE((ABS(K4:K53-K$2))/K$2)</f>
        <v>0.17982486865148861</v>
      </c>
      <c r="L68" cm="1">
        <f t="array" ref="L68">AVERAGE((ABS(L4:L53-L$2))/L$2)</f>
        <v>0</v>
      </c>
      <c r="M68" cm="1">
        <f t="array" ref="M68">AVERAGE((ABS(M4:M53-M$2))/M$2)</f>
        <v>0.16599053724053725</v>
      </c>
      <c r="N68" cm="1">
        <f t="array" ref="N68">AVERAGE((ABS(N4:N53-N$2))/N$2)</f>
        <v>0.21020990029735878</v>
      </c>
      <c r="O68" cm="1">
        <f t="array" ref="O68">AVERAGE((ABS(O4:O53-O$2))/O$2)</f>
        <v>0.14423180053627888</v>
      </c>
      <c r="P68" cm="1">
        <f t="array" ref="P68">AVERAGE((ABS(P4:P53-P$2))/P$2)</f>
        <v>0.2349095571736044</v>
      </c>
      <c r="Q68" cm="1">
        <f t="array" ref="Q68">AVERAGE((ABS(Q4:Q53-Q$2))/Q$2)</f>
        <v>0.1974565519638512</v>
      </c>
      <c r="R68" cm="1">
        <f t="array" ref="R68">AVERAGE((ABS(R4:R53-R$2))/R$2)</f>
        <v>0.12009915329768273</v>
      </c>
      <c r="S68" cm="1">
        <f t="array" ref="S68">AVERAGE((ABS(S4:S53-S$2))/S$2)</f>
        <v>0.18797085976260752</v>
      </c>
      <c r="T68" cm="1">
        <f t="array" ref="T68">AVERAGE((ABS(T4:T53-T$2))/T$2)</f>
        <v>0.12564772397430554</v>
      </c>
      <c r="U68" cm="1">
        <f t="array" ref="U68">AVERAGE((ABS(U4:U53-U$2))/U$2)</f>
        <v>0.19917589399165</v>
      </c>
      <c r="V68" cm="1">
        <f t="array" ref="V68">AVERAGE((ABS(V4:V53-V$2))/V$2)</f>
        <v>0.20981372124307437</v>
      </c>
      <c r="W68" cm="1">
        <f t="array" ref="W68">AVERAGE((ABS(W4:W53-W$2))/W$2)</f>
        <v>0.13546105640107434</v>
      </c>
      <c r="X68" cm="1">
        <f t="array" ref="X68">AVERAGE((ABS(X4:X53-X$2))/X$2)</f>
        <v>0</v>
      </c>
      <c r="Y68" cm="1">
        <f t="array" ref="Y68">AVERAGE((ABS(Y4:Y53-Y$2))/Y$2)</f>
        <v>0.14777485533929513</v>
      </c>
      <c r="Z68" cm="1">
        <f t="array" ref="Z68">AVERAGE((ABS(Z4:Z53-Z$2))/Z$2)</f>
        <v>0.16480070859167398</v>
      </c>
      <c r="AA68" cm="1">
        <f t="array" ref="AA68">AVERAGE((ABS(AA4:AA53-AA$2))/AA$2)</f>
        <v>0.14111970869367318</v>
      </c>
    </row>
    <row r="69" spans="1:27" x14ac:dyDescent="0.3">
      <c r="A69" t="s">
        <v>90</v>
      </c>
      <c r="B69" cm="1">
        <f t="array" ref="B69">LARGE((ABS(B4:B53-B$2))/B$2,1)</f>
        <v>0.88953760654406944</v>
      </c>
      <c r="C69" cm="1">
        <f t="array" ref="C69">LARGE((ABS(C4:C53-C$2))/C$2,1)</f>
        <v>0.8424665931102121</v>
      </c>
      <c r="D69" cm="1">
        <f t="array" ref="D69">LARGE((ABS(D4:D53-D$2))/D$2,1)</f>
        <v>0.9428618475218179</v>
      </c>
      <c r="E69" cm="1">
        <f t="array" ref="E69">LARGE((ABS(E4:E53-E$2))/E$2,1)</f>
        <v>0.76817102137767224</v>
      </c>
      <c r="F69" cm="1">
        <f t="array" ref="F69">LARGE((ABS(F4:F53-F$2))/F$2,1)</f>
        <v>0.89174777107366054</v>
      </c>
      <c r="G69" cm="1">
        <f t="array" ref="G69">LARGE((ABS(G4:G53-G$2))/G$2,1)</f>
        <v>0.87361827560795868</v>
      </c>
      <c r="H69" cm="1">
        <f t="array" ref="H69">LARGE((ABS(H4:H53-H$2))/H$2,1)</f>
        <v>0.88347984740421293</v>
      </c>
      <c r="I69" cm="1">
        <f t="array" ref="I69">LARGE((ABS(I4:I53-I$2))/I$2,1)</f>
        <v>0.89491476659713731</v>
      </c>
      <c r="J69" cm="1">
        <f t="array" ref="J69">LARGE((ABS(J4:J53-J$2))/J$2,1)</f>
        <v>0.92748796147672552</v>
      </c>
      <c r="K69" cm="1">
        <f t="array" ref="K69">LARGE((ABS(K4:K53-K$2))/K$2,1)</f>
        <v>0.74380785589191889</v>
      </c>
      <c r="L69" cm="1">
        <f t="array" ref="L69">LARGE((ABS(L4:L53-L$2))/L$2,1)</f>
        <v>0</v>
      </c>
      <c r="M69" cm="1">
        <f t="array" ref="M69">LARGE((ABS(M4:M53-M$2))/M$2,1)</f>
        <v>0.93475274725274726</v>
      </c>
      <c r="N69" cm="1">
        <f t="array" ref="N69">LARGE((ABS(N4:N53-N$2))/N$2,1)</f>
        <v>0.86426447437467202</v>
      </c>
      <c r="O69" cm="1">
        <f t="array" ref="O69">LARGE((ABS(O4:O53-O$2))/O$2,1)</f>
        <v>0.87113298915436022</v>
      </c>
      <c r="P69" cm="1">
        <f t="array" ref="P69">LARGE((ABS(P4:P53-P$2))/P$2,1)</f>
        <v>0.87815176077299995</v>
      </c>
      <c r="Q69" cm="1">
        <f t="array" ref="Q69">LARGE((ABS(Q4:Q53-Q$2))/Q$2,1)</f>
        <v>0.92957073340285024</v>
      </c>
      <c r="R69" cm="1">
        <f t="array" ref="R69">LARGE((ABS(R4:R53-R$2))/R$2,1)</f>
        <v>0.91360294117647056</v>
      </c>
      <c r="S69" cm="1">
        <f t="array" ref="S69">LARGE((ABS(S4:S53-S$2))/S$2,1)</f>
        <v>0.96803366199836716</v>
      </c>
      <c r="T69" cm="1">
        <f t="array" ref="T69">LARGE((ABS(T4:T53-T$2))/T$2,1)</f>
        <v>0.84290563989954437</v>
      </c>
      <c r="U69" cm="1">
        <f t="array" ref="U69">LARGE((ABS(U4:U53-U$2))/U$2,1)</f>
        <v>0.76148121256126333</v>
      </c>
      <c r="V69" cm="1">
        <f t="array" ref="V69">LARGE((ABS(V4:V53-V$2))/V$2,1)</f>
        <v>0.95706696459107599</v>
      </c>
      <c r="W69" cm="1">
        <f t="array" ref="W69">LARGE((ABS(W4:W53-W$2))/W$2,1)</f>
        <v>0.9124328558639212</v>
      </c>
      <c r="X69" cm="1">
        <f t="array" ref="X69">LARGE((ABS(X4:X53-X$2))/X$2,1)</f>
        <v>0</v>
      </c>
      <c r="Y69" cm="1">
        <f t="array" ref="Y69">LARGE((ABS(Y4:Y53-Y$2))/Y$2,1)</f>
        <v>0.59337190952130459</v>
      </c>
      <c r="Z69" cm="1">
        <f t="array" ref="Z69">LARGE((ABS(Z4:Z53-Z$2))/Z$2,1)</f>
        <v>0.47652790079716562</v>
      </c>
      <c r="AA69" cm="1">
        <f t="array" ref="AA69">LARGE((ABS(AA4:AA53-AA$2))/AA$2,1)</f>
        <v>0.76217569412835684</v>
      </c>
    </row>
    <row r="70" spans="1:27" x14ac:dyDescent="0.3">
      <c r="A70" t="s">
        <v>91</v>
      </c>
      <c r="B70" cm="1">
        <f t="array" ref="B70">SMALL((ABS(B4:B53-B$2))/B$2,1)</f>
        <v>3.0909488276249647E-3</v>
      </c>
      <c r="C70" cm="1">
        <f t="array" ref="C70">SMALL((ABS(C4:C53-C$2))/C$2,1)</f>
        <v>3.677822728944465E-4</v>
      </c>
      <c r="D70" cm="1">
        <f t="array" ref="D70">SMALL((ABS(D4:D53-D$2))/D$2,1)</f>
        <v>9.550469290301334E-4</v>
      </c>
      <c r="E70" cm="1">
        <f t="array" ref="E70">SMALL((ABS(E4:E53-E$2))/E$2,1)</f>
        <v>7.7305117685165193E-3</v>
      </c>
      <c r="F70" cm="1">
        <f t="array" ref="F70">SMALL((ABS(F4:F53-F$2))/F$2,1)</f>
        <v>1.8108822464186914E-3</v>
      </c>
      <c r="G70" cm="1">
        <f t="array" ref="G70">SMALL((ABS(G4:G53-G$2))/G$2,1)</f>
        <v>7.3691967575534268E-4</v>
      </c>
      <c r="H70" cm="1">
        <f t="array" ref="H70">SMALL((ABS(H4:H53-H$2))/H$2,1)</f>
        <v>2.1562448167191904E-3</v>
      </c>
      <c r="I70" cm="1">
        <f t="array" ref="I70">SMALL((ABS(I4:I53-I$2))/I$2,1)</f>
        <v>3.3805653456088613E-3</v>
      </c>
      <c r="J70" cm="1">
        <f t="array" ref="J70">SMALL((ABS(J4:J53-J$2))/J$2,1)</f>
        <v>9.6308186195826644E-4</v>
      </c>
      <c r="K70" cm="1">
        <f t="array" ref="K70">SMALL((ABS(K4:K53-K$2))/K$2,1)</f>
        <v>7.5056292219164377E-4</v>
      </c>
      <c r="L70" cm="1">
        <f t="array" ref="L70">SMALL((ABS(L4:L53-L$2))/L$2,1)</f>
        <v>0</v>
      </c>
      <c r="M70" cm="1">
        <f t="array" ref="M70">SMALL((ABS(M4:M53-M$2))/M$2,1)</f>
        <v>1.221001221001221E-3</v>
      </c>
      <c r="N70" cm="1">
        <f t="array" ref="N70">SMALL((ABS(N4:N53-N$2))/N$2,1)</f>
        <v>8.7458457232814416E-4</v>
      </c>
      <c r="O70" cm="1">
        <f t="array" ref="O70">SMALL((ABS(O4:O53-O$2))/O$2,1)</f>
        <v>1.0805618921839357E-3</v>
      </c>
      <c r="P70" cm="1">
        <f t="array" ref="P70">SMALL((ABS(P4:P53-P$2))/P$2,1)</f>
        <v>1.1814809726610799E-3</v>
      </c>
      <c r="Q70" cm="1">
        <f t="array" ref="Q70">SMALL((ABS(Q4:Q53-Q$2))/Q$2,1)</f>
        <v>1.7379214459506431E-3</v>
      </c>
      <c r="R70" cm="1">
        <f t="array" ref="R70">SMALL((ABS(R4:R53-R$2))/R$2,1)</f>
        <v>1.7825311942959001E-3</v>
      </c>
      <c r="S70" cm="1">
        <f t="array" ref="S70">SMALL((ABS(S4:S53-S$2))/S$2,1)</f>
        <v>1.1932424794322677E-3</v>
      </c>
      <c r="T70" cm="1">
        <f t="array" ref="T70">SMALL((ABS(T4:T53-T$2))/T$2,1)</f>
        <v>1.7037065081588613E-3</v>
      </c>
      <c r="U70" cm="1">
        <f t="array" ref="U70">SMALL((ABS(U4:U53-U$2))/U$2,1)</f>
        <v>9.0760573606825194E-4</v>
      </c>
      <c r="V70" cm="1">
        <f t="array" ref="V70">SMALL((ABS(V4:V53-V$2))/V$2,1)</f>
        <v>1.8924280079345174E-3</v>
      </c>
      <c r="W70" cm="1">
        <f t="array" ref="W70">SMALL((ABS(W4:W53-W$2))/W$2,1)</f>
        <v>8.9525514771709937E-4</v>
      </c>
      <c r="X70" cm="1">
        <f t="array" ref="X70">SMALL((ABS(X4:X53-X$2))/X$2,1)</f>
        <v>0</v>
      </c>
      <c r="Y70" cm="1">
        <f t="array" ref="Y70">SMALL((ABS(Y4:Y53-Y$2))/Y$2,1)</f>
        <v>1.5781167806417674E-3</v>
      </c>
      <c r="Z70" cm="1">
        <f t="array" ref="Z70">SMALL((ABS(Z4:Z53-Z$2))/Z$2,1)</f>
        <v>8.8573959255978745E-4</v>
      </c>
      <c r="AA70" cm="1">
        <f t="array" ref="AA70">SMALL((ABS(AA4:AA53-AA$2))/AA$2,1)</f>
        <v>2.2758306781975419E-3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EC175-C85A-4BED-BB4F-08252F9B993C}">
  <dimension ref="A1:AA70"/>
  <sheetViews>
    <sheetView topLeftCell="A37" workbookViewId="0">
      <selection activeCell="V68" sqref="V68"/>
    </sheetView>
  </sheetViews>
  <sheetFormatPr defaultRowHeight="14.4" x14ac:dyDescent="0.3"/>
  <cols>
    <col min="1" max="1" width="11.6640625" bestFit="1" customWidth="1"/>
    <col min="2" max="2" width="7" bestFit="1" customWidth="1"/>
    <col min="3" max="3" width="5.6640625" bestFit="1" customWidth="1"/>
    <col min="4" max="5" width="6" bestFit="1" customWidth="1"/>
    <col min="6" max="6" width="7" bestFit="1" customWidth="1"/>
    <col min="7" max="10" width="6" bestFit="1" customWidth="1"/>
    <col min="11" max="11" width="5" bestFit="1" customWidth="1"/>
    <col min="12" max="12" width="4.33203125" bestFit="1" customWidth="1"/>
    <col min="13" max="13" width="6" bestFit="1" customWidth="1"/>
    <col min="14" max="14" width="8.6640625" bestFit="1" customWidth="1"/>
    <col min="15" max="16" width="7" bestFit="1" customWidth="1"/>
    <col min="17" max="18" width="6" bestFit="1" customWidth="1"/>
    <col min="19" max="19" width="8.6640625" bestFit="1" customWidth="1"/>
    <col min="20" max="21" width="7" bestFit="1" customWidth="1"/>
    <col min="22" max="22" width="8.6640625" bestFit="1" customWidth="1"/>
    <col min="23" max="23" width="6" bestFit="1" customWidth="1"/>
    <col min="24" max="27" width="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>
        <v>128116</v>
      </c>
      <c r="C2">
        <v>8157</v>
      </c>
      <c r="D2">
        <v>30365</v>
      </c>
      <c r="E2">
        <v>46310</v>
      </c>
      <c r="F2">
        <v>129771</v>
      </c>
      <c r="G2">
        <v>10856</v>
      </c>
      <c r="H2">
        <v>12058</v>
      </c>
      <c r="I2">
        <v>13903</v>
      </c>
      <c r="J2">
        <v>49840</v>
      </c>
      <c r="K2">
        <v>3997</v>
      </c>
      <c r="L2">
        <v>3</v>
      </c>
      <c r="M2">
        <v>26208</v>
      </c>
      <c r="N2">
        <v>45736</v>
      </c>
      <c r="O2">
        <v>49974</v>
      </c>
      <c r="P2">
        <v>109185</v>
      </c>
      <c r="Q2">
        <v>23016</v>
      </c>
      <c r="R2">
        <v>17952</v>
      </c>
      <c r="S2">
        <v>63692</v>
      </c>
      <c r="T2">
        <v>79239</v>
      </c>
      <c r="U2">
        <v>44072</v>
      </c>
      <c r="V2">
        <v>43859</v>
      </c>
      <c r="W2">
        <v>17872</v>
      </c>
      <c r="X2">
        <v>10</v>
      </c>
      <c r="Y2">
        <v>1901</v>
      </c>
      <c r="Z2">
        <v>1129</v>
      </c>
      <c r="AA2">
        <v>4394</v>
      </c>
    </row>
    <row r="3" spans="1:27" x14ac:dyDescent="0.3">
      <c r="A3" t="s">
        <v>28</v>
      </c>
    </row>
    <row r="4" spans="1:27" x14ac:dyDescent="0.3">
      <c r="A4" t="s">
        <v>29</v>
      </c>
      <c r="B4">
        <v>135168</v>
      </c>
      <c r="C4">
        <v>8096</v>
      </c>
      <c r="D4">
        <v>23040</v>
      </c>
      <c r="E4">
        <v>47104</v>
      </c>
      <c r="F4">
        <v>126592</v>
      </c>
      <c r="G4">
        <v>9272</v>
      </c>
      <c r="H4">
        <v>11952</v>
      </c>
      <c r="I4">
        <v>13760</v>
      </c>
      <c r="J4">
        <v>49856</v>
      </c>
      <c r="K4">
        <v>3928</v>
      </c>
      <c r="L4">
        <v>3</v>
      </c>
      <c r="M4">
        <v>21328</v>
      </c>
      <c r="N4">
        <v>17400</v>
      </c>
      <c r="O4">
        <v>41632</v>
      </c>
      <c r="P4">
        <v>110592</v>
      </c>
      <c r="Q4">
        <v>13648</v>
      </c>
      <c r="R4">
        <v>16736</v>
      </c>
      <c r="S4">
        <v>47040</v>
      </c>
      <c r="T4">
        <v>78208</v>
      </c>
      <c r="U4">
        <v>37664</v>
      </c>
      <c r="V4">
        <v>43072</v>
      </c>
      <c r="W4">
        <v>12344</v>
      </c>
      <c r="X4">
        <v>10</v>
      </c>
      <c r="Y4">
        <v>1700</v>
      </c>
      <c r="Z4">
        <v>1180</v>
      </c>
      <c r="AA4">
        <v>4392</v>
      </c>
    </row>
    <row r="5" spans="1:27" x14ac:dyDescent="0.3">
      <c r="A5" t="s">
        <v>30</v>
      </c>
      <c r="B5">
        <v>97152</v>
      </c>
      <c r="C5">
        <v>8224</v>
      </c>
      <c r="D5">
        <v>29856</v>
      </c>
      <c r="E5">
        <v>43968</v>
      </c>
      <c r="F5">
        <v>130176</v>
      </c>
      <c r="G5">
        <v>6444</v>
      </c>
      <c r="H5">
        <v>12272</v>
      </c>
      <c r="I5">
        <v>7208</v>
      </c>
      <c r="J5">
        <v>49280</v>
      </c>
      <c r="K5">
        <v>3768</v>
      </c>
      <c r="L5">
        <v>3</v>
      </c>
      <c r="M5">
        <v>26720</v>
      </c>
      <c r="N5">
        <v>44544</v>
      </c>
      <c r="O5">
        <v>50624</v>
      </c>
      <c r="P5">
        <v>89472</v>
      </c>
      <c r="Q5">
        <v>22880</v>
      </c>
      <c r="R5">
        <v>12240</v>
      </c>
      <c r="S5">
        <v>47936</v>
      </c>
      <c r="T5">
        <v>78208</v>
      </c>
      <c r="U5">
        <v>26688</v>
      </c>
      <c r="V5">
        <v>44096</v>
      </c>
      <c r="W5">
        <v>17856</v>
      </c>
      <c r="X5">
        <v>10</v>
      </c>
      <c r="Y5">
        <v>1840</v>
      </c>
      <c r="Z5">
        <v>807</v>
      </c>
      <c r="AA5">
        <v>4344</v>
      </c>
    </row>
    <row r="6" spans="1:27" x14ac:dyDescent="0.3">
      <c r="A6" t="s">
        <v>31</v>
      </c>
      <c r="B6">
        <v>97216</v>
      </c>
      <c r="C6">
        <v>8192</v>
      </c>
      <c r="D6">
        <v>28800</v>
      </c>
      <c r="E6">
        <v>39360</v>
      </c>
      <c r="F6">
        <v>129280</v>
      </c>
      <c r="G6">
        <v>10800</v>
      </c>
      <c r="H6">
        <v>12256</v>
      </c>
      <c r="I6">
        <v>11000</v>
      </c>
      <c r="J6">
        <v>50432</v>
      </c>
      <c r="K6">
        <v>2630</v>
      </c>
      <c r="L6">
        <v>3</v>
      </c>
      <c r="M6">
        <v>20928</v>
      </c>
      <c r="N6">
        <v>27792</v>
      </c>
      <c r="O6">
        <v>39360</v>
      </c>
      <c r="P6">
        <v>106496</v>
      </c>
      <c r="Q6">
        <v>23520</v>
      </c>
      <c r="R6">
        <v>17568</v>
      </c>
      <c r="S6">
        <v>64896</v>
      </c>
      <c r="T6">
        <v>75904</v>
      </c>
      <c r="U6">
        <v>37632</v>
      </c>
      <c r="V6">
        <v>44032</v>
      </c>
      <c r="W6">
        <v>17200</v>
      </c>
      <c r="X6">
        <v>10</v>
      </c>
      <c r="Y6">
        <v>1748</v>
      </c>
      <c r="Z6">
        <v>813</v>
      </c>
      <c r="AA6">
        <v>2770</v>
      </c>
    </row>
    <row r="7" spans="1:27" x14ac:dyDescent="0.3">
      <c r="A7" t="s">
        <v>32</v>
      </c>
      <c r="B7">
        <v>133376</v>
      </c>
      <c r="C7">
        <v>7840</v>
      </c>
      <c r="D7">
        <v>3021</v>
      </c>
      <c r="E7">
        <v>39776</v>
      </c>
      <c r="F7">
        <v>127104</v>
      </c>
      <c r="G7">
        <v>6512</v>
      </c>
      <c r="H7">
        <v>10224</v>
      </c>
      <c r="I7">
        <v>7232</v>
      </c>
      <c r="J7">
        <v>51328</v>
      </c>
      <c r="K7">
        <v>3712</v>
      </c>
      <c r="L7">
        <v>3</v>
      </c>
      <c r="M7">
        <v>26144</v>
      </c>
      <c r="N7">
        <v>27952</v>
      </c>
      <c r="O7">
        <v>40480</v>
      </c>
      <c r="P7">
        <v>107136</v>
      </c>
      <c r="Q7">
        <v>19536</v>
      </c>
      <c r="R7">
        <v>7940</v>
      </c>
      <c r="S7">
        <v>31392</v>
      </c>
      <c r="T7">
        <v>79360</v>
      </c>
      <c r="U7">
        <v>45184</v>
      </c>
      <c r="V7">
        <v>44160</v>
      </c>
      <c r="W7">
        <v>16400</v>
      </c>
      <c r="X7">
        <v>10</v>
      </c>
      <c r="Y7">
        <v>1868</v>
      </c>
      <c r="Z7">
        <v>828</v>
      </c>
      <c r="AA7">
        <v>1635</v>
      </c>
    </row>
    <row r="8" spans="1:27" x14ac:dyDescent="0.3">
      <c r="A8" t="s">
        <v>33</v>
      </c>
      <c r="B8">
        <v>131072</v>
      </c>
      <c r="C8">
        <v>7728</v>
      </c>
      <c r="D8">
        <v>29664</v>
      </c>
      <c r="E8">
        <v>39040</v>
      </c>
      <c r="F8">
        <v>131072</v>
      </c>
      <c r="G8">
        <v>10880</v>
      </c>
      <c r="H8">
        <v>9808</v>
      </c>
      <c r="I8">
        <v>14112</v>
      </c>
      <c r="J8">
        <v>42208</v>
      </c>
      <c r="K8">
        <v>3736</v>
      </c>
      <c r="L8">
        <v>3</v>
      </c>
      <c r="M8">
        <v>5332</v>
      </c>
      <c r="N8">
        <v>27360</v>
      </c>
      <c r="O8">
        <v>49472</v>
      </c>
      <c r="P8">
        <v>111104</v>
      </c>
      <c r="Q8">
        <v>19632</v>
      </c>
      <c r="R8">
        <v>17568</v>
      </c>
      <c r="S8">
        <v>60992</v>
      </c>
      <c r="T8">
        <v>20744</v>
      </c>
      <c r="U8">
        <v>38272</v>
      </c>
      <c r="V8">
        <v>26880</v>
      </c>
      <c r="W8">
        <v>17632</v>
      </c>
      <c r="X8">
        <v>10</v>
      </c>
      <c r="Y8">
        <v>1932</v>
      </c>
      <c r="Z8">
        <v>1096</v>
      </c>
      <c r="AA8">
        <v>3884</v>
      </c>
    </row>
    <row r="9" spans="1:27" x14ac:dyDescent="0.3">
      <c r="A9" t="s">
        <v>34</v>
      </c>
      <c r="B9">
        <v>125312</v>
      </c>
      <c r="C9">
        <v>8176</v>
      </c>
      <c r="D9">
        <v>15104</v>
      </c>
      <c r="E9">
        <v>3300</v>
      </c>
      <c r="F9">
        <v>95936</v>
      </c>
      <c r="G9">
        <v>10832</v>
      </c>
      <c r="H9">
        <v>4094</v>
      </c>
      <c r="I9">
        <v>4378</v>
      </c>
      <c r="J9">
        <v>49024</v>
      </c>
      <c r="K9">
        <v>1605</v>
      </c>
      <c r="L9">
        <v>3</v>
      </c>
      <c r="M9">
        <v>14208</v>
      </c>
      <c r="N9">
        <v>46720</v>
      </c>
      <c r="O9">
        <v>48448</v>
      </c>
      <c r="P9">
        <v>106880</v>
      </c>
      <c r="Q9">
        <v>13288</v>
      </c>
      <c r="R9">
        <v>16704</v>
      </c>
      <c r="S9">
        <v>64512</v>
      </c>
      <c r="T9">
        <v>78848</v>
      </c>
      <c r="U9">
        <v>43136</v>
      </c>
      <c r="V9">
        <v>38816</v>
      </c>
      <c r="W9">
        <v>12240</v>
      </c>
      <c r="X9">
        <v>10</v>
      </c>
      <c r="Y9">
        <v>1924</v>
      </c>
      <c r="Z9">
        <v>822</v>
      </c>
      <c r="AA9">
        <v>1635</v>
      </c>
    </row>
    <row r="10" spans="1:27" x14ac:dyDescent="0.3">
      <c r="A10" t="s">
        <v>35</v>
      </c>
      <c r="B10">
        <v>40288</v>
      </c>
      <c r="C10">
        <v>8112</v>
      </c>
      <c r="D10">
        <v>3031</v>
      </c>
      <c r="E10">
        <v>40160</v>
      </c>
      <c r="F10">
        <v>131968</v>
      </c>
      <c r="G10">
        <v>11008</v>
      </c>
      <c r="H10">
        <v>11776</v>
      </c>
      <c r="I10">
        <v>13616</v>
      </c>
      <c r="J10">
        <v>40224</v>
      </c>
      <c r="K10">
        <v>2690</v>
      </c>
      <c r="L10">
        <v>3</v>
      </c>
      <c r="M10">
        <v>21280</v>
      </c>
      <c r="N10">
        <v>46592</v>
      </c>
      <c r="O10">
        <v>50112</v>
      </c>
      <c r="P10">
        <v>86720</v>
      </c>
      <c r="Q10">
        <v>23104</v>
      </c>
      <c r="R10">
        <v>17376</v>
      </c>
      <c r="S10">
        <v>47680</v>
      </c>
      <c r="T10">
        <v>80384</v>
      </c>
      <c r="U10">
        <v>38304</v>
      </c>
      <c r="V10">
        <v>38400</v>
      </c>
      <c r="W10">
        <v>18240</v>
      </c>
      <c r="X10">
        <v>10</v>
      </c>
      <c r="Y10">
        <v>1123</v>
      </c>
      <c r="Z10">
        <v>827</v>
      </c>
      <c r="AA10">
        <v>4584</v>
      </c>
    </row>
    <row r="11" spans="1:27" x14ac:dyDescent="0.3">
      <c r="A11" t="s">
        <v>36</v>
      </c>
      <c r="B11">
        <v>94144</v>
      </c>
      <c r="C11">
        <v>7912</v>
      </c>
      <c r="D11">
        <v>31488</v>
      </c>
      <c r="E11">
        <v>46912</v>
      </c>
      <c r="F11">
        <v>97024</v>
      </c>
      <c r="G11">
        <v>10976</v>
      </c>
      <c r="H11">
        <v>9992</v>
      </c>
      <c r="I11">
        <v>2401</v>
      </c>
      <c r="J11">
        <v>49088</v>
      </c>
      <c r="K11">
        <v>4024</v>
      </c>
      <c r="L11">
        <v>3</v>
      </c>
      <c r="M11">
        <v>26144</v>
      </c>
      <c r="N11">
        <v>27632</v>
      </c>
      <c r="O11">
        <v>6180</v>
      </c>
      <c r="P11">
        <v>85952</v>
      </c>
      <c r="Q11">
        <v>23200</v>
      </c>
      <c r="R11">
        <v>16896</v>
      </c>
      <c r="S11">
        <v>48320</v>
      </c>
      <c r="T11">
        <v>76032</v>
      </c>
      <c r="U11">
        <v>43264</v>
      </c>
      <c r="V11">
        <v>26880</v>
      </c>
      <c r="W11">
        <v>16832</v>
      </c>
      <c r="X11">
        <v>10</v>
      </c>
      <c r="Y11">
        <v>1916</v>
      </c>
      <c r="Z11">
        <v>1122</v>
      </c>
      <c r="AA11">
        <v>4048</v>
      </c>
    </row>
    <row r="12" spans="1:27" x14ac:dyDescent="0.3">
      <c r="A12" t="s">
        <v>37</v>
      </c>
      <c r="B12">
        <v>124288</v>
      </c>
      <c r="C12">
        <v>7800</v>
      </c>
      <c r="D12">
        <v>29472</v>
      </c>
      <c r="E12">
        <v>17456</v>
      </c>
      <c r="F12">
        <v>129280</v>
      </c>
      <c r="G12">
        <v>9288</v>
      </c>
      <c r="H12">
        <v>12304</v>
      </c>
      <c r="I12">
        <v>13504</v>
      </c>
      <c r="J12">
        <v>48256</v>
      </c>
      <c r="K12">
        <v>1563</v>
      </c>
      <c r="L12">
        <v>3</v>
      </c>
      <c r="M12">
        <v>26368</v>
      </c>
      <c r="N12">
        <v>38304</v>
      </c>
      <c r="O12">
        <v>51456</v>
      </c>
      <c r="P12">
        <v>59520</v>
      </c>
      <c r="Q12">
        <v>5078</v>
      </c>
      <c r="R12">
        <v>4766</v>
      </c>
      <c r="S12">
        <v>59008</v>
      </c>
      <c r="T12">
        <v>72960</v>
      </c>
      <c r="U12">
        <v>17368</v>
      </c>
      <c r="V12">
        <v>42496</v>
      </c>
      <c r="W12">
        <v>16800</v>
      </c>
      <c r="X12">
        <v>10</v>
      </c>
      <c r="Y12">
        <v>1122</v>
      </c>
      <c r="Z12">
        <v>1118</v>
      </c>
      <c r="AA12">
        <v>4472</v>
      </c>
    </row>
    <row r="13" spans="1:27" x14ac:dyDescent="0.3">
      <c r="A13" t="s">
        <v>38</v>
      </c>
      <c r="B13">
        <v>134400</v>
      </c>
      <c r="C13">
        <v>2067</v>
      </c>
      <c r="D13">
        <v>9500</v>
      </c>
      <c r="E13">
        <v>39584</v>
      </c>
      <c r="F13">
        <v>63840</v>
      </c>
      <c r="G13">
        <v>6336</v>
      </c>
      <c r="H13">
        <v>9768</v>
      </c>
      <c r="I13">
        <v>10880</v>
      </c>
      <c r="J13">
        <v>47744</v>
      </c>
      <c r="K13">
        <v>1602</v>
      </c>
      <c r="L13">
        <v>3</v>
      </c>
      <c r="M13">
        <v>26176</v>
      </c>
      <c r="N13">
        <v>45376</v>
      </c>
      <c r="O13">
        <v>28816</v>
      </c>
      <c r="P13">
        <v>108544</v>
      </c>
      <c r="Q13">
        <v>19520</v>
      </c>
      <c r="R13">
        <v>18208</v>
      </c>
      <c r="S13">
        <v>60288</v>
      </c>
      <c r="T13">
        <v>78976</v>
      </c>
      <c r="U13">
        <v>44544</v>
      </c>
      <c r="V13">
        <v>16968</v>
      </c>
      <c r="W13">
        <v>17008</v>
      </c>
      <c r="X13">
        <v>10</v>
      </c>
      <c r="Y13">
        <v>1888</v>
      </c>
      <c r="Z13">
        <v>815</v>
      </c>
      <c r="AA13">
        <v>2798</v>
      </c>
    </row>
    <row r="14" spans="1:27" x14ac:dyDescent="0.3">
      <c r="A14" t="s">
        <v>39</v>
      </c>
      <c r="B14">
        <v>130432</v>
      </c>
      <c r="C14">
        <v>3662</v>
      </c>
      <c r="D14">
        <v>30016</v>
      </c>
      <c r="E14">
        <v>44992</v>
      </c>
      <c r="F14">
        <v>131072</v>
      </c>
      <c r="G14">
        <v>11088</v>
      </c>
      <c r="H14">
        <v>9992</v>
      </c>
      <c r="I14">
        <v>7192</v>
      </c>
      <c r="J14">
        <v>49728</v>
      </c>
      <c r="K14">
        <v>3992</v>
      </c>
      <c r="L14">
        <v>3</v>
      </c>
      <c r="M14">
        <v>2874</v>
      </c>
      <c r="N14">
        <v>6062</v>
      </c>
      <c r="O14">
        <v>40832</v>
      </c>
      <c r="P14">
        <v>87360</v>
      </c>
      <c r="Q14">
        <v>2778</v>
      </c>
      <c r="R14">
        <v>19264</v>
      </c>
      <c r="S14">
        <v>65664</v>
      </c>
      <c r="T14">
        <v>76416</v>
      </c>
      <c r="U14">
        <v>44672</v>
      </c>
      <c r="V14">
        <v>44800</v>
      </c>
      <c r="W14">
        <v>17792</v>
      </c>
      <c r="X14">
        <v>10</v>
      </c>
      <c r="Y14">
        <v>1888</v>
      </c>
      <c r="Z14">
        <v>827</v>
      </c>
      <c r="AA14">
        <v>3956</v>
      </c>
    </row>
    <row r="15" spans="1:27" x14ac:dyDescent="0.3">
      <c r="A15" t="s">
        <v>40</v>
      </c>
      <c r="B15">
        <v>40064</v>
      </c>
      <c r="C15">
        <v>3656</v>
      </c>
      <c r="D15">
        <v>30496</v>
      </c>
      <c r="E15">
        <v>10576</v>
      </c>
      <c r="F15">
        <v>95552</v>
      </c>
      <c r="G15">
        <v>10544</v>
      </c>
      <c r="H15">
        <v>10144</v>
      </c>
      <c r="I15">
        <v>13776</v>
      </c>
      <c r="J15">
        <v>48512</v>
      </c>
      <c r="K15">
        <v>3724</v>
      </c>
      <c r="L15">
        <v>3</v>
      </c>
      <c r="M15">
        <v>14440</v>
      </c>
      <c r="N15">
        <v>45632</v>
      </c>
      <c r="O15">
        <v>28608</v>
      </c>
      <c r="P15">
        <v>3965</v>
      </c>
      <c r="Q15">
        <v>23008</v>
      </c>
      <c r="R15">
        <v>18368</v>
      </c>
      <c r="S15">
        <v>11644</v>
      </c>
      <c r="T15">
        <v>74752</v>
      </c>
      <c r="U15">
        <v>42368</v>
      </c>
      <c r="V15">
        <v>17504</v>
      </c>
      <c r="W15">
        <v>17920</v>
      </c>
      <c r="X15">
        <v>10</v>
      </c>
      <c r="Y15">
        <v>1720</v>
      </c>
      <c r="Z15">
        <v>831</v>
      </c>
      <c r="AA15">
        <v>2712</v>
      </c>
    </row>
    <row r="16" spans="1:27" x14ac:dyDescent="0.3">
      <c r="A16" t="s">
        <v>41</v>
      </c>
      <c r="B16">
        <v>123520</v>
      </c>
      <c r="C16">
        <v>8176</v>
      </c>
      <c r="D16">
        <v>29664</v>
      </c>
      <c r="E16">
        <v>45056</v>
      </c>
      <c r="F16">
        <v>130560</v>
      </c>
      <c r="G16">
        <v>6392</v>
      </c>
      <c r="H16">
        <v>9640</v>
      </c>
      <c r="I16">
        <v>10680</v>
      </c>
      <c r="J16">
        <v>49792</v>
      </c>
      <c r="K16">
        <v>3752</v>
      </c>
      <c r="L16">
        <v>3</v>
      </c>
      <c r="M16">
        <v>21296</v>
      </c>
      <c r="N16">
        <v>46336</v>
      </c>
      <c r="O16">
        <v>18080</v>
      </c>
      <c r="P16">
        <v>115328</v>
      </c>
      <c r="Q16">
        <v>8476</v>
      </c>
      <c r="R16">
        <v>18336</v>
      </c>
      <c r="S16">
        <v>19920</v>
      </c>
      <c r="T16">
        <v>78720</v>
      </c>
      <c r="U16">
        <v>3284</v>
      </c>
      <c r="V16">
        <v>3252</v>
      </c>
      <c r="W16">
        <v>8000</v>
      </c>
      <c r="X16">
        <v>10</v>
      </c>
      <c r="Y16">
        <v>1892</v>
      </c>
      <c r="Z16">
        <v>823</v>
      </c>
      <c r="AA16">
        <v>3936</v>
      </c>
    </row>
    <row r="17" spans="1:27" x14ac:dyDescent="0.3">
      <c r="A17" t="s">
        <v>42</v>
      </c>
      <c r="B17">
        <v>39808</v>
      </c>
      <c r="C17">
        <v>8072</v>
      </c>
      <c r="D17">
        <v>3008</v>
      </c>
      <c r="E17">
        <v>47360</v>
      </c>
      <c r="F17">
        <v>98304</v>
      </c>
      <c r="G17">
        <v>6360</v>
      </c>
      <c r="H17">
        <v>4194</v>
      </c>
      <c r="I17">
        <v>14032</v>
      </c>
      <c r="J17">
        <v>50944</v>
      </c>
      <c r="K17">
        <v>4088</v>
      </c>
      <c r="L17">
        <v>3</v>
      </c>
      <c r="M17">
        <v>20464</v>
      </c>
      <c r="N17">
        <v>45312</v>
      </c>
      <c r="O17">
        <v>3378</v>
      </c>
      <c r="P17">
        <v>110208</v>
      </c>
      <c r="Q17">
        <v>24064</v>
      </c>
      <c r="R17">
        <v>18496</v>
      </c>
      <c r="S17">
        <v>32336</v>
      </c>
      <c r="T17">
        <v>52448</v>
      </c>
      <c r="U17">
        <v>45312</v>
      </c>
      <c r="V17">
        <v>38720</v>
      </c>
      <c r="W17">
        <v>17984</v>
      </c>
      <c r="X17">
        <v>10</v>
      </c>
      <c r="Y17">
        <v>1109</v>
      </c>
      <c r="Z17">
        <v>832</v>
      </c>
      <c r="AA17">
        <v>4464</v>
      </c>
    </row>
    <row r="18" spans="1:27" x14ac:dyDescent="0.3">
      <c r="A18" t="s">
        <v>43</v>
      </c>
      <c r="B18">
        <v>133120</v>
      </c>
      <c r="C18">
        <v>7960</v>
      </c>
      <c r="D18">
        <v>30208</v>
      </c>
      <c r="E18">
        <v>46080</v>
      </c>
      <c r="F18">
        <v>132352</v>
      </c>
      <c r="G18">
        <v>6348</v>
      </c>
      <c r="H18">
        <v>12336</v>
      </c>
      <c r="I18">
        <v>14320</v>
      </c>
      <c r="J18">
        <v>51456</v>
      </c>
      <c r="K18">
        <v>3696</v>
      </c>
      <c r="L18">
        <v>3</v>
      </c>
      <c r="M18">
        <v>25056</v>
      </c>
      <c r="N18">
        <v>17488</v>
      </c>
      <c r="O18">
        <v>51328</v>
      </c>
      <c r="P18">
        <v>108544</v>
      </c>
      <c r="Q18">
        <v>18960</v>
      </c>
      <c r="R18">
        <v>16976</v>
      </c>
      <c r="S18">
        <v>19832</v>
      </c>
      <c r="T18">
        <v>81024</v>
      </c>
      <c r="U18">
        <v>46144</v>
      </c>
      <c r="V18">
        <v>38752</v>
      </c>
      <c r="W18">
        <v>17888</v>
      </c>
      <c r="X18">
        <v>10</v>
      </c>
      <c r="Y18">
        <v>1960</v>
      </c>
      <c r="Z18">
        <v>843</v>
      </c>
      <c r="AA18">
        <v>1622</v>
      </c>
    </row>
    <row r="19" spans="1:27" x14ac:dyDescent="0.3">
      <c r="A19" t="s">
        <v>44</v>
      </c>
      <c r="B19">
        <v>128000</v>
      </c>
      <c r="C19">
        <v>8112</v>
      </c>
      <c r="D19">
        <v>31136</v>
      </c>
      <c r="E19">
        <v>46272</v>
      </c>
      <c r="F19">
        <v>131072</v>
      </c>
      <c r="G19">
        <v>9056</v>
      </c>
      <c r="H19">
        <v>11472</v>
      </c>
      <c r="I19">
        <v>10736</v>
      </c>
      <c r="J19">
        <v>50880</v>
      </c>
      <c r="K19">
        <v>2650</v>
      </c>
      <c r="L19">
        <v>3</v>
      </c>
      <c r="M19">
        <v>21360</v>
      </c>
      <c r="N19">
        <v>49024</v>
      </c>
      <c r="O19">
        <v>18256</v>
      </c>
      <c r="P19">
        <v>86528</v>
      </c>
      <c r="Q19">
        <v>5066</v>
      </c>
      <c r="R19">
        <v>18112</v>
      </c>
      <c r="S19">
        <v>48736</v>
      </c>
      <c r="T19">
        <v>81024</v>
      </c>
      <c r="U19">
        <v>44416</v>
      </c>
      <c r="V19">
        <v>27216</v>
      </c>
      <c r="W19">
        <v>17024</v>
      </c>
      <c r="X19">
        <v>10</v>
      </c>
      <c r="Y19">
        <v>1912</v>
      </c>
      <c r="Z19">
        <v>818</v>
      </c>
      <c r="AA19">
        <v>3984</v>
      </c>
    </row>
    <row r="20" spans="1:27" x14ac:dyDescent="0.3">
      <c r="A20" t="s">
        <v>45</v>
      </c>
      <c r="B20">
        <v>125056</v>
      </c>
      <c r="C20">
        <v>7848</v>
      </c>
      <c r="D20">
        <v>28768</v>
      </c>
      <c r="E20">
        <v>45376</v>
      </c>
      <c r="F20">
        <v>127360</v>
      </c>
      <c r="G20">
        <v>11152</v>
      </c>
      <c r="H20">
        <v>12384</v>
      </c>
      <c r="I20">
        <v>14208</v>
      </c>
      <c r="J20">
        <v>49088</v>
      </c>
      <c r="K20">
        <v>3936</v>
      </c>
      <c r="L20">
        <v>3</v>
      </c>
      <c r="M20">
        <v>27136</v>
      </c>
      <c r="N20">
        <v>47104</v>
      </c>
      <c r="O20">
        <v>28800</v>
      </c>
      <c r="P20">
        <v>22784</v>
      </c>
      <c r="Q20">
        <v>22624</v>
      </c>
      <c r="R20">
        <v>2634</v>
      </c>
      <c r="S20">
        <v>47680</v>
      </c>
      <c r="T20">
        <v>80896</v>
      </c>
      <c r="U20">
        <v>10484</v>
      </c>
      <c r="V20">
        <v>6006</v>
      </c>
      <c r="W20">
        <v>18112</v>
      </c>
      <c r="X20">
        <v>10</v>
      </c>
      <c r="Y20">
        <v>1956</v>
      </c>
      <c r="Z20">
        <v>817</v>
      </c>
      <c r="AA20">
        <v>3940</v>
      </c>
    </row>
    <row r="21" spans="1:27" x14ac:dyDescent="0.3">
      <c r="A21" t="s">
        <v>46</v>
      </c>
      <c r="B21">
        <v>96704</v>
      </c>
      <c r="C21">
        <v>2071</v>
      </c>
      <c r="D21">
        <v>22848</v>
      </c>
      <c r="E21">
        <v>45888</v>
      </c>
      <c r="F21">
        <v>131072</v>
      </c>
      <c r="G21">
        <v>10752</v>
      </c>
      <c r="H21">
        <v>11712</v>
      </c>
      <c r="I21">
        <v>10984</v>
      </c>
      <c r="J21">
        <v>40160</v>
      </c>
      <c r="K21">
        <v>2646</v>
      </c>
      <c r="L21">
        <v>3</v>
      </c>
      <c r="M21">
        <v>26592</v>
      </c>
      <c r="N21">
        <v>46400</v>
      </c>
      <c r="O21">
        <v>47680</v>
      </c>
      <c r="P21">
        <v>108544</v>
      </c>
      <c r="Q21">
        <v>22624</v>
      </c>
      <c r="R21">
        <v>16832</v>
      </c>
      <c r="S21">
        <v>63872</v>
      </c>
      <c r="T21">
        <v>71616</v>
      </c>
      <c r="U21">
        <v>43456</v>
      </c>
      <c r="V21">
        <v>26672</v>
      </c>
      <c r="W21">
        <v>16896</v>
      </c>
      <c r="X21">
        <v>10</v>
      </c>
      <c r="Y21">
        <v>1864</v>
      </c>
      <c r="Z21">
        <v>1110</v>
      </c>
      <c r="AA21">
        <v>4472</v>
      </c>
    </row>
    <row r="22" spans="1:27" x14ac:dyDescent="0.3">
      <c r="A22" t="s">
        <v>47</v>
      </c>
      <c r="B22">
        <v>96768</v>
      </c>
      <c r="C22">
        <v>7896</v>
      </c>
      <c r="D22">
        <v>22800</v>
      </c>
      <c r="E22">
        <v>6056</v>
      </c>
      <c r="F22">
        <v>126976</v>
      </c>
      <c r="G22">
        <v>9160</v>
      </c>
      <c r="H22">
        <v>10160</v>
      </c>
      <c r="I22">
        <v>7084</v>
      </c>
      <c r="J22">
        <v>49408</v>
      </c>
      <c r="K22">
        <v>3808</v>
      </c>
      <c r="L22">
        <v>3</v>
      </c>
      <c r="M22">
        <v>25664</v>
      </c>
      <c r="N22">
        <v>44992</v>
      </c>
      <c r="O22">
        <v>49792</v>
      </c>
      <c r="P22">
        <v>107264</v>
      </c>
      <c r="Q22">
        <v>19136</v>
      </c>
      <c r="R22">
        <v>18336</v>
      </c>
      <c r="S22">
        <v>32192</v>
      </c>
      <c r="T22">
        <v>76928</v>
      </c>
      <c r="U22">
        <v>43712</v>
      </c>
      <c r="V22">
        <v>43840</v>
      </c>
      <c r="W22">
        <v>16960</v>
      </c>
      <c r="X22">
        <v>10</v>
      </c>
      <c r="Y22">
        <v>1714</v>
      </c>
      <c r="Z22">
        <v>1154</v>
      </c>
      <c r="AA22">
        <v>4488</v>
      </c>
    </row>
    <row r="23" spans="1:27" x14ac:dyDescent="0.3">
      <c r="A23" t="s">
        <v>48</v>
      </c>
      <c r="B23">
        <v>126720</v>
      </c>
      <c r="C23">
        <v>7984</v>
      </c>
      <c r="D23">
        <v>31648</v>
      </c>
      <c r="E23">
        <v>46016</v>
      </c>
      <c r="F23">
        <v>130816</v>
      </c>
      <c r="G23">
        <v>10672</v>
      </c>
      <c r="H23">
        <v>11872</v>
      </c>
      <c r="I23">
        <v>7164</v>
      </c>
      <c r="J23">
        <v>41536</v>
      </c>
      <c r="K23">
        <v>4224</v>
      </c>
      <c r="L23">
        <v>3</v>
      </c>
      <c r="M23">
        <v>14408</v>
      </c>
      <c r="N23">
        <v>44928</v>
      </c>
      <c r="O23">
        <v>50624</v>
      </c>
      <c r="P23">
        <v>105088</v>
      </c>
      <c r="Q23">
        <v>19824</v>
      </c>
      <c r="R23">
        <v>18816</v>
      </c>
      <c r="S23">
        <v>48320</v>
      </c>
      <c r="T23">
        <v>80000</v>
      </c>
      <c r="U23">
        <v>37440</v>
      </c>
      <c r="V23">
        <v>26960</v>
      </c>
      <c r="W23">
        <v>17472</v>
      </c>
      <c r="X23">
        <v>10</v>
      </c>
      <c r="Y23">
        <v>1968</v>
      </c>
      <c r="Z23">
        <v>836</v>
      </c>
      <c r="AA23">
        <v>4368</v>
      </c>
    </row>
    <row r="24" spans="1:27" x14ac:dyDescent="0.3">
      <c r="A24" t="s">
        <v>49</v>
      </c>
      <c r="B24">
        <v>128640</v>
      </c>
      <c r="C24">
        <v>8128</v>
      </c>
      <c r="D24">
        <v>29600</v>
      </c>
      <c r="E24">
        <v>39776</v>
      </c>
      <c r="F24">
        <v>129024</v>
      </c>
      <c r="G24">
        <v>9264</v>
      </c>
      <c r="H24">
        <v>10240</v>
      </c>
      <c r="I24">
        <v>7224</v>
      </c>
      <c r="J24">
        <v>27984</v>
      </c>
      <c r="K24">
        <v>4016</v>
      </c>
      <c r="L24">
        <v>3</v>
      </c>
      <c r="M24">
        <v>26976</v>
      </c>
      <c r="N24">
        <v>43712</v>
      </c>
      <c r="O24">
        <v>39840</v>
      </c>
      <c r="P24">
        <v>104832</v>
      </c>
      <c r="Q24">
        <v>19600</v>
      </c>
      <c r="R24">
        <v>17328</v>
      </c>
      <c r="S24">
        <v>31168</v>
      </c>
      <c r="T24">
        <v>3675</v>
      </c>
      <c r="U24">
        <v>44288</v>
      </c>
      <c r="V24">
        <v>26976</v>
      </c>
      <c r="W24">
        <v>18528</v>
      </c>
      <c r="X24">
        <v>10</v>
      </c>
      <c r="Y24">
        <v>1900</v>
      </c>
      <c r="Z24">
        <v>824</v>
      </c>
      <c r="AA24">
        <v>4028</v>
      </c>
    </row>
    <row r="25" spans="1:27" x14ac:dyDescent="0.3">
      <c r="A25" t="s">
        <v>50</v>
      </c>
      <c r="B25">
        <v>94720</v>
      </c>
      <c r="C25">
        <v>8384</v>
      </c>
      <c r="D25">
        <v>29792</v>
      </c>
      <c r="E25">
        <v>45184</v>
      </c>
      <c r="F25">
        <v>129280</v>
      </c>
      <c r="G25">
        <v>6528</v>
      </c>
      <c r="H25">
        <v>12288</v>
      </c>
      <c r="I25">
        <v>14592</v>
      </c>
      <c r="J25">
        <v>49408</v>
      </c>
      <c r="K25">
        <v>4096</v>
      </c>
      <c r="L25">
        <v>3</v>
      </c>
      <c r="M25">
        <v>14384</v>
      </c>
      <c r="N25">
        <v>27472</v>
      </c>
      <c r="O25">
        <v>47424</v>
      </c>
      <c r="P25">
        <v>108544</v>
      </c>
      <c r="Q25">
        <v>23424</v>
      </c>
      <c r="R25">
        <v>16960</v>
      </c>
      <c r="S25">
        <v>65408</v>
      </c>
      <c r="T25">
        <v>77184</v>
      </c>
      <c r="U25">
        <v>43776</v>
      </c>
      <c r="V25">
        <v>43776</v>
      </c>
      <c r="W25">
        <v>16464</v>
      </c>
      <c r="X25">
        <v>10</v>
      </c>
      <c r="Y25">
        <v>1836</v>
      </c>
      <c r="Z25">
        <v>1126</v>
      </c>
      <c r="AA25">
        <v>4416</v>
      </c>
    </row>
    <row r="26" spans="1:27" x14ac:dyDescent="0.3">
      <c r="A26" t="s">
        <v>51</v>
      </c>
      <c r="B26">
        <v>94848</v>
      </c>
      <c r="C26">
        <v>7848</v>
      </c>
      <c r="D26">
        <v>29984</v>
      </c>
      <c r="E26">
        <v>17368</v>
      </c>
      <c r="F26">
        <v>131456</v>
      </c>
      <c r="G26">
        <v>9256</v>
      </c>
      <c r="H26">
        <v>9752</v>
      </c>
      <c r="I26">
        <v>10832</v>
      </c>
      <c r="J26">
        <v>18168</v>
      </c>
      <c r="K26">
        <v>3944</v>
      </c>
      <c r="L26">
        <v>3</v>
      </c>
      <c r="M26">
        <v>8880</v>
      </c>
      <c r="N26">
        <v>46400</v>
      </c>
      <c r="O26">
        <v>6198</v>
      </c>
      <c r="P26">
        <v>105600</v>
      </c>
      <c r="Q26">
        <v>22336</v>
      </c>
      <c r="R26">
        <v>16576</v>
      </c>
      <c r="S26">
        <v>31664</v>
      </c>
      <c r="T26">
        <v>52160</v>
      </c>
      <c r="U26">
        <v>45248</v>
      </c>
      <c r="V26">
        <v>37792</v>
      </c>
      <c r="W26">
        <v>17856</v>
      </c>
      <c r="X26">
        <v>10</v>
      </c>
      <c r="Y26">
        <v>1712</v>
      </c>
      <c r="Z26">
        <v>1130</v>
      </c>
      <c r="AA26">
        <v>4320</v>
      </c>
    </row>
    <row r="27" spans="1:27" x14ac:dyDescent="0.3">
      <c r="A27" t="s">
        <v>52</v>
      </c>
      <c r="B27">
        <v>128384</v>
      </c>
      <c r="C27">
        <v>8096</v>
      </c>
      <c r="D27">
        <v>23216</v>
      </c>
      <c r="E27">
        <v>44992</v>
      </c>
      <c r="F27">
        <v>126336</v>
      </c>
      <c r="G27">
        <v>11040</v>
      </c>
      <c r="H27">
        <v>9960</v>
      </c>
      <c r="I27">
        <v>10744</v>
      </c>
      <c r="J27">
        <v>42080</v>
      </c>
      <c r="K27">
        <v>3768</v>
      </c>
      <c r="L27">
        <v>3</v>
      </c>
      <c r="M27">
        <v>25824</v>
      </c>
      <c r="N27">
        <v>39136</v>
      </c>
      <c r="O27">
        <v>40608</v>
      </c>
      <c r="P27">
        <v>59744</v>
      </c>
      <c r="Q27">
        <v>19680</v>
      </c>
      <c r="R27">
        <v>7908</v>
      </c>
      <c r="S27">
        <v>64256</v>
      </c>
      <c r="T27">
        <v>51264</v>
      </c>
      <c r="U27">
        <v>41856</v>
      </c>
      <c r="V27">
        <v>38944</v>
      </c>
      <c r="W27">
        <v>2631</v>
      </c>
      <c r="X27">
        <v>10</v>
      </c>
      <c r="Y27">
        <v>1912</v>
      </c>
      <c r="Z27">
        <v>816</v>
      </c>
      <c r="AA27">
        <v>1645</v>
      </c>
    </row>
    <row r="28" spans="1:27" x14ac:dyDescent="0.3">
      <c r="A28" t="s">
        <v>53</v>
      </c>
      <c r="B28">
        <v>131584</v>
      </c>
      <c r="C28">
        <v>8224</v>
      </c>
      <c r="D28">
        <v>29760</v>
      </c>
      <c r="E28">
        <v>27296</v>
      </c>
      <c r="F28">
        <v>40656</v>
      </c>
      <c r="G28">
        <v>2244</v>
      </c>
      <c r="H28">
        <v>9928</v>
      </c>
      <c r="I28">
        <v>4320</v>
      </c>
      <c r="J28">
        <v>18120</v>
      </c>
      <c r="K28">
        <v>3880</v>
      </c>
      <c r="L28">
        <v>3</v>
      </c>
      <c r="M28">
        <v>26240</v>
      </c>
      <c r="N28">
        <v>39328</v>
      </c>
      <c r="O28">
        <v>28208</v>
      </c>
      <c r="P28">
        <v>104832</v>
      </c>
      <c r="Q28">
        <v>13680</v>
      </c>
      <c r="R28">
        <v>17824</v>
      </c>
      <c r="S28">
        <v>65408</v>
      </c>
      <c r="T28">
        <v>78592</v>
      </c>
      <c r="U28">
        <v>37600</v>
      </c>
      <c r="V28">
        <v>39008</v>
      </c>
      <c r="W28">
        <v>16704</v>
      </c>
      <c r="X28">
        <v>10</v>
      </c>
      <c r="Y28">
        <v>1688</v>
      </c>
      <c r="Z28">
        <v>821</v>
      </c>
      <c r="AA28">
        <v>4504</v>
      </c>
    </row>
    <row r="29" spans="1:27" x14ac:dyDescent="0.3">
      <c r="A29" t="s">
        <v>54</v>
      </c>
      <c r="B29">
        <v>65408</v>
      </c>
      <c r="C29">
        <v>8688</v>
      </c>
      <c r="D29">
        <v>30688</v>
      </c>
      <c r="E29">
        <v>39680</v>
      </c>
      <c r="F29">
        <v>98688</v>
      </c>
      <c r="G29">
        <v>4018</v>
      </c>
      <c r="H29">
        <v>12016</v>
      </c>
      <c r="I29">
        <v>7304</v>
      </c>
      <c r="J29">
        <v>40832</v>
      </c>
      <c r="K29">
        <v>3756</v>
      </c>
      <c r="L29">
        <v>3</v>
      </c>
      <c r="M29">
        <v>8912</v>
      </c>
      <c r="N29">
        <v>10540</v>
      </c>
      <c r="O29">
        <v>50112</v>
      </c>
      <c r="P29">
        <v>87424</v>
      </c>
      <c r="Q29">
        <v>23648</v>
      </c>
      <c r="R29">
        <v>17568</v>
      </c>
      <c r="S29">
        <v>64128</v>
      </c>
      <c r="T29">
        <v>81024</v>
      </c>
      <c r="U29">
        <v>45312</v>
      </c>
      <c r="V29">
        <v>42176</v>
      </c>
      <c r="W29">
        <v>12224</v>
      </c>
      <c r="X29">
        <v>10</v>
      </c>
      <c r="Y29">
        <v>1099</v>
      </c>
      <c r="Z29">
        <v>806</v>
      </c>
      <c r="AA29">
        <v>4336</v>
      </c>
    </row>
    <row r="30" spans="1:27" x14ac:dyDescent="0.3">
      <c r="A30" t="s">
        <v>55</v>
      </c>
      <c r="B30">
        <v>126464</v>
      </c>
      <c r="C30">
        <v>2077</v>
      </c>
      <c r="D30">
        <v>29664</v>
      </c>
      <c r="E30">
        <v>47488</v>
      </c>
      <c r="F30">
        <v>133120</v>
      </c>
      <c r="G30">
        <v>9096</v>
      </c>
      <c r="H30">
        <v>12496</v>
      </c>
      <c r="I30">
        <v>7168</v>
      </c>
      <c r="J30">
        <v>50560</v>
      </c>
      <c r="K30">
        <v>4064</v>
      </c>
      <c r="L30">
        <v>3</v>
      </c>
      <c r="M30">
        <v>25568</v>
      </c>
      <c r="N30">
        <v>38944</v>
      </c>
      <c r="O30">
        <v>3381</v>
      </c>
      <c r="P30">
        <v>59680</v>
      </c>
      <c r="Q30">
        <v>19168</v>
      </c>
      <c r="R30">
        <v>18624</v>
      </c>
      <c r="S30">
        <v>62656</v>
      </c>
      <c r="T30">
        <v>71360</v>
      </c>
      <c r="U30">
        <v>45248</v>
      </c>
      <c r="V30">
        <v>45696</v>
      </c>
      <c r="W30">
        <v>17696</v>
      </c>
      <c r="X30">
        <v>10</v>
      </c>
      <c r="Y30">
        <v>1708</v>
      </c>
      <c r="Z30">
        <v>834</v>
      </c>
      <c r="AA30">
        <v>3964</v>
      </c>
    </row>
    <row r="31" spans="1:27" x14ac:dyDescent="0.3">
      <c r="A31" t="s">
        <v>56</v>
      </c>
      <c r="B31">
        <v>64608</v>
      </c>
      <c r="C31">
        <v>8400</v>
      </c>
      <c r="D31">
        <v>15784</v>
      </c>
      <c r="E31">
        <v>45248</v>
      </c>
      <c r="F31">
        <v>97728</v>
      </c>
      <c r="G31">
        <v>10624</v>
      </c>
      <c r="H31">
        <v>9824</v>
      </c>
      <c r="I31">
        <v>13712</v>
      </c>
      <c r="J31">
        <v>28528</v>
      </c>
      <c r="K31">
        <v>1596</v>
      </c>
      <c r="L31">
        <v>3</v>
      </c>
      <c r="M31">
        <v>20928</v>
      </c>
      <c r="N31">
        <v>46016</v>
      </c>
      <c r="O31">
        <v>52160</v>
      </c>
      <c r="P31">
        <v>107520</v>
      </c>
      <c r="Q31">
        <v>13456</v>
      </c>
      <c r="R31">
        <v>16720</v>
      </c>
      <c r="S31">
        <v>61760</v>
      </c>
      <c r="T31">
        <v>53120</v>
      </c>
      <c r="U31">
        <v>42368</v>
      </c>
      <c r="V31">
        <v>26768</v>
      </c>
      <c r="W31">
        <v>17888</v>
      </c>
      <c r="X31">
        <v>10</v>
      </c>
      <c r="Y31">
        <v>1848</v>
      </c>
      <c r="Z31">
        <v>1140</v>
      </c>
      <c r="AA31">
        <v>2766</v>
      </c>
    </row>
    <row r="32" spans="1:27" x14ac:dyDescent="0.3">
      <c r="A32" t="s">
        <v>57</v>
      </c>
      <c r="B32">
        <v>126848</v>
      </c>
      <c r="C32">
        <v>7856</v>
      </c>
      <c r="D32">
        <v>22848</v>
      </c>
      <c r="E32">
        <v>39264</v>
      </c>
      <c r="F32">
        <v>131072</v>
      </c>
      <c r="G32">
        <v>11264</v>
      </c>
      <c r="H32">
        <v>11808</v>
      </c>
      <c r="I32">
        <v>14480</v>
      </c>
      <c r="J32">
        <v>49728</v>
      </c>
      <c r="K32">
        <v>3788</v>
      </c>
      <c r="L32">
        <v>3</v>
      </c>
      <c r="M32">
        <v>21152</v>
      </c>
      <c r="N32">
        <v>43776</v>
      </c>
      <c r="O32">
        <v>28704</v>
      </c>
      <c r="P32">
        <v>38112</v>
      </c>
      <c r="Q32">
        <v>22848</v>
      </c>
      <c r="R32">
        <v>17792</v>
      </c>
      <c r="S32">
        <v>6652</v>
      </c>
      <c r="T32">
        <v>80640</v>
      </c>
      <c r="U32">
        <v>38752</v>
      </c>
      <c r="V32">
        <v>44544</v>
      </c>
      <c r="W32">
        <v>17008</v>
      </c>
      <c r="X32">
        <v>10</v>
      </c>
      <c r="Y32">
        <v>1772</v>
      </c>
      <c r="Z32">
        <v>1138</v>
      </c>
      <c r="AA32">
        <v>4072</v>
      </c>
    </row>
    <row r="33" spans="1:27" x14ac:dyDescent="0.3">
      <c r="A33" t="s">
        <v>58</v>
      </c>
      <c r="B33">
        <v>131072</v>
      </c>
      <c r="C33">
        <v>5724</v>
      </c>
      <c r="D33">
        <v>30336</v>
      </c>
      <c r="E33">
        <v>44096</v>
      </c>
      <c r="F33">
        <v>136192</v>
      </c>
      <c r="G33">
        <v>6408</v>
      </c>
      <c r="H33">
        <v>6688</v>
      </c>
      <c r="I33">
        <v>13936</v>
      </c>
      <c r="J33">
        <v>41312</v>
      </c>
      <c r="K33">
        <v>3816</v>
      </c>
      <c r="L33">
        <v>3</v>
      </c>
      <c r="M33">
        <v>20896</v>
      </c>
      <c r="N33">
        <v>17136</v>
      </c>
      <c r="O33">
        <v>18016</v>
      </c>
      <c r="P33">
        <v>113024</v>
      </c>
      <c r="Q33">
        <v>8532</v>
      </c>
      <c r="R33">
        <v>17232</v>
      </c>
      <c r="S33">
        <v>19984</v>
      </c>
      <c r="T33">
        <v>71488</v>
      </c>
      <c r="U33">
        <v>43584</v>
      </c>
      <c r="V33">
        <v>36960</v>
      </c>
      <c r="W33">
        <v>12360</v>
      </c>
      <c r="X33">
        <v>10</v>
      </c>
      <c r="Y33">
        <v>1736</v>
      </c>
      <c r="Z33">
        <v>1090</v>
      </c>
      <c r="AA33">
        <v>4296</v>
      </c>
    </row>
    <row r="34" spans="1:27" x14ac:dyDescent="0.3">
      <c r="A34" t="s">
        <v>59</v>
      </c>
      <c r="B34">
        <v>23408</v>
      </c>
      <c r="C34">
        <v>8256</v>
      </c>
      <c r="D34">
        <v>30400</v>
      </c>
      <c r="E34">
        <v>17816</v>
      </c>
      <c r="F34">
        <v>127232</v>
      </c>
      <c r="G34">
        <v>10928</v>
      </c>
      <c r="H34">
        <v>11712</v>
      </c>
      <c r="I34">
        <v>13968</v>
      </c>
      <c r="J34">
        <v>51968</v>
      </c>
      <c r="K34">
        <v>4072</v>
      </c>
      <c r="L34">
        <v>3</v>
      </c>
      <c r="M34">
        <v>25888</v>
      </c>
      <c r="N34">
        <v>39648</v>
      </c>
      <c r="O34">
        <v>28336</v>
      </c>
      <c r="P34">
        <v>59264</v>
      </c>
      <c r="Q34">
        <v>24000</v>
      </c>
      <c r="R34">
        <v>2635</v>
      </c>
      <c r="S34">
        <v>11736</v>
      </c>
      <c r="T34">
        <v>78720</v>
      </c>
      <c r="U34">
        <v>17680</v>
      </c>
      <c r="V34">
        <v>43328</v>
      </c>
      <c r="W34">
        <v>18368</v>
      </c>
      <c r="X34">
        <v>10</v>
      </c>
      <c r="Y34">
        <v>1928</v>
      </c>
      <c r="Z34">
        <v>817</v>
      </c>
      <c r="AA34">
        <v>2738</v>
      </c>
    </row>
    <row r="35" spans="1:27" x14ac:dyDescent="0.3">
      <c r="A35" t="s">
        <v>60</v>
      </c>
      <c r="B35">
        <v>39808</v>
      </c>
      <c r="C35">
        <v>8128</v>
      </c>
      <c r="D35">
        <v>29728</v>
      </c>
      <c r="E35">
        <v>17336</v>
      </c>
      <c r="F35">
        <v>96640</v>
      </c>
      <c r="G35">
        <v>10368</v>
      </c>
      <c r="H35">
        <v>11728</v>
      </c>
      <c r="I35">
        <v>10760</v>
      </c>
      <c r="J35">
        <v>50240</v>
      </c>
      <c r="K35">
        <v>3968</v>
      </c>
      <c r="L35">
        <v>3</v>
      </c>
      <c r="M35">
        <v>26560</v>
      </c>
      <c r="N35">
        <v>26992</v>
      </c>
      <c r="O35">
        <v>18176</v>
      </c>
      <c r="P35">
        <v>84672</v>
      </c>
      <c r="Q35">
        <v>13368</v>
      </c>
      <c r="R35">
        <v>17472</v>
      </c>
      <c r="S35">
        <v>46304</v>
      </c>
      <c r="T35">
        <v>81152</v>
      </c>
      <c r="U35">
        <v>37536</v>
      </c>
      <c r="V35">
        <v>17472</v>
      </c>
      <c r="W35">
        <v>18048</v>
      </c>
      <c r="X35">
        <v>10</v>
      </c>
      <c r="Y35">
        <v>1121</v>
      </c>
      <c r="Z35">
        <v>783</v>
      </c>
      <c r="AA35">
        <v>4360</v>
      </c>
    </row>
    <row r="36" spans="1:27" x14ac:dyDescent="0.3">
      <c r="A36" t="s">
        <v>61</v>
      </c>
      <c r="B36">
        <v>125568</v>
      </c>
      <c r="C36">
        <v>8080</v>
      </c>
      <c r="D36">
        <v>30944</v>
      </c>
      <c r="E36">
        <v>39424</v>
      </c>
      <c r="F36">
        <v>65024</v>
      </c>
      <c r="G36">
        <v>2231</v>
      </c>
      <c r="H36">
        <v>9968</v>
      </c>
      <c r="I36">
        <v>13744</v>
      </c>
      <c r="J36">
        <v>49536</v>
      </c>
      <c r="K36">
        <v>1608</v>
      </c>
      <c r="L36">
        <v>3</v>
      </c>
      <c r="M36">
        <v>5230</v>
      </c>
      <c r="N36">
        <v>27776</v>
      </c>
      <c r="O36">
        <v>50048</v>
      </c>
      <c r="P36">
        <v>22736</v>
      </c>
      <c r="Q36">
        <v>13680</v>
      </c>
      <c r="R36">
        <v>2627</v>
      </c>
      <c r="S36">
        <v>63936</v>
      </c>
      <c r="T36">
        <v>78080</v>
      </c>
      <c r="U36">
        <v>43648</v>
      </c>
      <c r="V36">
        <v>27456</v>
      </c>
      <c r="W36">
        <v>17952</v>
      </c>
      <c r="X36">
        <v>10</v>
      </c>
      <c r="Y36">
        <v>1884</v>
      </c>
      <c r="Z36">
        <v>1118</v>
      </c>
      <c r="AA36">
        <v>4376</v>
      </c>
    </row>
    <row r="37" spans="1:27" x14ac:dyDescent="0.3">
      <c r="A37" t="s">
        <v>62</v>
      </c>
      <c r="B37">
        <v>129152</v>
      </c>
      <c r="C37">
        <v>7760</v>
      </c>
      <c r="D37">
        <v>23216</v>
      </c>
      <c r="E37">
        <v>10640</v>
      </c>
      <c r="F37">
        <v>129280</v>
      </c>
      <c r="G37">
        <v>9464</v>
      </c>
      <c r="H37">
        <v>2300</v>
      </c>
      <c r="I37">
        <v>14288</v>
      </c>
      <c r="J37">
        <v>28320</v>
      </c>
      <c r="K37">
        <v>3752</v>
      </c>
      <c r="L37">
        <v>3</v>
      </c>
      <c r="M37">
        <v>20512</v>
      </c>
      <c r="N37">
        <v>38912</v>
      </c>
      <c r="O37">
        <v>50048</v>
      </c>
      <c r="P37">
        <v>36928</v>
      </c>
      <c r="Q37">
        <v>23072</v>
      </c>
      <c r="R37">
        <v>17408</v>
      </c>
      <c r="S37">
        <v>47840</v>
      </c>
      <c r="T37">
        <v>52224</v>
      </c>
      <c r="U37">
        <v>44480</v>
      </c>
      <c r="V37">
        <v>27216</v>
      </c>
      <c r="W37">
        <v>17856</v>
      </c>
      <c r="X37">
        <v>10</v>
      </c>
      <c r="Y37">
        <v>1712</v>
      </c>
      <c r="Z37">
        <v>814</v>
      </c>
      <c r="AA37">
        <v>1643</v>
      </c>
    </row>
    <row r="38" spans="1:27" x14ac:dyDescent="0.3">
      <c r="A38" t="s">
        <v>63</v>
      </c>
      <c r="B38">
        <v>130816</v>
      </c>
      <c r="C38">
        <v>3658</v>
      </c>
      <c r="D38">
        <v>29728</v>
      </c>
      <c r="E38">
        <v>45376</v>
      </c>
      <c r="F38">
        <v>128768</v>
      </c>
      <c r="G38">
        <v>10800</v>
      </c>
      <c r="H38">
        <v>9640</v>
      </c>
      <c r="I38">
        <v>13776</v>
      </c>
      <c r="J38">
        <v>49664</v>
      </c>
      <c r="K38">
        <v>4016</v>
      </c>
      <c r="L38">
        <v>3</v>
      </c>
      <c r="M38">
        <v>20784</v>
      </c>
      <c r="N38">
        <v>17608</v>
      </c>
      <c r="O38">
        <v>18376</v>
      </c>
      <c r="P38">
        <v>111488</v>
      </c>
      <c r="Q38">
        <v>19120</v>
      </c>
      <c r="R38">
        <v>16720</v>
      </c>
      <c r="S38">
        <v>19688</v>
      </c>
      <c r="T38">
        <v>80128</v>
      </c>
      <c r="U38">
        <v>46976</v>
      </c>
      <c r="V38">
        <v>39104</v>
      </c>
      <c r="W38">
        <v>17952</v>
      </c>
      <c r="X38">
        <v>10</v>
      </c>
      <c r="Y38">
        <v>1112</v>
      </c>
      <c r="Z38">
        <v>853</v>
      </c>
      <c r="AA38">
        <v>4408</v>
      </c>
    </row>
    <row r="39" spans="1:27" x14ac:dyDescent="0.3">
      <c r="A39" t="s">
        <v>64</v>
      </c>
      <c r="B39">
        <v>127872</v>
      </c>
      <c r="C39">
        <v>2083</v>
      </c>
      <c r="D39">
        <v>30240</v>
      </c>
      <c r="E39">
        <v>27568</v>
      </c>
      <c r="F39">
        <v>129024</v>
      </c>
      <c r="G39">
        <v>9184</v>
      </c>
      <c r="H39">
        <v>9976</v>
      </c>
      <c r="I39">
        <v>10968</v>
      </c>
      <c r="J39">
        <v>3362</v>
      </c>
      <c r="K39">
        <v>3952</v>
      </c>
      <c r="L39">
        <v>3</v>
      </c>
      <c r="M39">
        <v>25952</v>
      </c>
      <c r="N39">
        <v>5960</v>
      </c>
      <c r="O39">
        <v>41152</v>
      </c>
      <c r="P39">
        <v>110592</v>
      </c>
      <c r="Q39">
        <v>23424</v>
      </c>
      <c r="R39">
        <v>17136</v>
      </c>
      <c r="S39">
        <v>66304</v>
      </c>
      <c r="T39">
        <v>79872</v>
      </c>
      <c r="U39">
        <v>45568</v>
      </c>
      <c r="V39">
        <v>17144</v>
      </c>
      <c r="W39">
        <v>16880</v>
      </c>
      <c r="X39">
        <v>10</v>
      </c>
      <c r="Y39">
        <v>1964</v>
      </c>
      <c r="Z39">
        <v>818</v>
      </c>
      <c r="AA39">
        <v>2776</v>
      </c>
    </row>
    <row r="40" spans="1:27" x14ac:dyDescent="0.3">
      <c r="A40" t="s">
        <v>65</v>
      </c>
      <c r="B40">
        <v>129152</v>
      </c>
      <c r="C40">
        <v>8008</v>
      </c>
      <c r="D40">
        <v>22416</v>
      </c>
      <c r="E40">
        <v>17536</v>
      </c>
      <c r="F40">
        <v>130688</v>
      </c>
      <c r="G40">
        <v>10848</v>
      </c>
      <c r="H40">
        <v>12032</v>
      </c>
      <c r="I40">
        <v>13616</v>
      </c>
      <c r="J40">
        <v>51264</v>
      </c>
      <c r="K40">
        <v>2648</v>
      </c>
      <c r="L40">
        <v>3</v>
      </c>
      <c r="M40">
        <v>14512</v>
      </c>
      <c r="N40">
        <v>44800</v>
      </c>
      <c r="O40">
        <v>41600</v>
      </c>
      <c r="P40">
        <v>37680</v>
      </c>
      <c r="Q40">
        <v>23552</v>
      </c>
      <c r="R40">
        <v>7880</v>
      </c>
      <c r="S40">
        <v>19792</v>
      </c>
      <c r="T40">
        <v>79488</v>
      </c>
      <c r="U40">
        <v>37216</v>
      </c>
      <c r="V40">
        <v>27248</v>
      </c>
      <c r="W40">
        <v>17856</v>
      </c>
      <c r="X40">
        <v>10</v>
      </c>
      <c r="Y40">
        <v>1726</v>
      </c>
      <c r="Z40">
        <v>826</v>
      </c>
      <c r="AA40">
        <v>4008</v>
      </c>
    </row>
    <row r="41" spans="1:27" x14ac:dyDescent="0.3">
      <c r="A41" t="s">
        <v>66</v>
      </c>
      <c r="B41">
        <v>129024</v>
      </c>
      <c r="C41">
        <v>8160</v>
      </c>
      <c r="D41">
        <v>30432</v>
      </c>
      <c r="E41">
        <v>27360</v>
      </c>
      <c r="F41">
        <v>24016</v>
      </c>
      <c r="G41">
        <v>8984</v>
      </c>
      <c r="H41">
        <v>12080</v>
      </c>
      <c r="I41">
        <v>13968</v>
      </c>
      <c r="J41">
        <v>49472</v>
      </c>
      <c r="K41">
        <v>3724</v>
      </c>
      <c r="L41">
        <v>3</v>
      </c>
      <c r="M41">
        <v>2888</v>
      </c>
      <c r="N41">
        <v>39104</v>
      </c>
      <c r="O41">
        <v>49280</v>
      </c>
      <c r="P41">
        <v>89472</v>
      </c>
      <c r="Q41">
        <v>23328</v>
      </c>
      <c r="R41">
        <v>17632</v>
      </c>
      <c r="S41">
        <v>46880</v>
      </c>
      <c r="T41">
        <v>34384</v>
      </c>
      <c r="U41">
        <v>38688</v>
      </c>
      <c r="V41">
        <v>37824</v>
      </c>
      <c r="W41">
        <v>19072</v>
      </c>
      <c r="X41">
        <v>10</v>
      </c>
      <c r="Y41">
        <v>1848</v>
      </c>
      <c r="Z41">
        <v>1122</v>
      </c>
      <c r="AA41">
        <v>4344</v>
      </c>
    </row>
    <row r="42" spans="1:27" x14ac:dyDescent="0.3">
      <c r="A42" t="s">
        <v>67</v>
      </c>
      <c r="B42">
        <v>40128</v>
      </c>
      <c r="C42">
        <v>8144</v>
      </c>
      <c r="D42">
        <v>28960</v>
      </c>
      <c r="E42">
        <v>45184</v>
      </c>
      <c r="F42">
        <v>23920</v>
      </c>
      <c r="G42">
        <v>10512</v>
      </c>
      <c r="H42">
        <v>12192</v>
      </c>
      <c r="I42">
        <v>13520</v>
      </c>
      <c r="J42">
        <v>41472</v>
      </c>
      <c r="K42">
        <v>3840</v>
      </c>
      <c r="L42">
        <v>3</v>
      </c>
      <c r="M42">
        <v>5264</v>
      </c>
      <c r="N42">
        <v>45504</v>
      </c>
      <c r="O42">
        <v>40672</v>
      </c>
      <c r="P42">
        <v>58272</v>
      </c>
      <c r="Q42">
        <v>21984</v>
      </c>
      <c r="R42">
        <v>16800</v>
      </c>
      <c r="S42">
        <v>60864</v>
      </c>
      <c r="T42">
        <v>12164</v>
      </c>
      <c r="U42">
        <v>44800</v>
      </c>
      <c r="V42">
        <v>38848</v>
      </c>
      <c r="W42">
        <v>12216</v>
      </c>
      <c r="X42">
        <v>10</v>
      </c>
      <c r="Y42">
        <v>1888</v>
      </c>
      <c r="Z42">
        <v>836</v>
      </c>
      <c r="AA42">
        <v>4632</v>
      </c>
    </row>
    <row r="43" spans="1:27" x14ac:dyDescent="0.3">
      <c r="A43" t="s">
        <v>68</v>
      </c>
      <c r="B43">
        <v>40320</v>
      </c>
      <c r="C43">
        <v>8128</v>
      </c>
      <c r="D43">
        <v>30624</v>
      </c>
      <c r="E43">
        <v>48512</v>
      </c>
      <c r="F43">
        <v>128384</v>
      </c>
      <c r="G43">
        <v>6316</v>
      </c>
      <c r="H43">
        <v>12000</v>
      </c>
      <c r="I43">
        <v>10600</v>
      </c>
      <c r="J43">
        <v>40832</v>
      </c>
      <c r="K43">
        <v>1587</v>
      </c>
      <c r="L43">
        <v>3</v>
      </c>
      <c r="M43">
        <v>14280</v>
      </c>
      <c r="N43">
        <v>48064</v>
      </c>
      <c r="O43">
        <v>48064</v>
      </c>
      <c r="P43">
        <v>89408</v>
      </c>
      <c r="Q43">
        <v>5066</v>
      </c>
      <c r="R43">
        <v>18176</v>
      </c>
      <c r="S43">
        <v>47520</v>
      </c>
      <c r="T43">
        <v>71424</v>
      </c>
      <c r="U43">
        <v>43968</v>
      </c>
      <c r="V43">
        <v>43072</v>
      </c>
      <c r="W43">
        <v>16688</v>
      </c>
      <c r="X43">
        <v>10</v>
      </c>
      <c r="Y43">
        <v>1896</v>
      </c>
      <c r="Z43">
        <v>1116</v>
      </c>
      <c r="AA43">
        <v>1646</v>
      </c>
    </row>
    <row r="44" spans="1:27" x14ac:dyDescent="0.3">
      <c r="A44" t="s">
        <v>69</v>
      </c>
      <c r="B44">
        <v>96000</v>
      </c>
      <c r="C44">
        <v>2082</v>
      </c>
      <c r="D44">
        <v>5528</v>
      </c>
      <c r="E44">
        <v>45440</v>
      </c>
      <c r="F44">
        <v>131584</v>
      </c>
      <c r="G44">
        <v>10592</v>
      </c>
      <c r="H44">
        <v>2315</v>
      </c>
      <c r="I44">
        <v>11048</v>
      </c>
      <c r="J44">
        <v>28640</v>
      </c>
      <c r="K44">
        <v>4040</v>
      </c>
      <c r="L44">
        <v>3</v>
      </c>
      <c r="M44">
        <v>26240</v>
      </c>
      <c r="N44">
        <v>27648</v>
      </c>
      <c r="O44">
        <v>18288</v>
      </c>
      <c r="P44">
        <v>108928</v>
      </c>
      <c r="Q44">
        <v>23104</v>
      </c>
      <c r="R44">
        <v>12336</v>
      </c>
      <c r="S44">
        <v>63360</v>
      </c>
      <c r="T44">
        <v>72640</v>
      </c>
      <c r="U44">
        <v>39520</v>
      </c>
      <c r="V44">
        <v>37088</v>
      </c>
      <c r="W44">
        <v>12168</v>
      </c>
      <c r="X44">
        <v>10</v>
      </c>
      <c r="Y44">
        <v>1968</v>
      </c>
      <c r="Z44">
        <v>1162</v>
      </c>
      <c r="AA44">
        <v>4488</v>
      </c>
    </row>
    <row r="45" spans="1:27" x14ac:dyDescent="0.3">
      <c r="A45" t="s">
        <v>70</v>
      </c>
      <c r="B45">
        <v>124032</v>
      </c>
      <c r="C45">
        <v>8416</v>
      </c>
      <c r="D45">
        <v>22928</v>
      </c>
      <c r="E45">
        <v>47168</v>
      </c>
      <c r="F45">
        <v>136448</v>
      </c>
      <c r="G45">
        <v>10864</v>
      </c>
      <c r="H45">
        <v>9840</v>
      </c>
      <c r="I45">
        <v>13584</v>
      </c>
      <c r="J45">
        <v>50752</v>
      </c>
      <c r="K45">
        <v>3832</v>
      </c>
      <c r="L45">
        <v>3</v>
      </c>
      <c r="M45">
        <v>27328</v>
      </c>
      <c r="N45">
        <v>38912</v>
      </c>
      <c r="O45">
        <v>42688</v>
      </c>
      <c r="P45">
        <v>58048</v>
      </c>
      <c r="Q45">
        <v>8660</v>
      </c>
      <c r="R45">
        <v>18272</v>
      </c>
      <c r="S45">
        <v>61632</v>
      </c>
      <c r="T45">
        <v>73536</v>
      </c>
      <c r="U45">
        <v>38432</v>
      </c>
      <c r="V45">
        <v>44544</v>
      </c>
      <c r="W45">
        <v>18304</v>
      </c>
      <c r="X45">
        <v>10</v>
      </c>
      <c r="Y45">
        <v>1904</v>
      </c>
      <c r="Z45">
        <v>1158</v>
      </c>
      <c r="AA45">
        <v>1647</v>
      </c>
    </row>
    <row r="46" spans="1:27" x14ac:dyDescent="0.3">
      <c r="A46" t="s">
        <v>71</v>
      </c>
      <c r="B46">
        <v>129920</v>
      </c>
      <c r="C46">
        <v>8256</v>
      </c>
      <c r="D46">
        <v>15216</v>
      </c>
      <c r="E46">
        <v>46976</v>
      </c>
      <c r="F46">
        <v>129920</v>
      </c>
      <c r="G46">
        <v>2247</v>
      </c>
      <c r="H46">
        <v>12336</v>
      </c>
      <c r="I46">
        <v>14160</v>
      </c>
      <c r="J46">
        <v>29056</v>
      </c>
      <c r="K46">
        <v>3832</v>
      </c>
      <c r="L46">
        <v>3</v>
      </c>
      <c r="M46">
        <v>27424</v>
      </c>
      <c r="N46">
        <v>44352</v>
      </c>
      <c r="O46">
        <v>41312</v>
      </c>
      <c r="P46">
        <v>110592</v>
      </c>
      <c r="Q46">
        <v>19664</v>
      </c>
      <c r="R46">
        <v>12328</v>
      </c>
      <c r="S46">
        <v>64256</v>
      </c>
      <c r="T46">
        <v>80384</v>
      </c>
      <c r="U46">
        <v>6016</v>
      </c>
      <c r="V46">
        <v>3252</v>
      </c>
      <c r="W46">
        <v>16976</v>
      </c>
      <c r="X46">
        <v>10</v>
      </c>
      <c r="Y46">
        <v>1149</v>
      </c>
      <c r="Z46">
        <v>1156</v>
      </c>
      <c r="AA46">
        <v>1638</v>
      </c>
    </row>
    <row r="47" spans="1:27" x14ac:dyDescent="0.3">
      <c r="A47" t="s">
        <v>72</v>
      </c>
      <c r="B47">
        <v>127744</v>
      </c>
      <c r="C47">
        <v>7680</v>
      </c>
      <c r="D47">
        <v>29568</v>
      </c>
      <c r="E47">
        <v>45184</v>
      </c>
      <c r="F47">
        <v>95488</v>
      </c>
      <c r="G47">
        <v>11520</v>
      </c>
      <c r="H47">
        <v>12048</v>
      </c>
      <c r="I47">
        <v>13712</v>
      </c>
      <c r="J47">
        <v>48640</v>
      </c>
      <c r="K47">
        <v>4192</v>
      </c>
      <c r="L47">
        <v>3</v>
      </c>
      <c r="M47">
        <v>21312</v>
      </c>
      <c r="N47">
        <v>3286</v>
      </c>
      <c r="O47">
        <v>52096</v>
      </c>
      <c r="P47">
        <v>112000</v>
      </c>
      <c r="Q47">
        <v>23360</v>
      </c>
      <c r="R47">
        <v>12368</v>
      </c>
      <c r="S47">
        <v>65792</v>
      </c>
      <c r="T47">
        <v>83968</v>
      </c>
      <c r="U47">
        <v>17496</v>
      </c>
      <c r="V47">
        <v>27120</v>
      </c>
      <c r="W47">
        <v>17408</v>
      </c>
      <c r="X47">
        <v>10</v>
      </c>
      <c r="Y47">
        <v>1860</v>
      </c>
      <c r="Z47">
        <v>836</v>
      </c>
      <c r="AA47">
        <v>4424</v>
      </c>
    </row>
    <row r="48" spans="1:27" x14ac:dyDescent="0.3">
      <c r="A48" t="s">
        <v>73</v>
      </c>
      <c r="B48">
        <v>94848</v>
      </c>
      <c r="C48">
        <v>3586</v>
      </c>
      <c r="D48">
        <v>30080</v>
      </c>
      <c r="E48">
        <v>39200</v>
      </c>
      <c r="F48">
        <v>127616</v>
      </c>
      <c r="G48">
        <v>10816</v>
      </c>
      <c r="H48">
        <v>11744</v>
      </c>
      <c r="I48">
        <v>14592</v>
      </c>
      <c r="J48">
        <v>49216</v>
      </c>
      <c r="K48">
        <v>2696</v>
      </c>
      <c r="L48">
        <v>3</v>
      </c>
      <c r="M48">
        <v>14456</v>
      </c>
      <c r="N48">
        <v>17720</v>
      </c>
      <c r="O48">
        <v>41632</v>
      </c>
      <c r="P48">
        <v>111360</v>
      </c>
      <c r="Q48">
        <v>19248</v>
      </c>
      <c r="R48">
        <v>17600</v>
      </c>
      <c r="S48">
        <v>19680</v>
      </c>
      <c r="T48">
        <v>79744</v>
      </c>
      <c r="U48">
        <v>45504</v>
      </c>
      <c r="V48">
        <v>17328</v>
      </c>
      <c r="W48">
        <v>2603</v>
      </c>
      <c r="X48">
        <v>10</v>
      </c>
      <c r="Y48">
        <v>1888</v>
      </c>
      <c r="Z48">
        <v>813</v>
      </c>
      <c r="AA48">
        <v>4304</v>
      </c>
    </row>
    <row r="49" spans="1:27" x14ac:dyDescent="0.3">
      <c r="A49" t="s">
        <v>74</v>
      </c>
      <c r="B49">
        <v>97088</v>
      </c>
      <c r="C49">
        <v>8176</v>
      </c>
      <c r="D49">
        <v>15344</v>
      </c>
      <c r="E49">
        <v>27856</v>
      </c>
      <c r="F49">
        <v>132608</v>
      </c>
      <c r="G49">
        <v>10976</v>
      </c>
      <c r="H49">
        <v>11648</v>
      </c>
      <c r="I49">
        <v>7176</v>
      </c>
      <c r="J49">
        <v>49536</v>
      </c>
      <c r="K49">
        <v>4016</v>
      </c>
      <c r="L49">
        <v>3</v>
      </c>
      <c r="M49">
        <v>25984</v>
      </c>
      <c r="N49">
        <v>17704</v>
      </c>
      <c r="O49">
        <v>41472</v>
      </c>
      <c r="P49">
        <v>60352</v>
      </c>
      <c r="Q49">
        <v>19824</v>
      </c>
      <c r="R49">
        <v>16976</v>
      </c>
      <c r="S49">
        <v>65152</v>
      </c>
      <c r="T49">
        <v>73472</v>
      </c>
      <c r="U49">
        <v>38016</v>
      </c>
      <c r="V49">
        <v>47424</v>
      </c>
      <c r="W49">
        <v>17168</v>
      </c>
      <c r="X49">
        <v>10</v>
      </c>
      <c r="Y49">
        <v>1916</v>
      </c>
      <c r="Z49">
        <v>803</v>
      </c>
      <c r="AA49">
        <v>2818</v>
      </c>
    </row>
    <row r="50" spans="1:27" x14ac:dyDescent="0.3">
      <c r="A50" t="s">
        <v>75</v>
      </c>
      <c r="B50">
        <v>125696</v>
      </c>
      <c r="C50">
        <v>8560</v>
      </c>
      <c r="D50">
        <v>23056</v>
      </c>
      <c r="E50">
        <v>17336</v>
      </c>
      <c r="F50">
        <v>128896</v>
      </c>
      <c r="G50">
        <v>10608</v>
      </c>
      <c r="H50">
        <v>11824</v>
      </c>
      <c r="I50">
        <v>7296</v>
      </c>
      <c r="J50">
        <v>49280</v>
      </c>
      <c r="K50">
        <v>2668</v>
      </c>
      <c r="L50">
        <v>3</v>
      </c>
      <c r="M50">
        <v>5286</v>
      </c>
      <c r="N50">
        <v>45952</v>
      </c>
      <c r="O50">
        <v>49472</v>
      </c>
      <c r="P50">
        <v>112256</v>
      </c>
      <c r="Q50">
        <v>13680</v>
      </c>
      <c r="R50">
        <v>17632</v>
      </c>
      <c r="S50">
        <v>66304</v>
      </c>
      <c r="T50">
        <v>72064</v>
      </c>
      <c r="U50">
        <v>37728</v>
      </c>
      <c r="V50">
        <v>27680</v>
      </c>
      <c r="W50">
        <v>16768</v>
      </c>
      <c r="X50">
        <v>10</v>
      </c>
      <c r="Y50">
        <v>1125</v>
      </c>
      <c r="Z50">
        <v>1098</v>
      </c>
      <c r="AA50">
        <v>4312</v>
      </c>
    </row>
    <row r="51" spans="1:27" x14ac:dyDescent="0.3">
      <c r="A51" t="s">
        <v>76</v>
      </c>
      <c r="B51">
        <v>123904</v>
      </c>
      <c r="C51">
        <v>8272</v>
      </c>
      <c r="D51">
        <v>30880</v>
      </c>
      <c r="E51">
        <v>46144</v>
      </c>
      <c r="F51">
        <v>97728</v>
      </c>
      <c r="G51">
        <v>10400</v>
      </c>
      <c r="H51">
        <v>12240</v>
      </c>
      <c r="I51">
        <v>10688</v>
      </c>
      <c r="J51">
        <v>28128</v>
      </c>
      <c r="K51">
        <v>3888</v>
      </c>
      <c r="L51">
        <v>3</v>
      </c>
      <c r="M51">
        <v>14440</v>
      </c>
      <c r="N51">
        <v>44800</v>
      </c>
      <c r="O51">
        <v>50496</v>
      </c>
      <c r="P51">
        <v>60448</v>
      </c>
      <c r="Q51">
        <v>13584</v>
      </c>
      <c r="R51">
        <v>18368</v>
      </c>
      <c r="S51">
        <v>64256</v>
      </c>
      <c r="T51">
        <v>72512</v>
      </c>
      <c r="U51">
        <v>27216</v>
      </c>
      <c r="V51">
        <v>39008</v>
      </c>
      <c r="W51">
        <v>7908</v>
      </c>
      <c r="X51">
        <v>10</v>
      </c>
      <c r="Y51">
        <v>1139</v>
      </c>
      <c r="Z51">
        <v>1144</v>
      </c>
      <c r="AA51">
        <v>4312</v>
      </c>
    </row>
    <row r="52" spans="1:27" x14ac:dyDescent="0.3">
      <c r="A52" t="s">
        <v>77</v>
      </c>
      <c r="B52">
        <v>130816</v>
      </c>
      <c r="C52">
        <v>8256</v>
      </c>
      <c r="D52">
        <v>31968</v>
      </c>
      <c r="E52">
        <v>46720</v>
      </c>
      <c r="F52">
        <v>96576</v>
      </c>
      <c r="G52">
        <v>10832</v>
      </c>
      <c r="H52">
        <v>11792</v>
      </c>
      <c r="I52">
        <v>13872</v>
      </c>
      <c r="J52">
        <v>51008</v>
      </c>
      <c r="K52">
        <v>3912</v>
      </c>
      <c r="L52">
        <v>3</v>
      </c>
      <c r="M52">
        <v>21456</v>
      </c>
      <c r="N52">
        <v>47424</v>
      </c>
      <c r="O52">
        <v>18104</v>
      </c>
      <c r="P52">
        <v>102784</v>
      </c>
      <c r="Q52">
        <v>19424</v>
      </c>
      <c r="R52">
        <v>17696</v>
      </c>
      <c r="S52">
        <v>64576</v>
      </c>
      <c r="T52">
        <v>78848</v>
      </c>
      <c r="U52">
        <v>44864</v>
      </c>
      <c r="V52">
        <v>37664</v>
      </c>
      <c r="W52">
        <v>18432</v>
      </c>
      <c r="X52">
        <v>10</v>
      </c>
      <c r="Y52">
        <v>1924</v>
      </c>
      <c r="Z52">
        <v>820</v>
      </c>
      <c r="AA52">
        <v>2762</v>
      </c>
    </row>
    <row r="53" spans="1:27" x14ac:dyDescent="0.3">
      <c r="A53" t="s">
        <v>78</v>
      </c>
      <c r="B53">
        <v>129408</v>
      </c>
      <c r="C53">
        <v>7864</v>
      </c>
      <c r="D53">
        <v>23264</v>
      </c>
      <c r="E53">
        <v>45888</v>
      </c>
      <c r="F53">
        <v>98368</v>
      </c>
      <c r="G53">
        <v>4012</v>
      </c>
      <c r="H53">
        <v>10016</v>
      </c>
      <c r="I53">
        <v>13328</v>
      </c>
      <c r="J53">
        <v>49984</v>
      </c>
      <c r="K53">
        <v>3928</v>
      </c>
      <c r="L53">
        <v>3</v>
      </c>
      <c r="M53">
        <v>14280</v>
      </c>
      <c r="N53">
        <v>38304</v>
      </c>
      <c r="O53">
        <v>40800</v>
      </c>
      <c r="P53">
        <v>87552</v>
      </c>
      <c r="Q53">
        <v>22624</v>
      </c>
      <c r="R53">
        <v>2636</v>
      </c>
      <c r="S53">
        <v>62016</v>
      </c>
      <c r="T53">
        <v>73600</v>
      </c>
      <c r="U53">
        <v>43392</v>
      </c>
      <c r="V53">
        <v>44864</v>
      </c>
      <c r="W53">
        <v>17184</v>
      </c>
      <c r="X53">
        <v>10</v>
      </c>
      <c r="Y53">
        <v>1856</v>
      </c>
      <c r="Z53">
        <v>801</v>
      </c>
      <c r="AA53">
        <v>3804</v>
      </c>
    </row>
    <row r="54" spans="1:27" x14ac:dyDescent="0.3">
      <c r="A54" t="s">
        <v>28</v>
      </c>
    </row>
    <row r="55" spans="1:27" x14ac:dyDescent="0.3">
      <c r="A55" t="s">
        <v>79</v>
      </c>
      <c r="B55">
        <v>192327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192321</v>
      </c>
      <c r="P55">
        <v>192322</v>
      </c>
      <c r="Q55">
        <v>0</v>
      </c>
      <c r="R55">
        <v>0</v>
      </c>
      <c r="S55">
        <v>0</v>
      </c>
      <c r="T55">
        <v>192322</v>
      </c>
      <c r="U55">
        <v>192323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7" spans="1:27" x14ac:dyDescent="0.3">
      <c r="A57" t="s">
        <v>80</v>
      </c>
      <c r="B57">
        <f>AVERAGE(B4:B53)</f>
        <v>106797.75999999999</v>
      </c>
      <c r="C57">
        <f t="shared" ref="C57:AA57" si="0">AVERAGE(C4:C53)</f>
        <v>7091.24</v>
      </c>
      <c r="D57">
        <f t="shared" si="0"/>
        <v>24995.200000000001</v>
      </c>
      <c r="E57">
        <f t="shared" si="0"/>
        <v>36707.760000000002</v>
      </c>
      <c r="F57">
        <f t="shared" si="0"/>
        <v>114183.36</v>
      </c>
      <c r="G57">
        <f t="shared" si="0"/>
        <v>8922.32</v>
      </c>
      <c r="H57">
        <f t="shared" si="0"/>
        <v>10455.66</v>
      </c>
      <c r="I57">
        <f t="shared" si="0"/>
        <v>11224.86</v>
      </c>
      <c r="J57">
        <f t="shared" si="0"/>
        <v>43520.68</v>
      </c>
      <c r="K57">
        <f t="shared" si="0"/>
        <v>3453.38</v>
      </c>
      <c r="L57">
        <f t="shared" si="0"/>
        <v>3</v>
      </c>
      <c r="M57">
        <f t="shared" si="0"/>
        <v>19475.080000000002</v>
      </c>
      <c r="N57">
        <f t="shared" si="0"/>
        <v>35117.599999999999</v>
      </c>
      <c r="O57">
        <f t="shared" si="0"/>
        <v>36814.42</v>
      </c>
      <c r="P57">
        <f t="shared" si="0"/>
        <v>86843.46</v>
      </c>
      <c r="Q57">
        <f t="shared" si="0"/>
        <v>18202.080000000002</v>
      </c>
      <c r="R57">
        <f t="shared" si="0"/>
        <v>15148.04</v>
      </c>
      <c r="S57">
        <f t="shared" si="0"/>
        <v>48464.639999999999</v>
      </c>
      <c r="T57">
        <f t="shared" si="0"/>
        <v>70047.179999999993</v>
      </c>
      <c r="U57">
        <f t="shared" si="0"/>
        <v>38002.400000000001</v>
      </c>
      <c r="V57">
        <f t="shared" si="0"/>
        <v>33336.92</v>
      </c>
      <c r="W57">
        <f t="shared" si="0"/>
        <v>15915.32</v>
      </c>
      <c r="X57">
        <f t="shared" si="0"/>
        <v>10</v>
      </c>
      <c r="Y57">
        <f t="shared" si="0"/>
        <v>1721.26</v>
      </c>
      <c r="Z57">
        <f t="shared" si="0"/>
        <v>938.76</v>
      </c>
      <c r="AA57">
        <f t="shared" si="0"/>
        <v>3605.82</v>
      </c>
    </row>
    <row r="58" spans="1:27" x14ac:dyDescent="0.3">
      <c r="A58" t="s">
        <v>81</v>
      </c>
      <c r="B58" cm="1">
        <f t="array" ref="B58">LARGE(ABS((B4:B53-B$57)),1)</f>
        <v>83389.759999999995</v>
      </c>
      <c r="C58" cm="1">
        <f t="array" ref="C58">LARGE(ABS((C4:C53-C$57)),1)</f>
        <v>5024.24</v>
      </c>
      <c r="D58" cm="1">
        <f t="array" ref="D58">LARGE(ABS((D4:D53-D$57)),1)</f>
        <v>21987.200000000001</v>
      </c>
      <c r="E58" cm="1">
        <f t="array" ref="E58">LARGE(ABS((E4:E53-E$57)),1)</f>
        <v>33407.760000000002</v>
      </c>
      <c r="F58" cm="1">
        <f t="array" ref="F58">LARGE(ABS((F4:F53-F$57)),1)</f>
        <v>90263.360000000001</v>
      </c>
      <c r="G58" cm="1">
        <f t="array" ref="G58">LARGE(ABS((G4:G53-G$57)),1)</f>
        <v>6691.32</v>
      </c>
      <c r="H58" cm="1">
        <f t="array" ref="H58">LARGE(ABS((H4:H53-H$57)),1)</f>
        <v>8155.66</v>
      </c>
      <c r="I58" cm="1">
        <f t="array" ref="I58">LARGE(ABS((I4:I53-I$57)),1)</f>
        <v>8823.86</v>
      </c>
      <c r="J58" cm="1">
        <f t="array" ref="J58">LARGE(ABS((J4:J53-J$57)),1)</f>
        <v>40158.68</v>
      </c>
      <c r="K58" cm="1">
        <f t="array" ref="K58">LARGE(ABS((K4:K53-K$57)),1)</f>
        <v>1890.38</v>
      </c>
      <c r="L58" cm="1">
        <f t="array" ref="L58">LARGE(ABS((L4:L53-L$57)),1)</f>
        <v>0</v>
      </c>
      <c r="M58" cm="1">
        <f t="array" ref="M58">LARGE(ABS((M4:M53-M$57)),1)</f>
        <v>16601.080000000002</v>
      </c>
      <c r="N58" cm="1">
        <f t="array" ref="N58">LARGE(ABS((N4:N53-N$57)),1)</f>
        <v>31831.599999999999</v>
      </c>
      <c r="O58" cm="1">
        <f t="array" ref="O58">LARGE(ABS((O4:O53-O$57)),1)</f>
        <v>33436.42</v>
      </c>
      <c r="P58" cm="1">
        <f t="array" ref="P58">LARGE(ABS((P4:P53-P$57)),1)</f>
        <v>82878.460000000006</v>
      </c>
      <c r="Q58" cm="1">
        <f t="array" ref="Q58">LARGE(ABS((Q4:Q53-Q$57)),1)</f>
        <v>15424.080000000002</v>
      </c>
      <c r="R58" cm="1">
        <f t="array" ref="R58">LARGE(ABS((R4:R53-R$57)),1)</f>
        <v>12521.04</v>
      </c>
      <c r="S58" cm="1">
        <f t="array" ref="S58">LARGE(ABS((S4:S53-S$57)),1)</f>
        <v>41812.639999999999</v>
      </c>
      <c r="T58" cm="1">
        <f t="array" ref="T58">LARGE(ABS((T4:T53-T$57)),1)</f>
        <v>66372.179999999993</v>
      </c>
      <c r="U58" cm="1">
        <f t="array" ref="U58">LARGE(ABS((U4:U53-U$57)),1)</f>
        <v>34718.400000000001</v>
      </c>
      <c r="V58" cm="1">
        <f t="array" ref="V58">LARGE(ABS((V4:V53-V$57)),1)</f>
        <v>30084.92</v>
      </c>
      <c r="W58" cm="1">
        <f t="array" ref="W58">LARGE(ABS((W4:W53-W$57)),1)</f>
        <v>13312.32</v>
      </c>
      <c r="X58" cm="1">
        <f t="array" ref="X58">LARGE(ABS((X4:X53-X$57)),1)</f>
        <v>0</v>
      </c>
      <c r="Y58" cm="1">
        <f t="array" ref="Y58">LARGE(ABS((Y4:Y53-Y$57)),1)</f>
        <v>622.26</v>
      </c>
      <c r="Z58" cm="1">
        <f t="array" ref="Z58">LARGE(ABS((Z4:Z53-Z$57)),1)</f>
        <v>241.24</v>
      </c>
      <c r="AA58" cm="1">
        <f t="array" ref="AA58">LARGE(ABS((AA4:AA53-AA$57)),1)</f>
        <v>1983.8200000000002</v>
      </c>
    </row>
    <row r="59" spans="1:27" x14ac:dyDescent="0.3">
      <c r="A59" t="s">
        <v>82</v>
      </c>
      <c r="B59" cm="1">
        <f t="array" ref="B59">1/COUNT(B4:B53)*SUM(ABS(B4:B53-B$57))</f>
        <v>27033.177599999999</v>
      </c>
      <c r="C59" cm="1">
        <f t="array" ref="C59">1/COUNT(C4:C53)*SUM(ABS(C4:C53-C$57))</f>
        <v>1609.856</v>
      </c>
      <c r="D59" cm="1">
        <f t="array" ref="D59">1/COUNT(D4:D53)*SUM(ABS(D4:D53-D$57))</f>
        <v>6389.6319999999978</v>
      </c>
      <c r="E59" cm="1">
        <f t="array" ref="E59">1/COUNT(E4:E53)*SUM(ABS(E4:E53-E$57))</f>
        <v>10736.345599999999</v>
      </c>
      <c r="F59" cm="1">
        <f t="array" ref="F59">1/COUNT(F4:F53)*SUM(ABS(F4:F53-F$57))</f>
        <v>21657.83040000001</v>
      </c>
      <c r="G59" cm="1">
        <f t="array" ref="G59">1/COUNT(G4:G53)*SUM(ABS(G4:G53-G$57))</f>
        <v>2100.6591999999987</v>
      </c>
      <c r="H59" cm="1">
        <f t="array" ref="H59">1/COUNT(H4:H53)*SUM(ABS(H4:H53-H$57))</f>
        <v>1680.6871999999998</v>
      </c>
      <c r="I59" cm="1">
        <f t="array" ref="I59">1/COUNT(I4:I53)*SUM(ABS(I4:I53-I$57))</f>
        <v>2702.18</v>
      </c>
      <c r="J59" cm="1">
        <f t="array" ref="J59">1/COUNT(J4:J53)*SUM(ABS(J4:J53-J$57))</f>
        <v>8096.4096000000009</v>
      </c>
      <c r="K59" cm="1">
        <f t="array" ref="K59">1/COUNT(K4:K53)*SUM(ABS(K4:K53-K$57))</f>
        <v>668.19759999999962</v>
      </c>
      <c r="L59" cm="1">
        <f t="array" ref="L59">1/COUNT(L4:L53)*SUM(ABS(L4:L53-L$57))</f>
        <v>0</v>
      </c>
      <c r="M59" cm="1">
        <f t="array" ref="M59">1/COUNT(M4:M53)*SUM(ABS(M4:M53-M$57))</f>
        <v>6280.0943999999972</v>
      </c>
      <c r="N59" cm="1">
        <f t="array" ref="N59">1/COUNT(N4:N53)*SUM(ABS(N4:N53-N$57))</f>
        <v>11223.552000000001</v>
      </c>
      <c r="O59" cm="1">
        <f t="array" ref="O59">1/COUNT(O4:O53)*SUM(ABS(O4:O53-O$57))</f>
        <v>12317.605599999995</v>
      </c>
      <c r="P59" cm="1">
        <f t="array" ref="P59">1/COUNT(P4:P53)*SUM(ABS(P4:P53-P$57))</f>
        <v>23271.091199999995</v>
      </c>
      <c r="Q59" cm="1">
        <f t="array" ref="Q59">1/COUNT(Q4:Q53)*SUM(ABS(Q4:Q53-Q$57))</f>
        <v>4839.6479999999974</v>
      </c>
      <c r="R59" cm="1">
        <f t="array" ref="R59">1/COUNT(R4:R53)*SUM(ABS(R4:R53-R$57))</f>
        <v>3739.1391999999969</v>
      </c>
      <c r="S59" cm="1">
        <f t="array" ref="S59">1/COUNT(S4:S53)*SUM(ABS(S4:S53-S$57))</f>
        <v>15198.054399999999</v>
      </c>
      <c r="T59" cm="1">
        <f t="array" ref="T59">1/COUNT(T4:T53)*SUM(ABS(T4:T53-T$57))</f>
        <v>11929.664800000019</v>
      </c>
      <c r="U59" cm="1">
        <f t="array" ref="U59">1/COUNT(U4:U53)*SUM(ABS(U4:U53-U$57))</f>
        <v>7239.5199999999986</v>
      </c>
      <c r="V59" cm="1">
        <f t="array" ref="V59">1/COUNT(V4:V53)*SUM(ABS(V4:V53-V$57))</f>
        <v>9709.6160000000018</v>
      </c>
      <c r="W59" cm="1">
        <f t="array" ref="W59">1/COUNT(W4:W53)*SUM(ABS(W4:W53-W$57))</f>
        <v>2578.3679999999986</v>
      </c>
      <c r="X59" cm="1">
        <f t="array" ref="X59">1/COUNT(X4:X53)*SUM(ABS(X4:X53-X$57))</f>
        <v>0</v>
      </c>
      <c r="Y59" cm="1">
        <f t="array" ref="Y59">1/COUNT(Y4:Y53)*SUM(ABS(Y4:Y53-Y$57))</f>
        <v>219.48639999999997</v>
      </c>
      <c r="Z59" cm="1">
        <f t="array" ref="Z59">1/COUNT(Z4:Z53)*SUM(ABS(Z4:Z53-Z$57))</f>
        <v>145.66240000000002</v>
      </c>
      <c r="AA59" cm="1">
        <f t="array" ref="AA59">1/COUNT(AA4:AA53)*SUM(ABS(AA4:AA53-AA$57))</f>
        <v>897.68480000000011</v>
      </c>
    </row>
    <row r="60" spans="1:27" x14ac:dyDescent="0.3">
      <c r="A60" t="s">
        <v>83</v>
      </c>
      <c r="B60" cm="1">
        <f t="array" ref="B60">SQRT(1/COUNT(B4:B53)*SUM((B4:B53-B$57)^2))</f>
        <v>32675.819092754202</v>
      </c>
      <c r="C60" cm="1">
        <f t="array" ref="C60">SQRT(1/COUNT(C4:C53)*SUM((C4:C53-C$57)^2))</f>
        <v>2086.6539680550777</v>
      </c>
      <c r="D60" cm="1">
        <f t="array" ref="D60">SQRT(1/COUNT(D4:D53)*SUM((D4:D53-D$57)^2))</f>
        <v>8151.4415633064564</v>
      </c>
      <c r="E60" cm="1">
        <f t="array" ref="E60">SQRT(1/COUNT(E4:E53)*SUM((E4:E53-E$57)^2))</f>
        <v>12888.04430557251</v>
      </c>
      <c r="F60" cm="1">
        <f t="array" ref="F60">SQRT(1/COUNT(F4:F53)*SUM((F4:F53-F$57)^2))</f>
        <v>27811.068407927083</v>
      </c>
      <c r="G60" cm="1">
        <f t="array" ref="G60">SQRT(1/COUNT(G4:G53)*SUM((G4:G53-G$57)^2))</f>
        <v>2595.8704778166416</v>
      </c>
      <c r="H60" cm="1">
        <f t="array" ref="H60">SQRT(1/COUNT(H4:H53)*SUM((H4:H53-H$57)^2))</f>
        <v>2446.8969868795048</v>
      </c>
      <c r="I60" cm="1">
        <f t="array" ref="I60">SQRT(1/COUNT(I4:I53)*SUM((I4:I53-I$57)^2))</f>
        <v>3229.9320612669239</v>
      </c>
      <c r="J60" cm="1">
        <f t="array" ref="J60">SQRT(1/COUNT(J4:J53)*SUM((J4:J53-J$57)^2))</f>
        <v>10611.163069974942</v>
      </c>
      <c r="K60" cm="1">
        <f t="array" ref="K60">SQRT(1/COUNT(K4:K53)*SUM((K4:K53-K$57)^2))</f>
        <v>817.52983774294137</v>
      </c>
      <c r="L60" cm="1">
        <f t="array" ref="L60">SQRT(1/COUNT(L4:L53)*SUM((L4:L53-L$57)^2))</f>
        <v>0</v>
      </c>
      <c r="M60" cm="1">
        <f t="array" ref="M60">SQRT(1/COUNT(M4:M53)*SUM((M4:M53-M$57)^2))</f>
        <v>7465.4845277182112</v>
      </c>
      <c r="N60" cm="1">
        <f t="array" ref="N60">SQRT(1/COUNT(N4:N53)*SUM((N4:N53-N$57)^2))</f>
        <v>12986.514081923602</v>
      </c>
      <c r="O60" cm="1">
        <f t="array" ref="O60">SQRT(1/COUNT(O4:O53)*SUM((O4:O53-O$57)^2))</f>
        <v>14495.906150482624</v>
      </c>
      <c r="P60" cm="1">
        <f t="array" ref="P60">SQRT(1/COUNT(P4:P53)*SUM((P4:P53-P$57)^2))</f>
        <v>28715.076971660732</v>
      </c>
      <c r="Q60" cm="1">
        <f t="array" ref="Q60">SQRT(1/COUNT(Q4:Q53)*SUM((Q4:Q53-Q$57)^2))</f>
        <v>5909.4869484245419</v>
      </c>
      <c r="R60" cm="1">
        <f t="array" ref="R60">SQRT(1/COUNT(R4:R53)*SUM((R4:R53-R$57)^2))</f>
        <v>4839.3257255944236</v>
      </c>
      <c r="S60" cm="1">
        <f t="array" ref="S60">SQRT(1/COUNT(S4:S53)*SUM((S4:S53-S$57)^2))</f>
        <v>18247.561631911263</v>
      </c>
      <c r="T60" cm="1">
        <f t="array" ref="T60">SQRT(1/COUNT(T4:T53)*SUM((T4:T53-T$57)^2))</f>
        <v>17715.129881194774</v>
      </c>
      <c r="U60" cm="1">
        <f t="array" ref="U60">SQRT(1/COUNT(U4:U53)*SUM((U4:U53-U$57)^2))</f>
        <v>10632.032264811844</v>
      </c>
      <c r="V60" cm="1">
        <f t="array" ref="V60">SQRT(1/COUNT(V4:V53)*SUM((V4:V53-V$57)^2))</f>
        <v>11453.553085117301</v>
      </c>
      <c r="W60" cm="1">
        <f t="array" ref="W60">SQRT(1/COUNT(W4:W53)*SUM((W4:W53-W$57)^2))</f>
        <v>3689.8056829052662</v>
      </c>
      <c r="X60" cm="1">
        <f t="array" ref="X60">SQRT(1/COUNT(X4:X53)*SUM((X4:X53-X$57)^2))</f>
        <v>0</v>
      </c>
      <c r="Y60" cm="1">
        <f t="array" ref="Y60">SQRT(1/COUNT(Y4:Y53)*SUM((Y4:Y53-Y$57)^2))</f>
        <v>291.55814583029576</v>
      </c>
      <c r="Z60" cm="1">
        <f t="array" ref="Z60">SQRT(1/COUNT(Z4:Z53)*SUM((Z4:Z53-Z$57)^2))</f>
        <v>151.13246639951325</v>
      </c>
      <c r="AA60" cm="1">
        <f t="array" ref="AA60">SQRT(1/COUNT(AA4:AA53)*SUM((AA4:AA53-AA$57)^2))</f>
        <v>1030.5334868891937</v>
      </c>
    </row>
    <row r="61" spans="1:27" x14ac:dyDescent="0.3">
      <c r="A61" t="s">
        <v>84</v>
      </c>
      <c r="B61">
        <f>SMALL(B4:B53,1)</f>
        <v>23408</v>
      </c>
      <c r="C61">
        <f t="shared" ref="C61:AA61" si="1">SMALL(C4:C53,1)</f>
        <v>2067</v>
      </c>
      <c r="D61">
        <f t="shared" si="1"/>
        <v>3008</v>
      </c>
      <c r="E61">
        <f t="shared" si="1"/>
        <v>3300</v>
      </c>
      <c r="F61">
        <f t="shared" si="1"/>
        <v>23920</v>
      </c>
      <c r="G61">
        <f t="shared" si="1"/>
        <v>2231</v>
      </c>
      <c r="H61">
        <f t="shared" si="1"/>
        <v>2300</v>
      </c>
      <c r="I61">
        <f t="shared" si="1"/>
        <v>2401</v>
      </c>
      <c r="J61">
        <f t="shared" si="1"/>
        <v>3362</v>
      </c>
      <c r="K61">
        <f t="shared" si="1"/>
        <v>1563</v>
      </c>
      <c r="L61">
        <f t="shared" si="1"/>
        <v>3</v>
      </c>
      <c r="M61">
        <f t="shared" si="1"/>
        <v>2874</v>
      </c>
      <c r="N61">
        <f t="shared" si="1"/>
        <v>3286</v>
      </c>
      <c r="O61">
        <f t="shared" si="1"/>
        <v>3378</v>
      </c>
      <c r="P61">
        <f t="shared" si="1"/>
        <v>3965</v>
      </c>
      <c r="Q61">
        <f t="shared" si="1"/>
        <v>2778</v>
      </c>
      <c r="R61">
        <f t="shared" si="1"/>
        <v>2627</v>
      </c>
      <c r="S61">
        <f t="shared" si="1"/>
        <v>6652</v>
      </c>
      <c r="T61">
        <f t="shared" si="1"/>
        <v>3675</v>
      </c>
      <c r="U61">
        <f t="shared" si="1"/>
        <v>3284</v>
      </c>
      <c r="V61">
        <f t="shared" si="1"/>
        <v>3252</v>
      </c>
      <c r="W61">
        <f t="shared" si="1"/>
        <v>2603</v>
      </c>
      <c r="X61">
        <f t="shared" si="1"/>
        <v>10</v>
      </c>
      <c r="Y61">
        <f t="shared" si="1"/>
        <v>1099</v>
      </c>
      <c r="Z61">
        <f t="shared" si="1"/>
        <v>783</v>
      </c>
      <c r="AA61">
        <f t="shared" si="1"/>
        <v>1622</v>
      </c>
    </row>
    <row r="62" spans="1:27" x14ac:dyDescent="0.3">
      <c r="A62" t="s">
        <v>85</v>
      </c>
      <c r="B62">
        <f>LARGE(B4:B53,1)</f>
        <v>135168</v>
      </c>
      <c r="C62">
        <f t="shared" ref="C62:AA62" si="2">LARGE(C4:C53,1)</f>
        <v>8688</v>
      </c>
      <c r="D62">
        <f t="shared" si="2"/>
        <v>31968</v>
      </c>
      <c r="E62">
        <f t="shared" si="2"/>
        <v>48512</v>
      </c>
      <c r="F62">
        <f t="shared" si="2"/>
        <v>136448</v>
      </c>
      <c r="G62">
        <f t="shared" si="2"/>
        <v>11520</v>
      </c>
      <c r="H62">
        <f t="shared" si="2"/>
        <v>12496</v>
      </c>
      <c r="I62">
        <f t="shared" si="2"/>
        <v>14592</v>
      </c>
      <c r="J62">
        <f t="shared" si="2"/>
        <v>51968</v>
      </c>
      <c r="K62">
        <f t="shared" si="2"/>
        <v>4224</v>
      </c>
      <c r="L62">
        <f t="shared" si="2"/>
        <v>3</v>
      </c>
      <c r="M62">
        <f t="shared" si="2"/>
        <v>27424</v>
      </c>
      <c r="N62">
        <f t="shared" si="2"/>
        <v>49024</v>
      </c>
      <c r="O62">
        <f t="shared" si="2"/>
        <v>52160</v>
      </c>
      <c r="P62">
        <f t="shared" si="2"/>
        <v>115328</v>
      </c>
      <c r="Q62">
        <f t="shared" si="2"/>
        <v>24064</v>
      </c>
      <c r="R62">
        <f t="shared" si="2"/>
        <v>19264</v>
      </c>
      <c r="S62">
        <f t="shared" si="2"/>
        <v>66304</v>
      </c>
      <c r="T62">
        <f t="shared" si="2"/>
        <v>83968</v>
      </c>
      <c r="U62">
        <f t="shared" si="2"/>
        <v>46976</v>
      </c>
      <c r="V62">
        <f t="shared" si="2"/>
        <v>47424</v>
      </c>
      <c r="W62">
        <f t="shared" si="2"/>
        <v>19072</v>
      </c>
      <c r="X62">
        <f t="shared" si="2"/>
        <v>10</v>
      </c>
      <c r="Y62">
        <f t="shared" si="2"/>
        <v>1968</v>
      </c>
      <c r="Z62">
        <f t="shared" si="2"/>
        <v>1180</v>
      </c>
      <c r="AA62">
        <f t="shared" si="2"/>
        <v>4632</v>
      </c>
    </row>
    <row r="64" spans="1:27" x14ac:dyDescent="0.3">
      <c r="A64" t="s">
        <v>86</v>
      </c>
      <c r="B64">
        <f>ABS(B58-B57)/B57</f>
        <v>0.21918062700940544</v>
      </c>
      <c r="C64">
        <f t="shared" ref="C64:AA64" si="3">ABS(C58-C57)/C57</f>
        <v>0.29148639730145925</v>
      </c>
      <c r="D64">
        <f t="shared" si="3"/>
        <v>0.12034310587632825</v>
      </c>
      <c r="E64">
        <f t="shared" si="3"/>
        <v>8.9899247461572157E-2</v>
      </c>
      <c r="F64">
        <f t="shared" si="3"/>
        <v>0.20948761710988362</v>
      </c>
      <c r="G64">
        <f t="shared" si="3"/>
        <v>0.25004707295860268</v>
      </c>
      <c r="H64">
        <f t="shared" si="3"/>
        <v>0.21997654858708107</v>
      </c>
      <c r="I64">
        <f t="shared" si="3"/>
        <v>0.21390021790917657</v>
      </c>
      <c r="J64">
        <f t="shared" si="3"/>
        <v>7.7250631194181713E-2</v>
      </c>
      <c r="K64">
        <f t="shared" si="3"/>
        <v>0.45260006138913178</v>
      </c>
      <c r="L64">
        <f t="shared" si="3"/>
        <v>1</v>
      </c>
      <c r="M64">
        <f t="shared" si="3"/>
        <v>0.14757320637450524</v>
      </c>
      <c r="N64">
        <f t="shared" si="3"/>
        <v>9.3571314668428371E-2</v>
      </c>
      <c r="O64">
        <f t="shared" si="3"/>
        <v>9.1757523274847194E-2</v>
      </c>
      <c r="P64">
        <f t="shared" si="3"/>
        <v>4.5656863510504991E-2</v>
      </c>
      <c r="Q64">
        <f t="shared" si="3"/>
        <v>0.15261992036074998</v>
      </c>
      <c r="R64">
        <f t="shared" si="3"/>
        <v>0.17342177601854761</v>
      </c>
      <c r="S64">
        <f t="shared" si="3"/>
        <v>0.13725470776219528</v>
      </c>
      <c r="T64">
        <f t="shared" si="3"/>
        <v>5.2464638833426273E-2</v>
      </c>
      <c r="U64">
        <f t="shared" si="3"/>
        <v>8.6415594804538656E-2</v>
      </c>
      <c r="V64">
        <f t="shared" si="3"/>
        <v>9.7549503673404744E-2</v>
      </c>
      <c r="W64">
        <f t="shared" si="3"/>
        <v>0.16355310480719207</v>
      </c>
      <c r="X64">
        <f t="shared" si="3"/>
        <v>1</v>
      </c>
      <c r="Y64">
        <f t="shared" si="3"/>
        <v>0.638485760431312</v>
      </c>
      <c r="Z64">
        <f t="shared" si="3"/>
        <v>0.74302271081000471</v>
      </c>
      <c r="AA64">
        <f t="shared" si="3"/>
        <v>0.44982833308373682</v>
      </c>
    </row>
    <row r="66" spans="1:27" x14ac:dyDescent="0.3">
      <c r="A66" t="s">
        <v>87</v>
      </c>
      <c r="B66">
        <f>ABS(B2-B57)/B2*100</f>
        <v>16.639795185613043</v>
      </c>
      <c r="C66">
        <f t="shared" ref="C66:AA66" si="4">ABS(C2-C57)/C2*100</f>
        <v>13.065587838666179</v>
      </c>
      <c r="D66">
        <f t="shared" si="4"/>
        <v>17.684175860365549</v>
      </c>
      <c r="E66">
        <f t="shared" si="4"/>
        <v>20.73470092852515</v>
      </c>
      <c r="F66">
        <f t="shared" si="4"/>
        <v>12.011651293432276</v>
      </c>
      <c r="G66">
        <f t="shared" si="4"/>
        <v>17.812085482682392</v>
      </c>
      <c r="H66">
        <f t="shared" si="4"/>
        <v>13.288605075468571</v>
      </c>
      <c r="I66">
        <f t="shared" si="4"/>
        <v>19.263036754657264</v>
      </c>
      <c r="J66">
        <f t="shared" si="4"/>
        <v>12.679213483146068</v>
      </c>
      <c r="K66">
        <f t="shared" si="4"/>
        <v>13.600700525394045</v>
      </c>
      <c r="L66">
        <f t="shared" si="4"/>
        <v>0</v>
      </c>
      <c r="M66">
        <f t="shared" si="4"/>
        <v>25.69032356532356</v>
      </c>
      <c r="N66">
        <f t="shared" si="4"/>
        <v>23.216722057022917</v>
      </c>
      <c r="O66">
        <f t="shared" si="4"/>
        <v>26.332853083603474</v>
      </c>
      <c r="P66">
        <f t="shared" si="4"/>
        <v>20.462096441818925</v>
      </c>
      <c r="Q66">
        <f t="shared" si="4"/>
        <v>20.915537017726791</v>
      </c>
      <c r="R66">
        <f t="shared" si="4"/>
        <v>15.619206773618533</v>
      </c>
      <c r="S66">
        <f t="shared" si="4"/>
        <v>23.907806317904917</v>
      </c>
      <c r="T66">
        <f t="shared" si="4"/>
        <v>11.600121152462812</v>
      </c>
      <c r="U66">
        <f t="shared" si="4"/>
        <v>13.772009439099653</v>
      </c>
      <c r="V66">
        <f t="shared" si="4"/>
        <v>23.990697462322448</v>
      </c>
      <c r="W66">
        <f t="shared" si="4"/>
        <v>10.948299015219339</v>
      </c>
      <c r="X66">
        <f t="shared" si="4"/>
        <v>0</v>
      </c>
      <c r="Y66">
        <f t="shared" si="4"/>
        <v>9.4550236717517091</v>
      </c>
      <c r="Z66">
        <f t="shared" si="4"/>
        <v>16.850310008857399</v>
      </c>
      <c r="AA66">
        <f t="shared" si="4"/>
        <v>17.937642239417386</v>
      </c>
    </row>
    <row r="67" spans="1:27" x14ac:dyDescent="0.3">
      <c r="A67" t="s">
        <v>88</v>
      </c>
      <c r="B67" cm="1">
        <f t="array" ref="B67">1/COUNT(B4:B53)*SUM(B4:B53-B$2)</f>
        <v>-21318.240000000002</v>
      </c>
      <c r="C67" cm="1">
        <f t="array" ref="C67">1/COUNT(C4:C53)*SUM(C4:C53-C$2)</f>
        <v>-1065.76</v>
      </c>
      <c r="D67" cm="1">
        <f t="array" ref="D67">1/COUNT(D4:D53)*SUM(D4:D53-D$2)</f>
        <v>-5369.8</v>
      </c>
      <c r="E67" cm="1">
        <f t="array" ref="E67">1/COUNT(E4:E53)*SUM(E4:E53-E$2)</f>
        <v>-9602.24</v>
      </c>
      <c r="F67" cm="1">
        <f t="array" ref="F67">1/COUNT(F4:F53)*SUM(F4:F53-F$2)</f>
        <v>-15587.64</v>
      </c>
      <c r="G67" cm="1">
        <f t="array" ref="G67">1/COUNT(G4:G53)*SUM(G4:G53-G$2)</f>
        <v>-1933.68</v>
      </c>
      <c r="H67" cm="1">
        <f t="array" ref="H67">1/COUNT(H4:H53)*SUM(H4:H53-H$2)</f>
        <v>-1602.3400000000001</v>
      </c>
      <c r="I67" cm="1">
        <f t="array" ref="I67">1/COUNT(I4:I53)*SUM(I4:I53-I$2)</f>
        <v>-2678.14</v>
      </c>
      <c r="J67" cm="1">
        <f t="array" ref="J67">1/COUNT(J4:J53)*SUM(J4:J53-J$2)</f>
        <v>-6319.32</v>
      </c>
      <c r="K67" cm="1">
        <f t="array" ref="K67">1/COUNT(K4:K53)*SUM(K4:K53-K$2)</f>
        <v>-543.62</v>
      </c>
      <c r="L67" cm="1">
        <f t="array" ref="L67">1/COUNT(L4:L53)*SUM(L4:L53-L$2)</f>
        <v>0</v>
      </c>
      <c r="M67" cm="1">
        <f t="array" ref="M67">1/COUNT(M4:M53)*SUM(M4:M53-M$2)</f>
        <v>-6732.92</v>
      </c>
      <c r="N67" cm="1">
        <f t="array" ref="N67">1/COUNT(N4:N53)*SUM(N4:N53-N$2)</f>
        <v>-10618.4</v>
      </c>
      <c r="O67" cm="1">
        <f t="array" ref="O67">1/COUNT(O4:O53)*SUM(O4:O53-O$2)</f>
        <v>-13159.58</v>
      </c>
      <c r="P67" cm="1">
        <f t="array" ref="P67">1/COUNT(P4:P53)*SUM(P4:P53-P$2)</f>
        <v>-22341.54</v>
      </c>
      <c r="Q67" cm="1">
        <f t="array" ref="Q67">1/COUNT(Q4:Q53)*SUM(Q4:Q53-Q$2)</f>
        <v>-4813.92</v>
      </c>
      <c r="R67" cm="1">
        <f t="array" ref="R67">1/COUNT(R4:R53)*SUM(R4:R53-R$2)</f>
        <v>-2803.96</v>
      </c>
      <c r="S67" cm="1">
        <f t="array" ref="S67">1/COUNT(S4:S53)*SUM(S4:S53-S$2)</f>
        <v>-15227.36</v>
      </c>
      <c r="T67" cm="1">
        <f t="array" ref="T67">1/COUNT(T4:T53)*SUM(T4:T53-T$2)</f>
        <v>-9191.82</v>
      </c>
      <c r="U67" cm="1">
        <f t="array" ref="U67">1/COUNT(U4:U53)*SUM(U4:U53-U$2)</f>
        <v>-6069.6</v>
      </c>
      <c r="V67" cm="1">
        <f t="array" ref="V67">1/COUNT(V4:V53)*SUM(V4:V53-V$2)</f>
        <v>-10522.08</v>
      </c>
      <c r="W67" cm="1">
        <f t="array" ref="W67">1/COUNT(W4:W53)*SUM(W4:W53-W$2)</f>
        <v>-1956.68</v>
      </c>
      <c r="X67" cm="1">
        <f t="array" ref="X67">1/COUNT(X4:X53)*SUM(X4:X53-X$2)</f>
        <v>0</v>
      </c>
      <c r="Y67" cm="1">
        <f t="array" ref="Y67">1/COUNT(Y4:Y53)*SUM(Y4:Y53-Y$2)</f>
        <v>-179.74</v>
      </c>
      <c r="Z67" cm="1">
        <f t="array" ref="Z67">1/COUNT(Z4:Z53)*SUM(Z4:Z53-Z$2)</f>
        <v>-190.24</v>
      </c>
      <c r="AA67" cm="1">
        <f t="array" ref="AA67">1/COUNT(AA4:AA53)*SUM(AA4:AA53-AA$2)</f>
        <v>-788.18000000000006</v>
      </c>
    </row>
    <row r="68" spans="1:27" x14ac:dyDescent="0.3">
      <c r="A68" t="s">
        <v>89</v>
      </c>
      <c r="B68" cm="1">
        <f t="array" ref="B68">AVERAGE((ABS(B4:B53-B$2))/B$2)</f>
        <v>0.1812482437790752</v>
      </c>
      <c r="C68" cm="1">
        <f t="array" ref="C68">AVERAGE((ABS(C4:C53-C$2))/C$2)</f>
        <v>0.14195414980997917</v>
      </c>
      <c r="D68" cm="1">
        <f t="array" ref="D68">AVERAGE((ABS(D4:D53-D$2))/D$2)</f>
        <v>0.18565321916680388</v>
      </c>
      <c r="E68" cm="1">
        <f t="array" ref="E68">AVERAGE((ABS(E4:E53-E$2))/E$2)</f>
        <v>0.21404966529907149</v>
      </c>
      <c r="F68" cm="1">
        <f t="array" ref="F68">AVERAGE((ABS(F4:F53-F$2))/F$2)</f>
        <v>0.13163526519792559</v>
      </c>
      <c r="G68" cm="1">
        <f t="array" ref="G68">AVERAGE((ABS(G4:G53-G$2))/G$2)</f>
        <v>0.18652173913043477</v>
      </c>
      <c r="H68" cm="1">
        <f t="array" ref="H68">AVERAGE((ABS(H4:H53-H$2))/H$2)</f>
        <v>0.14133189583678887</v>
      </c>
      <c r="I68" cm="1">
        <f t="array" ref="I68">AVERAGE((ABS(I4:I53-I$2))/I$2)</f>
        <v>0.20362080126591384</v>
      </c>
      <c r="J68" cm="1">
        <f t="array" ref="J68">AVERAGE((ABS(J4:J53-J$2))/J$2)</f>
        <v>0.13702648475120383</v>
      </c>
      <c r="K68" cm="1">
        <f t="array" ref="K68">AVERAGE((ABS(K4:K53-K$2))/K$2)</f>
        <v>0.14482361771328489</v>
      </c>
      <c r="L68" cm="1">
        <f t="array" ref="L68">AVERAGE((ABS(L4:L53-L$2))/L$2)</f>
        <v>0</v>
      </c>
      <c r="M68" cm="1">
        <f t="array" ref="M68">AVERAGE((ABS(M4:M53-M$2))/M$2)</f>
        <v>0.26530372405372399</v>
      </c>
      <c r="N68" cm="1">
        <f t="array" ref="N68">AVERAGE((ABS(N4:N53-N$2))/N$2)</f>
        <v>0.24348084659786601</v>
      </c>
      <c r="O68" cm="1">
        <f t="array" ref="O68">AVERAGE((ABS(O4:O53-O$2))/O$2)</f>
        <v>0.27084443910833639</v>
      </c>
      <c r="P68" cm="1">
        <f t="array" ref="P68">AVERAGE((ABS(P4:P53-P$2))/P$2)</f>
        <v>0.21469890552731599</v>
      </c>
      <c r="Q68" cm="1">
        <f t="array" ref="Q68">AVERAGE((ABS(Q4:Q53-Q$2))/Q$2)</f>
        <v>0.21887382690302398</v>
      </c>
      <c r="R68" cm="1">
        <f t="array" ref="R68">AVERAGE((ABS(R4:R53-R$2))/R$2)</f>
        <v>0.16945409982174689</v>
      </c>
      <c r="S68" cm="1">
        <f t="array" ref="S68">AVERAGE((ABS(S4:S53-S$2))/S$2)</f>
        <v>0.25141744646109404</v>
      </c>
      <c r="T68" cm="1">
        <f t="array" ref="T68">AVERAGE((ABS(T4:T53-T$2))/T$2)</f>
        <v>0.12635116546145209</v>
      </c>
      <c r="U68" cm="1">
        <f t="array" ref="U68">AVERAGE((ABS(U4:U53-U$2))/U$2)</f>
        <v>0.15351969504447271</v>
      </c>
      <c r="V68" cm="1">
        <f t="array" ref="V68">AVERAGE((ABS(V4:V53-V$2))/V$2)</f>
        <v>0.24850634989397849</v>
      </c>
      <c r="W68" cm="1">
        <f t="array" ref="W68">AVERAGE((ABS(W4:W53-W$2))/W$2)</f>
        <v>0.11950984780662491</v>
      </c>
      <c r="X68" cm="1">
        <f t="array" ref="X68">AVERAGE((ABS(X4:X53-X$2))/X$2)</f>
        <v>0</v>
      </c>
      <c r="Y68" cm="1">
        <f t="array" ref="Y68">AVERAGE((ABS(Y4:Y53-Y$2))/Y$2)</f>
        <v>0.10443976854287217</v>
      </c>
      <c r="Z68" cm="1">
        <f t="array" ref="Z68">AVERAGE((ABS(Z4:Z53-Z$2))/Z$2)</f>
        <v>0.17562444641275465</v>
      </c>
      <c r="AA68" cm="1">
        <f t="array" ref="AA68">AVERAGE((ABS(AA4:AA53-AA$2))/AA$2)</f>
        <v>0.18864360491579427</v>
      </c>
    </row>
    <row r="69" spans="1:27" x14ac:dyDescent="0.3">
      <c r="A69" t="s">
        <v>90</v>
      </c>
      <c r="B69" cm="1">
        <f t="array" ref="B69">LARGE((ABS(B4:B53-B$2))/B$2,1)</f>
        <v>0.81729058041150204</v>
      </c>
      <c r="C69" cm="1">
        <f t="array" ref="C69">LARGE((ABS(C4:C53-C$2))/C$2,1)</f>
        <v>0.74659801397572634</v>
      </c>
      <c r="D69" cm="1">
        <f t="array" ref="D69">LARGE((ABS(D4:D53-D$2))/D$2,1)</f>
        <v>0.90093858060266752</v>
      </c>
      <c r="E69" cm="1">
        <f t="array" ref="E69">LARGE((ABS(E4:E53-E$2))/E$2,1)</f>
        <v>0.92874109263657956</v>
      </c>
      <c r="F69" cm="1">
        <f t="array" ref="F69">LARGE((ABS(F4:F53-F$2))/F$2,1)</f>
        <v>0.81567530496027618</v>
      </c>
      <c r="G69" cm="1">
        <f t="array" ref="G69">LARGE((ABS(G4:G53-G$2))/G$2,1)</f>
        <v>0.79449152542372881</v>
      </c>
      <c r="H69" cm="1">
        <f t="array" ref="H69">LARGE((ABS(H4:H53-H$2))/H$2,1)</f>
        <v>0.80925526621330235</v>
      </c>
      <c r="I69" cm="1">
        <f t="array" ref="I69">LARGE((ABS(I4:I53-I$2))/I$2,1)</f>
        <v>0.82730345968496011</v>
      </c>
      <c r="J69" cm="1">
        <f t="array" ref="J69">LARGE((ABS(J4:J53-J$2))/J$2,1)</f>
        <v>0.93254414125200646</v>
      </c>
      <c r="K69" cm="1">
        <f t="array" ref="K69">LARGE((ABS(K4:K53-K$2))/K$2,1)</f>
        <v>0.60895671753815361</v>
      </c>
      <c r="L69" cm="1">
        <f t="array" ref="L69">LARGE((ABS(L4:L53-L$2))/L$2,1)</f>
        <v>0</v>
      </c>
      <c r="M69" cm="1">
        <f t="array" ref="M69">LARGE((ABS(M4:M53-M$2))/M$2,1)</f>
        <v>0.89033882783882778</v>
      </c>
      <c r="N69" cm="1">
        <f t="array" ref="N69">LARGE((ABS(N4:N53-N$2))/N$2,1)</f>
        <v>0.92815287738324292</v>
      </c>
      <c r="O69" cm="1">
        <f t="array" ref="O69">LARGE((ABS(O4:O53-O$2))/O$2,1)</f>
        <v>0.93240485052227162</v>
      </c>
      <c r="P69" cm="1">
        <f t="array" ref="P69">LARGE((ABS(P4:P53-P$2))/P$2,1)</f>
        <v>0.9636854879333242</v>
      </c>
      <c r="Q69" cm="1">
        <f t="array" ref="Q69">LARGE((ABS(Q4:Q53-Q$2))/Q$2,1)</f>
        <v>0.87930135557872779</v>
      </c>
      <c r="R69" cm="1">
        <f t="array" ref="R69">LARGE((ABS(R4:R53-R$2))/R$2,1)</f>
        <v>0.85366532976827092</v>
      </c>
      <c r="S69" cm="1">
        <f t="array" ref="S69">LARGE((ABS(S4:S53-S$2))/S$2,1)</f>
        <v>0.89555988193179681</v>
      </c>
      <c r="T69" cm="1">
        <f t="array" ref="T69">LARGE((ABS(T4:T53-T$2))/T$2,1)</f>
        <v>0.95362132283345324</v>
      </c>
      <c r="U69" cm="1">
        <f t="array" ref="U69">LARGE((ABS(U4:U53-U$2))/U$2,1)</f>
        <v>0.92548556906879653</v>
      </c>
      <c r="V69" cm="1">
        <f t="array" ref="V69">LARGE((ABS(V4:V53-V$2))/V$2,1)</f>
        <v>0.92585330262887888</v>
      </c>
      <c r="W69" cm="1">
        <f t="array" ref="W69">LARGE((ABS(W4:W53-W$2))/W$2,1)</f>
        <v>0.85435317815577438</v>
      </c>
      <c r="X69" cm="1">
        <f t="array" ref="X69">LARGE((ABS(X4:X53-X$2))/X$2,1)</f>
        <v>0</v>
      </c>
      <c r="Y69" cm="1">
        <f t="array" ref="Y69">LARGE((ABS(Y4:Y53-Y$2))/Y$2,1)</f>
        <v>0.42188321935823253</v>
      </c>
      <c r="Z69" cm="1">
        <f t="array" ref="Z69">LARGE((ABS(Z4:Z53-Z$2))/Z$2,1)</f>
        <v>0.30646589902568644</v>
      </c>
      <c r="AA69" cm="1">
        <f t="array" ref="AA69">LARGE((ABS(AA4:AA53-AA$2))/AA$2,1)</f>
        <v>0.63086026399635864</v>
      </c>
    </row>
    <row r="70" spans="1:27" x14ac:dyDescent="0.3">
      <c r="A70" t="s">
        <v>91</v>
      </c>
      <c r="B70" cm="1">
        <f t="array" ref="B70">SMALL((ABS(B4:B53-B$2))/B$2,1)</f>
        <v>9.0542945455680791E-4</v>
      </c>
      <c r="C70" cm="1">
        <f t="array" ref="C70">SMALL((ABS(C4:C53-C$2))/C$2,1)</f>
        <v>3.677822728944465E-4</v>
      </c>
      <c r="D70" cm="1">
        <f t="array" ref="D70">SMALL((ABS(D4:D53-D$2))/D$2,1)</f>
        <v>9.550469290301334E-4</v>
      </c>
      <c r="E70" cm="1">
        <f t="array" ref="E70">SMALL((ABS(E4:E53-E$2))/E$2,1)</f>
        <v>8.2055711509393219E-4</v>
      </c>
      <c r="F70" cm="1">
        <f t="array" ref="F70">SMALL((ABS(F4:F53-F$2))/F$2,1)</f>
        <v>1.1481764030484469E-3</v>
      </c>
      <c r="G70" cm="1">
        <f t="array" ref="G70">SMALL((ABS(G4:G53-G$2))/G$2,1)</f>
        <v>7.3691967575534268E-4</v>
      </c>
      <c r="H70" cm="1">
        <f t="array" ref="H70">SMALL((ABS(H4:H53-H$2))/H$2,1)</f>
        <v>8.2932492950738099E-4</v>
      </c>
      <c r="I70" cm="1">
        <f t="array" ref="I70">SMALL((ABS(I4:I53-I$2))/I$2,1)</f>
        <v>2.2297345896569085E-3</v>
      </c>
      <c r="J70" cm="1">
        <f t="array" ref="J70">SMALL((ABS(J4:J53-J$2))/J$2,1)</f>
        <v>3.2102728731942215E-4</v>
      </c>
      <c r="K70" cm="1">
        <f t="array" ref="K70">SMALL((ABS(K4:K53-K$2))/K$2,1)</f>
        <v>1.2509382036527395E-3</v>
      </c>
      <c r="L70" cm="1">
        <f t="array" ref="L70">SMALL((ABS(L4:L53-L$2))/L$2,1)</f>
        <v>0</v>
      </c>
      <c r="M70" cm="1">
        <f t="array" ref="M70">SMALL((ABS(M4:M53-M$2))/M$2,1)</f>
        <v>1.221001221001221E-3</v>
      </c>
      <c r="N70" cm="1">
        <f t="array" ref="N70">SMALL((ABS(N4:N53-N$2))/N$2,1)</f>
        <v>2.2739198880531749E-3</v>
      </c>
      <c r="O70" cm="1">
        <f t="array" ref="O70">SMALL((ABS(O4:O53-O$2))/O$2,1)</f>
        <v>1.480770000400208E-3</v>
      </c>
      <c r="P70" cm="1">
        <f t="array" ref="P70">SMALL((ABS(P4:P53-P$2))/P$2,1)</f>
        <v>2.3538031780922287E-3</v>
      </c>
      <c r="Q70" cm="1">
        <f t="array" ref="Q70">SMALL((ABS(Q4:Q53-Q$2))/Q$2,1)</f>
        <v>3.4758428919012862E-4</v>
      </c>
      <c r="R70" cm="1">
        <f t="array" ref="R70">SMALL((ABS(R4:R53-R$2))/R$2,1)</f>
        <v>7.1301247771836003E-3</v>
      </c>
      <c r="S70" cm="1">
        <f t="array" ref="S70">SMALL((ABS(S4:S53-S$2))/S$2,1)</f>
        <v>2.8261006091816867E-3</v>
      </c>
      <c r="T70" cm="1">
        <f t="array" ref="T70">SMALL((ABS(T4:T53-T$2))/T$2,1)</f>
        <v>1.5270258332386829E-3</v>
      </c>
      <c r="U70" cm="1">
        <f t="array" ref="U70">SMALL((ABS(U4:U53-U$2))/U$2,1)</f>
        <v>2.359774913777455E-3</v>
      </c>
      <c r="V70" cm="1">
        <f t="array" ref="V70">SMALL((ABS(V4:V53-V$2))/V$2,1)</f>
        <v>4.3320641145488953E-4</v>
      </c>
      <c r="W70" cm="1">
        <f t="array" ref="W70">SMALL((ABS(W4:W53-W$2))/W$2,1)</f>
        <v>8.9525514771709937E-4</v>
      </c>
      <c r="X70" cm="1">
        <f t="array" ref="X70">SMALL((ABS(X4:X53-X$2))/X$2,1)</f>
        <v>0</v>
      </c>
      <c r="Y70" cm="1">
        <f t="array" ref="Y70">SMALL((ABS(Y4:Y53-Y$2))/Y$2,1)</f>
        <v>5.2603892688058915E-4</v>
      </c>
      <c r="Z70" cm="1">
        <f t="array" ref="Z70">SMALL((ABS(Z4:Z53-Z$2))/Z$2,1)</f>
        <v>8.8573959255978745E-4</v>
      </c>
      <c r="AA70" cm="1">
        <f t="array" ref="AA70">SMALL((ABS(AA4:AA53-AA$2))/AA$2,1)</f>
        <v>4.5516613563950843E-4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BFED0-F5BD-46DA-A3F6-BC7D62163E8A}">
  <dimension ref="A1:AA70"/>
  <sheetViews>
    <sheetView topLeftCell="A37" workbookViewId="0">
      <selection activeCell="P66" sqref="P66"/>
    </sheetView>
  </sheetViews>
  <sheetFormatPr defaultRowHeight="14.4" x14ac:dyDescent="0.3"/>
  <cols>
    <col min="1" max="1" width="11.6640625" bestFit="1" customWidth="1"/>
    <col min="2" max="2" width="7" bestFit="1" customWidth="1"/>
    <col min="3" max="3" width="5" bestFit="1" customWidth="1"/>
    <col min="4" max="5" width="6" bestFit="1" customWidth="1"/>
    <col min="6" max="6" width="7" bestFit="1" customWidth="1"/>
    <col min="7" max="10" width="6" bestFit="1" customWidth="1"/>
    <col min="11" max="11" width="5" bestFit="1" customWidth="1"/>
    <col min="12" max="12" width="4.33203125" bestFit="1" customWidth="1"/>
    <col min="13" max="14" width="6" bestFit="1" customWidth="1"/>
    <col min="15" max="16" width="7" bestFit="1" customWidth="1"/>
    <col min="17" max="19" width="6" bestFit="1" customWidth="1"/>
    <col min="20" max="21" width="7" bestFit="1" customWidth="1"/>
    <col min="22" max="23" width="6" bestFit="1" customWidth="1"/>
    <col min="24" max="27" width="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>
        <v>128116</v>
      </c>
      <c r="C2">
        <v>8157</v>
      </c>
      <c r="D2">
        <v>30365</v>
      </c>
      <c r="E2">
        <v>46310</v>
      </c>
      <c r="F2">
        <v>129771</v>
      </c>
      <c r="G2">
        <v>10856</v>
      </c>
      <c r="H2">
        <v>12058</v>
      </c>
      <c r="I2">
        <v>13903</v>
      </c>
      <c r="J2">
        <v>49840</v>
      </c>
      <c r="K2">
        <v>3997</v>
      </c>
      <c r="L2">
        <v>3</v>
      </c>
      <c r="M2">
        <v>26208</v>
      </c>
      <c r="N2">
        <v>45736</v>
      </c>
      <c r="O2">
        <v>49974</v>
      </c>
      <c r="P2">
        <v>109185</v>
      </c>
      <c r="Q2">
        <v>23016</v>
      </c>
      <c r="R2">
        <v>17952</v>
      </c>
      <c r="S2">
        <v>63692</v>
      </c>
      <c r="T2">
        <v>79239</v>
      </c>
      <c r="U2">
        <v>44072</v>
      </c>
      <c r="V2">
        <v>43859</v>
      </c>
      <c r="W2">
        <v>17872</v>
      </c>
      <c r="X2">
        <v>10</v>
      </c>
      <c r="Y2">
        <v>1901</v>
      </c>
      <c r="Z2">
        <v>1129</v>
      </c>
      <c r="AA2">
        <v>4394</v>
      </c>
    </row>
    <row r="3" spans="1:27" x14ac:dyDescent="0.3">
      <c r="A3" t="s">
        <v>28</v>
      </c>
    </row>
    <row r="4" spans="1:27" x14ac:dyDescent="0.3">
      <c r="A4" t="s">
        <v>29</v>
      </c>
      <c r="B4">
        <v>131072</v>
      </c>
      <c r="C4">
        <v>8352</v>
      </c>
      <c r="D4">
        <v>22848</v>
      </c>
      <c r="E4">
        <v>38544</v>
      </c>
      <c r="F4">
        <v>130240</v>
      </c>
      <c r="G4">
        <v>5998</v>
      </c>
      <c r="H4">
        <v>3704</v>
      </c>
      <c r="I4">
        <v>14056</v>
      </c>
      <c r="J4">
        <v>48512</v>
      </c>
      <c r="K4">
        <v>3532</v>
      </c>
      <c r="L4">
        <v>3</v>
      </c>
      <c r="M4">
        <v>20704</v>
      </c>
      <c r="N4">
        <v>38560</v>
      </c>
      <c r="O4">
        <v>49504</v>
      </c>
      <c r="P4">
        <v>109952</v>
      </c>
      <c r="Q4">
        <v>19360</v>
      </c>
      <c r="R4">
        <v>17440</v>
      </c>
      <c r="S4">
        <v>47584</v>
      </c>
      <c r="T4">
        <v>80000</v>
      </c>
      <c r="U4">
        <v>26768</v>
      </c>
      <c r="V4">
        <v>5510</v>
      </c>
      <c r="W4">
        <v>11896</v>
      </c>
      <c r="X4">
        <v>10</v>
      </c>
      <c r="Y4">
        <v>1960</v>
      </c>
      <c r="Z4">
        <v>1082</v>
      </c>
      <c r="AA4">
        <v>3706</v>
      </c>
    </row>
    <row r="5" spans="1:27" x14ac:dyDescent="0.3">
      <c r="A5" t="s">
        <v>30</v>
      </c>
      <c r="B5">
        <v>131968</v>
      </c>
      <c r="C5">
        <v>7560</v>
      </c>
      <c r="D5">
        <v>29712</v>
      </c>
      <c r="E5">
        <v>39376</v>
      </c>
      <c r="F5">
        <v>97152</v>
      </c>
      <c r="G5">
        <v>8872</v>
      </c>
      <c r="H5">
        <v>9552</v>
      </c>
      <c r="I5">
        <v>3896</v>
      </c>
      <c r="J5">
        <v>17392</v>
      </c>
      <c r="K5">
        <v>2271</v>
      </c>
      <c r="L5">
        <v>3</v>
      </c>
      <c r="M5">
        <v>20280</v>
      </c>
      <c r="N5">
        <v>46528</v>
      </c>
      <c r="O5">
        <v>47424</v>
      </c>
      <c r="P5">
        <v>59872</v>
      </c>
      <c r="Q5">
        <v>4585</v>
      </c>
      <c r="R5">
        <v>16432</v>
      </c>
      <c r="S5">
        <v>47248</v>
      </c>
      <c r="T5">
        <v>79744</v>
      </c>
      <c r="U5">
        <v>44576</v>
      </c>
      <c r="V5">
        <v>26576</v>
      </c>
      <c r="W5">
        <v>17856</v>
      </c>
      <c r="X5">
        <v>10</v>
      </c>
      <c r="Y5">
        <v>1441</v>
      </c>
      <c r="Z5">
        <v>1120</v>
      </c>
      <c r="AA5">
        <v>3744</v>
      </c>
    </row>
    <row r="6" spans="1:27" x14ac:dyDescent="0.3">
      <c r="A6" t="s">
        <v>31</v>
      </c>
      <c r="B6">
        <v>129152</v>
      </c>
      <c r="C6">
        <v>5364</v>
      </c>
      <c r="D6">
        <v>5020</v>
      </c>
      <c r="E6">
        <v>46848</v>
      </c>
      <c r="F6">
        <v>127552</v>
      </c>
      <c r="G6">
        <v>6058</v>
      </c>
      <c r="H6">
        <v>12096</v>
      </c>
      <c r="I6">
        <v>6766</v>
      </c>
      <c r="J6">
        <v>49600</v>
      </c>
      <c r="K6">
        <v>2303</v>
      </c>
      <c r="L6">
        <v>3</v>
      </c>
      <c r="M6">
        <v>26288</v>
      </c>
      <c r="N6">
        <v>10158</v>
      </c>
      <c r="O6">
        <v>40464</v>
      </c>
      <c r="P6">
        <v>86400</v>
      </c>
      <c r="Q6">
        <v>23168</v>
      </c>
      <c r="R6">
        <v>17344</v>
      </c>
      <c r="S6">
        <v>63584</v>
      </c>
      <c r="T6">
        <v>81152</v>
      </c>
      <c r="U6">
        <v>38384</v>
      </c>
      <c r="V6">
        <v>42848</v>
      </c>
      <c r="W6">
        <v>17632</v>
      </c>
      <c r="X6">
        <v>10</v>
      </c>
      <c r="Y6">
        <v>1882</v>
      </c>
      <c r="Z6">
        <v>1077</v>
      </c>
      <c r="AA6">
        <v>4320</v>
      </c>
    </row>
    <row r="7" spans="1:27" x14ac:dyDescent="0.3">
      <c r="A7" t="s">
        <v>32</v>
      </c>
      <c r="B7">
        <v>96736</v>
      </c>
      <c r="C7">
        <v>8216</v>
      </c>
      <c r="D7">
        <v>29648</v>
      </c>
      <c r="E7">
        <v>45280</v>
      </c>
      <c r="F7">
        <v>129152</v>
      </c>
      <c r="G7">
        <v>10776</v>
      </c>
      <c r="H7">
        <v>6338</v>
      </c>
      <c r="I7">
        <v>13800</v>
      </c>
      <c r="J7">
        <v>50560</v>
      </c>
      <c r="K7">
        <v>3538</v>
      </c>
      <c r="L7">
        <v>3</v>
      </c>
      <c r="M7">
        <v>26192</v>
      </c>
      <c r="N7">
        <v>46592</v>
      </c>
      <c r="O7">
        <v>50528</v>
      </c>
      <c r="P7">
        <v>87360</v>
      </c>
      <c r="Q7">
        <v>19104</v>
      </c>
      <c r="R7">
        <v>18304</v>
      </c>
      <c r="S7">
        <v>47968</v>
      </c>
      <c r="T7">
        <v>78400</v>
      </c>
      <c r="U7">
        <v>16888</v>
      </c>
      <c r="V7">
        <v>41792</v>
      </c>
      <c r="W7">
        <v>17648</v>
      </c>
      <c r="X7">
        <v>10</v>
      </c>
      <c r="Y7">
        <v>1466</v>
      </c>
      <c r="Z7">
        <v>1116</v>
      </c>
      <c r="AA7">
        <v>4396</v>
      </c>
    </row>
    <row r="8" spans="1:27" x14ac:dyDescent="0.3">
      <c r="A8" t="s">
        <v>33</v>
      </c>
      <c r="B8">
        <v>64400</v>
      </c>
      <c r="C8">
        <v>8000</v>
      </c>
      <c r="D8">
        <v>23264</v>
      </c>
      <c r="E8">
        <v>38944</v>
      </c>
      <c r="F8">
        <v>95808</v>
      </c>
      <c r="G8">
        <v>9048</v>
      </c>
      <c r="H8">
        <v>11792</v>
      </c>
      <c r="I8">
        <v>6872</v>
      </c>
      <c r="J8">
        <v>40208</v>
      </c>
      <c r="K8">
        <v>3512</v>
      </c>
      <c r="L8">
        <v>3</v>
      </c>
      <c r="M8">
        <v>26160</v>
      </c>
      <c r="N8">
        <v>44000</v>
      </c>
      <c r="O8">
        <v>49568</v>
      </c>
      <c r="P8">
        <v>110464</v>
      </c>
      <c r="Q8">
        <v>8120</v>
      </c>
      <c r="R8">
        <v>18128</v>
      </c>
      <c r="S8">
        <v>62688</v>
      </c>
      <c r="T8">
        <v>80320</v>
      </c>
      <c r="U8">
        <v>44864</v>
      </c>
      <c r="V8">
        <v>37648</v>
      </c>
      <c r="W8">
        <v>7454</v>
      </c>
      <c r="X8">
        <v>10</v>
      </c>
      <c r="Y8">
        <v>1465</v>
      </c>
      <c r="Z8">
        <v>1082</v>
      </c>
      <c r="AA8">
        <v>3756</v>
      </c>
    </row>
    <row r="9" spans="1:27" x14ac:dyDescent="0.3">
      <c r="A9" t="s">
        <v>34</v>
      </c>
      <c r="B9">
        <v>125632</v>
      </c>
      <c r="C9">
        <v>8024</v>
      </c>
      <c r="D9">
        <v>31168</v>
      </c>
      <c r="E9">
        <v>46048</v>
      </c>
      <c r="F9">
        <v>128192</v>
      </c>
      <c r="G9">
        <v>10896</v>
      </c>
      <c r="H9">
        <v>12208</v>
      </c>
      <c r="I9">
        <v>6846</v>
      </c>
      <c r="J9">
        <v>50144</v>
      </c>
      <c r="K9">
        <v>2299</v>
      </c>
      <c r="L9">
        <v>3</v>
      </c>
      <c r="M9">
        <v>20968</v>
      </c>
      <c r="N9">
        <v>38944</v>
      </c>
      <c r="O9">
        <v>5681</v>
      </c>
      <c r="P9">
        <v>106752</v>
      </c>
      <c r="Q9">
        <v>13008</v>
      </c>
      <c r="R9">
        <v>16832</v>
      </c>
      <c r="S9">
        <v>62528</v>
      </c>
      <c r="T9">
        <v>33384</v>
      </c>
      <c r="U9">
        <v>43520</v>
      </c>
      <c r="V9">
        <v>38016</v>
      </c>
      <c r="W9">
        <v>17312</v>
      </c>
      <c r="X9">
        <v>10</v>
      </c>
      <c r="Y9">
        <v>1908</v>
      </c>
      <c r="Z9">
        <v>1128</v>
      </c>
      <c r="AA9">
        <v>3682</v>
      </c>
    </row>
    <row r="10" spans="1:27" x14ac:dyDescent="0.3">
      <c r="A10" t="s">
        <v>35</v>
      </c>
      <c r="B10">
        <v>63984</v>
      </c>
      <c r="C10">
        <v>7620</v>
      </c>
      <c r="D10">
        <v>23072</v>
      </c>
      <c r="E10">
        <v>44896</v>
      </c>
      <c r="F10">
        <v>63888</v>
      </c>
      <c r="G10">
        <v>3522</v>
      </c>
      <c r="H10">
        <v>9620</v>
      </c>
      <c r="I10">
        <v>3923</v>
      </c>
      <c r="J10">
        <v>42032</v>
      </c>
      <c r="K10">
        <v>4060</v>
      </c>
      <c r="L10">
        <v>3</v>
      </c>
      <c r="M10">
        <v>26288</v>
      </c>
      <c r="N10">
        <v>17168</v>
      </c>
      <c r="O10">
        <v>27864</v>
      </c>
      <c r="P10">
        <v>109312</v>
      </c>
      <c r="Q10">
        <v>22832</v>
      </c>
      <c r="R10">
        <v>16576</v>
      </c>
      <c r="S10">
        <v>61920</v>
      </c>
      <c r="T10">
        <v>70848</v>
      </c>
      <c r="U10">
        <v>26544</v>
      </c>
      <c r="V10">
        <v>26448</v>
      </c>
      <c r="W10">
        <v>17872</v>
      </c>
      <c r="X10">
        <v>10</v>
      </c>
      <c r="Y10">
        <v>1471</v>
      </c>
      <c r="Z10">
        <v>1144</v>
      </c>
      <c r="AA10">
        <v>4284</v>
      </c>
    </row>
    <row r="11" spans="1:27" x14ac:dyDescent="0.3">
      <c r="A11" t="s">
        <v>36</v>
      </c>
      <c r="B11">
        <v>129728</v>
      </c>
      <c r="C11">
        <v>7992</v>
      </c>
      <c r="D11">
        <v>29920</v>
      </c>
      <c r="E11">
        <v>38704</v>
      </c>
      <c r="F11">
        <v>131328</v>
      </c>
      <c r="G11">
        <v>9116</v>
      </c>
      <c r="H11">
        <v>12256</v>
      </c>
      <c r="I11">
        <v>10548</v>
      </c>
      <c r="J11">
        <v>40736</v>
      </c>
      <c r="K11">
        <v>2301</v>
      </c>
      <c r="L11">
        <v>3</v>
      </c>
      <c r="M11">
        <v>25968</v>
      </c>
      <c r="N11">
        <v>37744</v>
      </c>
      <c r="O11">
        <v>49536</v>
      </c>
      <c r="P11">
        <v>85984</v>
      </c>
      <c r="Q11">
        <v>19600</v>
      </c>
      <c r="R11">
        <v>7436</v>
      </c>
      <c r="S11">
        <v>48032</v>
      </c>
      <c r="T11">
        <v>80192</v>
      </c>
      <c r="U11">
        <v>44480</v>
      </c>
      <c r="V11">
        <v>9946</v>
      </c>
      <c r="W11">
        <v>17744</v>
      </c>
      <c r="X11">
        <v>10</v>
      </c>
      <c r="Y11">
        <v>1898</v>
      </c>
      <c r="Z11">
        <v>1110</v>
      </c>
      <c r="AA11">
        <v>4440</v>
      </c>
    </row>
    <row r="12" spans="1:27" x14ac:dyDescent="0.3">
      <c r="A12" t="s">
        <v>37</v>
      </c>
      <c r="B12">
        <v>130048</v>
      </c>
      <c r="C12">
        <v>3190</v>
      </c>
      <c r="D12">
        <v>22936</v>
      </c>
      <c r="E12">
        <v>39136</v>
      </c>
      <c r="F12">
        <v>129280</v>
      </c>
      <c r="G12">
        <v>3514</v>
      </c>
      <c r="H12">
        <v>12568</v>
      </c>
      <c r="I12">
        <v>14016</v>
      </c>
      <c r="J12">
        <v>27984</v>
      </c>
      <c r="K12">
        <v>3992</v>
      </c>
      <c r="L12">
        <v>3</v>
      </c>
      <c r="M12">
        <v>26064</v>
      </c>
      <c r="N12">
        <v>39072</v>
      </c>
      <c r="O12">
        <v>49728</v>
      </c>
      <c r="P12">
        <v>106944</v>
      </c>
      <c r="Q12">
        <v>23344</v>
      </c>
      <c r="R12">
        <v>17856</v>
      </c>
      <c r="S12">
        <v>47392</v>
      </c>
      <c r="T12">
        <v>79936</v>
      </c>
      <c r="U12">
        <v>42560</v>
      </c>
      <c r="V12">
        <v>37280</v>
      </c>
      <c r="W12">
        <v>16616</v>
      </c>
      <c r="X12">
        <v>10</v>
      </c>
      <c r="Y12">
        <v>1884</v>
      </c>
      <c r="Z12">
        <v>1138</v>
      </c>
      <c r="AA12">
        <v>4364</v>
      </c>
    </row>
    <row r="13" spans="1:27" x14ac:dyDescent="0.3">
      <c r="A13" t="s">
        <v>38</v>
      </c>
      <c r="B13">
        <v>127744</v>
      </c>
      <c r="C13">
        <v>8184</v>
      </c>
      <c r="D13">
        <v>29136</v>
      </c>
      <c r="E13">
        <v>5584</v>
      </c>
      <c r="F13">
        <v>131328</v>
      </c>
      <c r="G13">
        <v>9012</v>
      </c>
      <c r="H13">
        <v>11568</v>
      </c>
      <c r="I13">
        <v>13496</v>
      </c>
      <c r="J13">
        <v>41840</v>
      </c>
      <c r="K13">
        <v>2275</v>
      </c>
      <c r="L13">
        <v>3</v>
      </c>
      <c r="M13">
        <v>20864</v>
      </c>
      <c r="N13">
        <v>46496</v>
      </c>
      <c r="O13">
        <v>40400</v>
      </c>
      <c r="P13">
        <v>108480</v>
      </c>
      <c r="Q13">
        <v>22592</v>
      </c>
      <c r="R13">
        <v>16312</v>
      </c>
      <c r="S13">
        <v>48048</v>
      </c>
      <c r="T13">
        <v>71904</v>
      </c>
      <c r="U13">
        <v>45088</v>
      </c>
      <c r="V13">
        <v>42080</v>
      </c>
      <c r="W13">
        <v>17888</v>
      </c>
      <c r="X13">
        <v>10</v>
      </c>
      <c r="Y13">
        <v>1473</v>
      </c>
      <c r="Z13">
        <v>1076</v>
      </c>
      <c r="AA13">
        <v>2382</v>
      </c>
    </row>
    <row r="14" spans="1:27" x14ac:dyDescent="0.3">
      <c r="A14" t="s">
        <v>39</v>
      </c>
      <c r="B14">
        <v>128896</v>
      </c>
      <c r="C14">
        <v>3204</v>
      </c>
      <c r="D14">
        <v>30000</v>
      </c>
      <c r="E14">
        <v>46016</v>
      </c>
      <c r="F14">
        <v>128640</v>
      </c>
      <c r="G14">
        <v>10808</v>
      </c>
      <c r="H14">
        <v>9748</v>
      </c>
      <c r="I14">
        <v>10464</v>
      </c>
      <c r="J14">
        <v>40128</v>
      </c>
      <c r="K14">
        <v>4064</v>
      </c>
      <c r="L14">
        <v>3</v>
      </c>
      <c r="M14">
        <v>13844</v>
      </c>
      <c r="N14">
        <v>45952</v>
      </c>
      <c r="O14">
        <v>41136</v>
      </c>
      <c r="P14">
        <v>108928</v>
      </c>
      <c r="Q14">
        <v>19712</v>
      </c>
      <c r="R14">
        <v>17856</v>
      </c>
      <c r="S14">
        <v>65920</v>
      </c>
      <c r="T14">
        <v>71520</v>
      </c>
      <c r="U14">
        <v>26320</v>
      </c>
      <c r="V14">
        <v>37936</v>
      </c>
      <c r="W14">
        <v>16448</v>
      </c>
      <c r="X14">
        <v>10</v>
      </c>
      <c r="Y14">
        <v>1966</v>
      </c>
      <c r="Z14">
        <v>1077</v>
      </c>
      <c r="AA14">
        <v>2400</v>
      </c>
    </row>
    <row r="15" spans="1:27" x14ac:dyDescent="0.3">
      <c r="A15" t="s">
        <v>40</v>
      </c>
      <c r="B15">
        <v>129536</v>
      </c>
      <c r="C15">
        <v>8080</v>
      </c>
      <c r="D15">
        <v>22632</v>
      </c>
      <c r="E15">
        <v>38576</v>
      </c>
      <c r="F15">
        <v>127616</v>
      </c>
      <c r="G15">
        <v>10792</v>
      </c>
      <c r="H15">
        <v>11728</v>
      </c>
      <c r="I15">
        <v>10496</v>
      </c>
      <c r="J15">
        <v>50816</v>
      </c>
      <c r="K15">
        <v>2294</v>
      </c>
      <c r="L15">
        <v>3</v>
      </c>
      <c r="M15">
        <v>4768</v>
      </c>
      <c r="N15">
        <v>45472</v>
      </c>
      <c r="O15">
        <v>49440</v>
      </c>
      <c r="P15">
        <v>37624</v>
      </c>
      <c r="Q15">
        <v>8162</v>
      </c>
      <c r="R15">
        <v>16440</v>
      </c>
      <c r="S15">
        <v>63168</v>
      </c>
      <c r="T15">
        <v>78784</v>
      </c>
      <c r="U15">
        <v>38208</v>
      </c>
      <c r="V15">
        <v>44064</v>
      </c>
      <c r="W15">
        <v>17344</v>
      </c>
      <c r="X15">
        <v>10</v>
      </c>
      <c r="Y15">
        <v>1454</v>
      </c>
      <c r="Z15">
        <v>1083</v>
      </c>
      <c r="AA15">
        <v>2386</v>
      </c>
    </row>
    <row r="16" spans="1:27" x14ac:dyDescent="0.3">
      <c r="A16" t="s">
        <v>41</v>
      </c>
      <c r="B16">
        <v>64288</v>
      </c>
      <c r="C16">
        <v>8112</v>
      </c>
      <c r="D16">
        <v>4968</v>
      </c>
      <c r="E16">
        <v>46688</v>
      </c>
      <c r="F16">
        <v>64944</v>
      </c>
      <c r="G16">
        <v>3513</v>
      </c>
      <c r="H16">
        <v>3724</v>
      </c>
      <c r="I16">
        <v>13992</v>
      </c>
      <c r="J16">
        <v>40800</v>
      </c>
      <c r="K16">
        <v>3584</v>
      </c>
      <c r="L16">
        <v>3</v>
      </c>
      <c r="M16">
        <v>14104</v>
      </c>
      <c r="N16">
        <v>27064</v>
      </c>
      <c r="O16">
        <v>40800</v>
      </c>
      <c r="P16">
        <v>113280</v>
      </c>
      <c r="Q16">
        <v>13236</v>
      </c>
      <c r="R16">
        <v>16856</v>
      </c>
      <c r="S16">
        <v>65088</v>
      </c>
      <c r="T16">
        <v>78528</v>
      </c>
      <c r="U16">
        <v>38032</v>
      </c>
      <c r="V16">
        <v>26576</v>
      </c>
      <c r="W16">
        <v>17520</v>
      </c>
      <c r="X16">
        <v>10</v>
      </c>
      <c r="Y16">
        <v>1896</v>
      </c>
      <c r="Z16">
        <v>1073</v>
      </c>
      <c r="AA16">
        <v>4344</v>
      </c>
    </row>
    <row r="17" spans="1:27" x14ac:dyDescent="0.3">
      <c r="A17" t="s">
        <v>42</v>
      </c>
      <c r="B17">
        <v>95936</v>
      </c>
      <c r="C17">
        <v>8176</v>
      </c>
      <c r="D17">
        <v>30864</v>
      </c>
      <c r="E17">
        <v>45152</v>
      </c>
      <c r="F17">
        <v>128640</v>
      </c>
      <c r="G17">
        <v>10400</v>
      </c>
      <c r="H17">
        <v>9484</v>
      </c>
      <c r="I17">
        <v>10488</v>
      </c>
      <c r="J17">
        <v>49696</v>
      </c>
      <c r="K17">
        <v>3630</v>
      </c>
      <c r="L17">
        <v>3</v>
      </c>
      <c r="M17">
        <v>21024</v>
      </c>
      <c r="N17">
        <v>46208</v>
      </c>
      <c r="O17">
        <v>17620</v>
      </c>
      <c r="P17">
        <v>22388</v>
      </c>
      <c r="Q17">
        <v>22736</v>
      </c>
      <c r="R17">
        <v>7530</v>
      </c>
      <c r="S17">
        <v>63712</v>
      </c>
      <c r="T17">
        <v>78848</v>
      </c>
      <c r="U17">
        <v>44416</v>
      </c>
      <c r="V17">
        <v>16928</v>
      </c>
      <c r="W17">
        <v>17840</v>
      </c>
      <c r="X17">
        <v>10</v>
      </c>
      <c r="Y17">
        <v>1920</v>
      </c>
      <c r="Z17">
        <v>1120</v>
      </c>
      <c r="AA17">
        <v>3702</v>
      </c>
    </row>
    <row r="18" spans="1:27" x14ac:dyDescent="0.3">
      <c r="A18" t="s">
        <v>43</v>
      </c>
      <c r="B18">
        <v>131136</v>
      </c>
      <c r="C18">
        <v>8136</v>
      </c>
      <c r="D18">
        <v>22952</v>
      </c>
      <c r="E18">
        <v>39920</v>
      </c>
      <c r="F18">
        <v>131392</v>
      </c>
      <c r="G18">
        <v>6078</v>
      </c>
      <c r="H18">
        <v>6308</v>
      </c>
      <c r="I18">
        <v>10608</v>
      </c>
      <c r="J18">
        <v>41200</v>
      </c>
      <c r="K18">
        <v>3488</v>
      </c>
      <c r="L18">
        <v>3</v>
      </c>
      <c r="M18">
        <v>14040</v>
      </c>
      <c r="N18">
        <v>39088</v>
      </c>
      <c r="O18">
        <v>49344</v>
      </c>
      <c r="P18">
        <v>37104</v>
      </c>
      <c r="Q18">
        <v>24048</v>
      </c>
      <c r="R18">
        <v>16704</v>
      </c>
      <c r="S18">
        <v>63744</v>
      </c>
      <c r="T18">
        <v>78976</v>
      </c>
      <c r="U18">
        <v>44352</v>
      </c>
      <c r="V18">
        <v>42560</v>
      </c>
      <c r="W18">
        <v>17440</v>
      </c>
      <c r="X18">
        <v>10</v>
      </c>
      <c r="Y18">
        <v>1433</v>
      </c>
      <c r="Z18">
        <v>1076</v>
      </c>
      <c r="AA18">
        <v>4464</v>
      </c>
    </row>
    <row r="19" spans="1:27" x14ac:dyDescent="0.3">
      <c r="A19" t="s">
        <v>44</v>
      </c>
      <c r="B19">
        <v>94400</v>
      </c>
      <c r="C19">
        <v>8184</v>
      </c>
      <c r="D19">
        <v>22496</v>
      </c>
      <c r="E19">
        <v>38384</v>
      </c>
      <c r="F19">
        <v>127552</v>
      </c>
      <c r="G19">
        <v>11024</v>
      </c>
      <c r="H19">
        <v>11800</v>
      </c>
      <c r="I19">
        <v>13808</v>
      </c>
      <c r="J19">
        <v>49120</v>
      </c>
      <c r="K19">
        <v>3488</v>
      </c>
      <c r="L19">
        <v>3</v>
      </c>
      <c r="M19">
        <v>26944</v>
      </c>
      <c r="N19">
        <v>26872</v>
      </c>
      <c r="O19">
        <v>47520</v>
      </c>
      <c r="P19">
        <v>107136</v>
      </c>
      <c r="Q19">
        <v>8170</v>
      </c>
      <c r="R19">
        <v>18256</v>
      </c>
      <c r="S19">
        <v>64096</v>
      </c>
      <c r="T19">
        <v>78400</v>
      </c>
      <c r="U19">
        <v>43488</v>
      </c>
      <c r="V19">
        <v>37568</v>
      </c>
      <c r="W19">
        <v>17680</v>
      </c>
      <c r="X19">
        <v>10</v>
      </c>
      <c r="Y19">
        <v>1944</v>
      </c>
      <c r="Z19">
        <v>1126</v>
      </c>
      <c r="AA19">
        <v>3750</v>
      </c>
    </row>
    <row r="20" spans="1:27" x14ac:dyDescent="0.3">
      <c r="A20" t="s">
        <v>45</v>
      </c>
      <c r="B20">
        <v>39560</v>
      </c>
      <c r="C20">
        <v>7928</v>
      </c>
      <c r="D20">
        <v>22968</v>
      </c>
      <c r="E20">
        <v>45632</v>
      </c>
      <c r="F20">
        <v>130688</v>
      </c>
      <c r="G20">
        <v>9128</v>
      </c>
      <c r="H20">
        <v>11912</v>
      </c>
      <c r="I20">
        <v>10620</v>
      </c>
      <c r="J20">
        <v>49568</v>
      </c>
      <c r="K20">
        <v>3520</v>
      </c>
      <c r="L20">
        <v>3</v>
      </c>
      <c r="M20">
        <v>26000</v>
      </c>
      <c r="N20">
        <v>44192</v>
      </c>
      <c r="O20">
        <v>52160</v>
      </c>
      <c r="P20">
        <v>88224</v>
      </c>
      <c r="Q20">
        <v>22960</v>
      </c>
      <c r="R20">
        <v>17648</v>
      </c>
      <c r="S20">
        <v>64640</v>
      </c>
      <c r="T20">
        <v>6368</v>
      </c>
      <c r="U20">
        <v>43872</v>
      </c>
      <c r="V20">
        <v>44352</v>
      </c>
      <c r="W20">
        <v>17712</v>
      </c>
      <c r="X20">
        <v>10</v>
      </c>
      <c r="Y20">
        <v>1922</v>
      </c>
      <c r="Z20">
        <v>1080</v>
      </c>
      <c r="AA20">
        <v>4280</v>
      </c>
    </row>
    <row r="21" spans="1:27" x14ac:dyDescent="0.3">
      <c r="A21" t="s">
        <v>46</v>
      </c>
      <c r="B21">
        <v>93760</v>
      </c>
      <c r="C21">
        <v>5368</v>
      </c>
      <c r="D21">
        <v>31408</v>
      </c>
      <c r="E21">
        <v>45568</v>
      </c>
      <c r="F21">
        <v>13358</v>
      </c>
      <c r="G21">
        <v>8976</v>
      </c>
      <c r="H21">
        <v>12400</v>
      </c>
      <c r="I21">
        <v>13640</v>
      </c>
      <c r="J21">
        <v>40512</v>
      </c>
      <c r="K21">
        <v>4000</v>
      </c>
      <c r="L21">
        <v>3</v>
      </c>
      <c r="M21">
        <v>4803</v>
      </c>
      <c r="N21">
        <v>17008</v>
      </c>
      <c r="O21">
        <v>10242</v>
      </c>
      <c r="P21">
        <v>110272</v>
      </c>
      <c r="Q21">
        <v>19304</v>
      </c>
      <c r="R21">
        <v>18096</v>
      </c>
      <c r="S21">
        <v>65792</v>
      </c>
      <c r="T21">
        <v>52064</v>
      </c>
      <c r="U21">
        <v>44576</v>
      </c>
      <c r="V21">
        <v>44288</v>
      </c>
      <c r="W21">
        <v>18112</v>
      </c>
      <c r="X21">
        <v>10</v>
      </c>
      <c r="Y21">
        <v>1856</v>
      </c>
      <c r="Z21">
        <v>1112</v>
      </c>
      <c r="AA21">
        <v>4276</v>
      </c>
    </row>
    <row r="22" spans="1:27" x14ac:dyDescent="0.3">
      <c r="A22" t="s">
        <v>47</v>
      </c>
      <c r="B22">
        <v>129152</v>
      </c>
      <c r="C22">
        <v>7692</v>
      </c>
      <c r="D22">
        <v>30720</v>
      </c>
      <c r="E22">
        <v>38512</v>
      </c>
      <c r="F22">
        <v>126912</v>
      </c>
      <c r="G22">
        <v>6000</v>
      </c>
      <c r="H22">
        <v>12616</v>
      </c>
      <c r="I22">
        <v>10608</v>
      </c>
      <c r="J22">
        <v>27936</v>
      </c>
      <c r="K22">
        <v>2273</v>
      </c>
      <c r="L22">
        <v>3</v>
      </c>
      <c r="M22">
        <v>26064</v>
      </c>
      <c r="N22">
        <v>26976</v>
      </c>
      <c r="O22">
        <v>40640</v>
      </c>
      <c r="P22">
        <v>85536</v>
      </c>
      <c r="Q22">
        <v>19352</v>
      </c>
      <c r="R22">
        <v>17856</v>
      </c>
      <c r="S22">
        <v>47856</v>
      </c>
      <c r="T22">
        <v>72672</v>
      </c>
      <c r="U22">
        <v>45120</v>
      </c>
      <c r="V22">
        <v>26360</v>
      </c>
      <c r="W22">
        <v>11896</v>
      </c>
      <c r="X22">
        <v>10</v>
      </c>
      <c r="Y22">
        <v>1926</v>
      </c>
      <c r="Z22">
        <v>1068</v>
      </c>
      <c r="AA22">
        <v>4392</v>
      </c>
    </row>
    <row r="23" spans="1:27" x14ac:dyDescent="0.3">
      <c r="A23" t="s">
        <v>48</v>
      </c>
      <c r="B23">
        <v>131264</v>
      </c>
      <c r="C23">
        <v>3193</v>
      </c>
      <c r="D23">
        <v>15368</v>
      </c>
      <c r="E23">
        <v>46816</v>
      </c>
      <c r="F23">
        <v>130176</v>
      </c>
      <c r="G23">
        <v>11264</v>
      </c>
      <c r="H23">
        <v>3642</v>
      </c>
      <c r="I23">
        <v>14152</v>
      </c>
      <c r="J23">
        <v>10286</v>
      </c>
      <c r="K23">
        <v>4172</v>
      </c>
      <c r="L23">
        <v>3</v>
      </c>
      <c r="M23">
        <v>26368</v>
      </c>
      <c r="N23">
        <v>44896</v>
      </c>
      <c r="O23">
        <v>48832</v>
      </c>
      <c r="P23">
        <v>105920</v>
      </c>
      <c r="Q23">
        <v>23120</v>
      </c>
      <c r="R23">
        <v>16520</v>
      </c>
      <c r="S23">
        <v>6055</v>
      </c>
      <c r="T23">
        <v>72096</v>
      </c>
      <c r="U23">
        <v>27096</v>
      </c>
      <c r="V23">
        <v>44864</v>
      </c>
      <c r="W23">
        <v>17392</v>
      </c>
      <c r="X23">
        <v>10</v>
      </c>
      <c r="Y23">
        <v>1464</v>
      </c>
      <c r="Z23">
        <v>1075</v>
      </c>
      <c r="AA23">
        <v>3772</v>
      </c>
    </row>
    <row r="24" spans="1:27" x14ac:dyDescent="0.3">
      <c r="A24" t="s">
        <v>49</v>
      </c>
      <c r="B24">
        <v>129152</v>
      </c>
      <c r="C24">
        <v>8264</v>
      </c>
      <c r="D24">
        <v>22768</v>
      </c>
      <c r="E24">
        <v>39280</v>
      </c>
      <c r="F24">
        <v>130176</v>
      </c>
      <c r="G24">
        <v>11072</v>
      </c>
      <c r="H24">
        <v>12304</v>
      </c>
      <c r="I24">
        <v>13896</v>
      </c>
      <c r="J24">
        <v>40336</v>
      </c>
      <c r="K24">
        <v>4052</v>
      </c>
      <c r="L24">
        <v>3</v>
      </c>
      <c r="M24">
        <v>8582</v>
      </c>
      <c r="N24">
        <v>38880</v>
      </c>
      <c r="O24">
        <v>40704</v>
      </c>
      <c r="P24">
        <v>6826</v>
      </c>
      <c r="Q24">
        <v>19464</v>
      </c>
      <c r="R24">
        <v>17536</v>
      </c>
      <c r="S24">
        <v>63232</v>
      </c>
      <c r="T24">
        <v>76544</v>
      </c>
      <c r="U24">
        <v>26504</v>
      </c>
      <c r="V24">
        <v>37584</v>
      </c>
      <c r="W24">
        <v>16440</v>
      </c>
      <c r="X24">
        <v>10</v>
      </c>
      <c r="Y24">
        <v>1898</v>
      </c>
      <c r="Z24">
        <v>1078</v>
      </c>
      <c r="AA24">
        <v>4416</v>
      </c>
    </row>
    <row r="25" spans="1:27" x14ac:dyDescent="0.3">
      <c r="A25" t="s">
        <v>50</v>
      </c>
      <c r="B25">
        <v>124288</v>
      </c>
      <c r="C25">
        <v>8264</v>
      </c>
      <c r="D25">
        <v>30800</v>
      </c>
      <c r="E25">
        <v>47072</v>
      </c>
      <c r="F25">
        <v>127616</v>
      </c>
      <c r="G25">
        <v>3565</v>
      </c>
      <c r="H25">
        <v>3680</v>
      </c>
      <c r="I25">
        <v>14112</v>
      </c>
      <c r="J25">
        <v>17772</v>
      </c>
      <c r="K25">
        <v>3486</v>
      </c>
      <c r="L25">
        <v>3</v>
      </c>
      <c r="M25">
        <v>8584</v>
      </c>
      <c r="N25">
        <v>46464</v>
      </c>
      <c r="O25">
        <v>10362</v>
      </c>
      <c r="P25">
        <v>88960</v>
      </c>
      <c r="Q25">
        <v>13304</v>
      </c>
      <c r="R25">
        <v>16744</v>
      </c>
      <c r="S25">
        <v>65344</v>
      </c>
      <c r="T25">
        <v>75904</v>
      </c>
      <c r="U25">
        <v>41568</v>
      </c>
      <c r="V25">
        <v>17076</v>
      </c>
      <c r="W25">
        <v>18272</v>
      </c>
      <c r="X25">
        <v>10</v>
      </c>
      <c r="Y25">
        <v>1926</v>
      </c>
      <c r="Z25">
        <v>1065</v>
      </c>
      <c r="AA25">
        <v>4340</v>
      </c>
    </row>
    <row r="26" spans="1:27" x14ac:dyDescent="0.3">
      <c r="A26" t="s">
        <v>51</v>
      </c>
      <c r="B26">
        <v>131712</v>
      </c>
      <c r="C26">
        <v>8064</v>
      </c>
      <c r="D26">
        <v>30768</v>
      </c>
      <c r="E26">
        <v>45696</v>
      </c>
      <c r="F26">
        <v>130112</v>
      </c>
      <c r="G26">
        <v>3553</v>
      </c>
      <c r="H26">
        <v>12032</v>
      </c>
      <c r="I26">
        <v>10576</v>
      </c>
      <c r="J26">
        <v>48320</v>
      </c>
      <c r="K26">
        <v>4000</v>
      </c>
      <c r="L26">
        <v>3</v>
      </c>
      <c r="M26">
        <v>26512</v>
      </c>
      <c r="N26">
        <v>46240</v>
      </c>
      <c r="O26">
        <v>41456</v>
      </c>
      <c r="P26">
        <v>110080</v>
      </c>
      <c r="Q26">
        <v>23088</v>
      </c>
      <c r="R26">
        <v>17520</v>
      </c>
      <c r="S26">
        <v>47408</v>
      </c>
      <c r="T26">
        <v>33272</v>
      </c>
      <c r="U26">
        <v>38096</v>
      </c>
      <c r="V26">
        <v>9904</v>
      </c>
      <c r="W26">
        <v>17904</v>
      </c>
      <c r="X26">
        <v>10</v>
      </c>
      <c r="Y26">
        <v>1940</v>
      </c>
      <c r="Z26">
        <v>1138</v>
      </c>
      <c r="AA26">
        <v>2367</v>
      </c>
    </row>
    <row r="27" spans="1:27" x14ac:dyDescent="0.3">
      <c r="A27" t="s">
        <v>52</v>
      </c>
      <c r="B27">
        <v>127360</v>
      </c>
      <c r="C27">
        <v>7616</v>
      </c>
      <c r="D27">
        <v>9100</v>
      </c>
      <c r="E27">
        <v>27448</v>
      </c>
      <c r="F27">
        <v>127296</v>
      </c>
      <c r="G27">
        <v>11008</v>
      </c>
      <c r="H27">
        <v>12072</v>
      </c>
      <c r="I27">
        <v>3897</v>
      </c>
      <c r="J27">
        <v>51488</v>
      </c>
      <c r="K27">
        <v>4024</v>
      </c>
      <c r="L27">
        <v>3</v>
      </c>
      <c r="M27">
        <v>26288</v>
      </c>
      <c r="N27">
        <v>38416</v>
      </c>
      <c r="O27">
        <v>49056</v>
      </c>
      <c r="P27">
        <v>88096</v>
      </c>
      <c r="Q27">
        <v>23504</v>
      </c>
      <c r="R27">
        <v>18288</v>
      </c>
      <c r="S27">
        <v>63520</v>
      </c>
      <c r="T27">
        <v>79104</v>
      </c>
      <c r="U27">
        <v>43424</v>
      </c>
      <c r="V27">
        <v>43520</v>
      </c>
      <c r="W27">
        <v>17856</v>
      </c>
      <c r="X27">
        <v>10</v>
      </c>
      <c r="Y27">
        <v>1460</v>
      </c>
      <c r="Z27">
        <v>1128</v>
      </c>
      <c r="AA27">
        <v>2360</v>
      </c>
    </row>
    <row r="28" spans="1:27" x14ac:dyDescent="0.3">
      <c r="A28" t="s">
        <v>53</v>
      </c>
      <c r="B28">
        <v>95936</v>
      </c>
      <c r="C28">
        <v>8056</v>
      </c>
      <c r="D28">
        <v>31088</v>
      </c>
      <c r="E28">
        <v>46176</v>
      </c>
      <c r="F28">
        <v>127104</v>
      </c>
      <c r="G28">
        <v>3501</v>
      </c>
      <c r="H28">
        <v>12248</v>
      </c>
      <c r="I28">
        <v>13816</v>
      </c>
      <c r="J28">
        <v>42000</v>
      </c>
      <c r="K28">
        <v>3976</v>
      </c>
      <c r="L28">
        <v>3</v>
      </c>
      <c r="M28">
        <v>26064</v>
      </c>
      <c r="N28">
        <v>5532</v>
      </c>
      <c r="O28">
        <v>50848</v>
      </c>
      <c r="P28">
        <v>110592</v>
      </c>
      <c r="Q28">
        <v>23104</v>
      </c>
      <c r="R28">
        <v>17920</v>
      </c>
      <c r="S28">
        <v>63968</v>
      </c>
      <c r="T28">
        <v>33712</v>
      </c>
      <c r="U28">
        <v>37824</v>
      </c>
      <c r="V28">
        <v>44672</v>
      </c>
      <c r="W28">
        <v>16736</v>
      </c>
      <c r="X28">
        <v>10</v>
      </c>
      <c r="Y28">
        <v>1936</v>
      </c>
      <c r="Z28">
        <v>1130</v>
      </c>
      <c r="AA28">
        <v>2365</v>
      </c>
    </row>
    <row r="29" spans="1:27" x14ac:dyDescent="0.3">
      <c r="A29" t="s">
        <v>54</v>
      </c>
      <c r="B29">
        <v>127232</v>
      </c>
      <c r="C29">
        <v>7784</v>
      </c>
      <c r="D29">
        <v>22688</v>
      </c>
      <c r="E29">
        <v>26920</v>
      </c>
      <c r="F29">
        <v>64336</v>
      </c>
      <c r="G29">
        <v>10880</v>
      </c>
      <c r="H29">
        <v>9636</v>
      </c>
      <c r="I29">
        <v>14024</v>
      </c>
      <c r="J29">
        <v>51040</v>
      </c>
      <c r="K29">
        <v>3968</v>
      </c>
      <c r="L29">
        <v>3</v>
      </c>
      <c r="M29">
        <v>20528</v>
      </c>
      <c r="N29">
        <v>45632</v>
      </c>
      <c r="O29">
        <v>40592</v>
      </c>
      <c r="P29">
        <v>36880</v>
      </c>
      <c r="Q29">
        <v>24272</v>
      </c>
      <c r="R29">
        <v>17792</v>
      </c>
      <c r="S29">
        <v>47952</v>
      </c>
      <c r="T29">
        <v>81344</v>
      </c>
      <c r="U29">
        <v>43840</v>
      </c>
      <c r="V29">
        <v>44288</v>
      </c>
      <c r="W29">
        <v>18256</v>
      </c>
      <c r="X29">
        <v>10</v>
      </c>
      <c r="Y29">
        <v>1450</v>
      </c>
      <c r="Z29">
        <v>1077</v>
      </c>
      <c r="AA29">
        <v>4420</v>
      </c>
    </row>
    <row r="30" spans="1:27" x14ac:dyDescent="0.3">
      <c r="A30" t="s">
        <v>55</v>
      </c>
      <c r="B30">
        <v>131904</v>
      </c>
      <c r="C30">
        <v>7608</v>
      </c>
      <c r="D30">
        <v>5056</v>
      </c>
      <c r="E30">
        <v>45216</v>
      </c>
      <c r="F30">
        <v>130304</v>
      </c>
      <c r="G30">
        <v>10920</v>
      </c>
      <c r="H30">
        <v>6392</v>
      </c>
      <c r="I30">
        <v>6860</v>
      </c>
      <c r="J30">
        <v>27968</v>
      </c>
      <c r="K30">
        <v>3912</v>
      </c>
      <c r="L30">
        <v>3</v>
      </c>
      <c r="M30">
        <v>14040</v>
      </c>
      <c r="N30">
        <v>47456</v>
      </c>
      <c r="O30">
        <v>49408</v>
      </c>
      <c r="P30">
        <v>59648</v>
      </c>
      <c r="Q30">
        <v>22512</v>
      </c>
      <c r="R30">
        <v>17616</v>
      </c>
      <c r="S30">
        <v>62080</v>
      </c>
      <c r="T30">
        <v>81408</v>
      </c>
      <c r="U30">
        <v>45472</v>
      </c>
      <c r="V30">
        <v>42560</v>
      </c>
      <c r="W30">
        <v>17728</v>
      </c>
      <c r="X30">
        <v>10</v>
      </c>
      <c r="Y30">
        <v>1448</v>
      </c>
      <c r="Z30">
        <v>1069</v>
      </c>
      <c r="AA30">
        <v>3688</v>
      </c>
    </row>
    <row r="31" spans="1:27" x14ac:dyDescent="0.3">
      <c r="A31" t="s">
        <v>56</v>
      </c>
      <c r="B31">
        <v>127616</v>
      </c>
      <c r="C31">
        <v>8184</v>
      </c>
      <c r="D31">
        <v>23008</v>
      </c>
      <c r="E31">
        <v>45888</v>
      </c>
      <c r="F31">
        <v>96160</v>
      </c>
      <c r="G31">
        <v>10680</v>
      </c>
      <c r="H31">
        <v>9612</v>
      </c>
      <c r="I31">
        <v>10732</v>
      </c>
      <c r="J31">
        <v>40640</v>
      </c>
      <c r="K31">
        <v>2273</v>
      </c>
      <c r="L31">
        <v>3</v>
      </c>
      <c r="M31">
        <v>14020</v>
      </c>
      <c r="N31">
        <v>44480</v>
      </c>
      <c r="O31">
        <v>50240</v>
      </c>
      <c r="P31">
        <v>59248</v>
      </c>
      <c r="Q31">
        <v>8182</v>
      </c>
      <c r="R31">
        <v>18064</v>
      </c>
      <c r="S31">
        <v>64544</v>
      </c>
      <c r="T31">
        <v>78080</v>
      </c>
      <c r="U31">
        <v>37904</v>
      </c>
      <c r="V31">
        <v>42176</v>
      </c>
      <c r="W31">
        <v>4251</v>
      </c>
      <c r="X31">
        <v>10</v>
      </c>
      <c r="Y31">
        <v>1872</v>
      </c>
      <c r="Z31">
        <v>1079</v>
      </c>
      <c r="AA31">
        <v>4516</v>
      </c>
    </row>
    <row r="32" spans="1:27" x14ac:dyDescent="0.3">
      <c r="A32" t="s">
        <v>57</v>
      </c>
      <c r="B32">
        <v>63072</v>
      </c>
      <c r="C32">
        <v>7716</v>
      </c>
      <c r="D32">
        <v>8962</v>
      </c>
      <c r="E32">
        <v>10158</v>
      </c>
      <c r="F32">
        <v>128576</v>
      </c>
      <c r="G32">
        <v>10776</v>
      </c>
      <c r="H32">
        <v>6422</v>
      </c>
      <c r="I32">
        <v>10436</v>
      </c>
      <c r="J32">
        <v>48864</v>
      </c>
      <c r="K32">
        <v>3520</v>
      </c>
      <c r="L32">
        <v>3</v>
      </c>
      <c r="M32">
        <v>26640</v>
      </c>
      <c r="N32">
        <v>39216</v>
      </c>
      <c r="O32">
        <v>49984</v>
      </c>
      <c r="P32">
        <v>22380</v>
      </c>
      <c r="Q32">
        <v>8164</v>
      </c>
      <c r="R32">
        <v>16832</v>
      </c>
      <c r="S32">
        <v>63808</v>
      </c>
      <c r="T32">
        <v>79808</v>
      </c>
      <c r="U32">
        <v>16692</v>
      </c>
      <c r="V32">
        <v>42944</v>
      </c>
      <c r="W32">
        <v>18000</v>
      </c>
      <c r="X32">
        <v>10</v>
      </c>
      <c r="Y32">
        <v>1848</v>
      </c>
      <c r="Z32">
        <v>1138</v>
      </c>
      <c r="AA32">
        <v>4444</v>
      </c>
    </row>
    <row r="33" spans="1:27" x14ac:dyDescent="0.3">
      <c r="A33" t="s">
        <v>58</v>
      </c>
      <c r="B33">
        <v>63760</v>
      </c>
      <c r="C33">
        <v>8056</v>
      </c>
      <c r="D33">
        <v>22608</v>
      </c>
      <c r="E33">
        <v>47424</v>
      </c>
      <c r="F33">
        <v>127296</v>
      </c>
      <c r="G33">
        <v>6080</v>
      </c>
      <c r="H33">
        <v>12104</v>
      </c>
      <c r="I33">
        <v>13360</v>
      </c>
      <c r="J33">
        <v>28240</v>
      </c>
      <c r="K33">
        <v>3566</v>
      </c>
      <c r="L33">
        <v>3</v>
      </c>
      <c r="M33">
        <v>26384</v>
      </c>
      <c r="N33">
        <v>43968</v>
      </c>
      <c r="O33">
        <v>51712</v>
      </c>
      <c r="P33">
        <v>22624</v>
      </c>
      <c r="Q33">
        <v>23168</v>
      </c>
      <c r="R33">
        <v>16560</v>
      </c>
      <c r="S33">
        <v>47600</v>
      </c>
      <c r="T33">
        <v>33824</v>
      </c>
      <c r="U33">
        <v>9962</v>
      </c>
      <c r="V33">
        <v>26504</v>
      </c>
      <c r="W33">
        <v>16664</v>
      </c>
      <c r="X33">
        <v>10</v>
      </c>
      <c r="Y33">
        <v>1479</v>
      </c>
      <c r="Z33">
        <v>1075</v>
      </c>
      <c r="AA33">
        <v>4344</v>
      </c>
    </row>
    <row r="34" spans="1:27" x14ac:dyDescent="0.3">
      <c r="A34" t="s">
        <v>59</v>
      </c>
      <c r="B34">
        <v>64336</v>
      </c>
      <c r="C34">
        <v>8136</v>
      </c>
      <c r="D34">
        <v>30640</v>
      </c>
      <c r="E34">
        <v>27120</v>
      </c>
      <c r="F34">
        <v>130560</v>
      </c>
      <c r="G34">
        <v>9104</v>
      </c>
      <c r="H34">
        <v>6368</v>
      </c>
      <c r="I34">
        <v>6784</v>
      </c>
      <c r="J34">
        <v>49888</v>
      </c>
      <c r="K34">
        <v>2283</v>
      </c>
      <c r="L34">
        <v>3</v>
      </c>
      <c r="M34">
        <v>8510</v>
      </c>
      <c r="N34">
        <v>45056</v>
      </c>
      <c r="O34">
        <v>51552</v>
      </c>
      <c r="P34">
        <v>109952</v>
      </c>
      <c r="Q34">
        <v>23728</v>
      </c>
      <c r="R34">
        <v>18576</v>
      </c>
      <c r="S34">
        <v>64384</v>
      </c>
      <c r="T34">
        <v>81280</v>
      </c>
      <c r="U34">
        <v>26512</v>
      </c>
      <c r="V34">
        <v>43296</v>
      </c>
      <c r="W34">
        <v>4252</v>
      </c>
      <c r="X34">
        <v>10</v>
      </c>
      <c r="Y34">
        <v>1854</v>
      </c>
      <c r="Z34">
        <v>1083</v>
      </c>
      <c r="AA34">
        <v>2367</v>
      </c>
    </row>
    <row r="35" spans="1:27" x14ac:dyDescent="0.3">
      <c r="A35" t="s">
        <v>60</v>
      </c>
      <c r="B35">
        <v>95104</v>
      </c>
      <c r="C35">
        <v>8320</v>
      </c>
      <c r="D35">
        <v>30976</v>
      </c>
      <c r="E35">
        <v>27176</v>
      </c>
      <c r="F35">
        <v>133248</v>
      </c>
      <c r="G35">
        <v>8976</v>
      </c>
      <c r="H35">
        <v>9616</v>
      </c>
      <c r="I35">
        <v>13768</v>
      </c>
      <c r="J35">
        <v>28160</v>
      </c>
      <c r="K35">
        <v>2272</v>
      </c>
      <c r="L35">
        <v>3</v>
      </c>
      <c r="M35">
        <v>26112</v>
      </c>
      <c r="N35">
        <v>46080</v>
      </c>
      <c r="O35">
        <v>40592</v>
      </c>
      <c r="P35">
        <v>106240</v>
      </c>
      <c r="Q35">
        <v>23680</v>
      </c>
      <c r="R35">
        <v>18448</v>
      </c>
      <c r="S35">
        <v>31600</v>
      </c>
      <c r="T35">
        <v>78336</v>
      </c>
      <c r="U35">
        <v>5526</v>
      </c>
      <c r="V35">
        <v>37984</v>
      </c>
      <c r="W35">
        <v>17968</v>
      </c>
      <c r="X35">
        <v>10</v>
      </c>
      <c r="Y35">
        <v>1892</v>
      </c>
      <c r="Z35">
        <v>1072</v>
      </c>
      <c r="AA35">
        <v>4368</v>
      </c>
    </row>
    <row r="36" spans="1:27" x14ac:dyDescent="0.3">
      <c r="A36" t="s">
        <v>61</v>
      </c>
      <c r="B36">
        <v>126656</v>
      </c>
      <c r="C36">
        <v>3228</v>
      </c>
      <c r="D36">
        <v>29648</v>
      </c>
      <c r="E36">
        <v>38656</v>
      </c>
      <c r="F36">
        <v>129536</v>
      </c>
      <c r="G36">
        <v>11080</v>
      </c>
      <c r="H36">
        <v>12192</v>
      </c>
      <c r="I36">
        <v>13808</v>
      </c>
      <c r="J36">
        <v>50624</v>
      </c>
      <c r="K36">
        <v>3920</v>
      </c>
      <c r="L36">
        <v>3</v>
      </c>
      <c r="M36">
        <v>25856</v>
      </c>
      <c r="N36">
        <v>27136</v>
      </c>
      <c r="O36">
        <v>27992</v>
      </c>
      <c r="P36">
        <v>108672</v>
      </c>
      <c r="Q36">
        <v>23344</v>
      </c>
      <c r="R36">
        <v>18160</v>
      </c>
      <c r="S36">
        <v>31480</v>
      </c>
      <c r="T36">
        <v>77184</v>
      </c>
      <c r="U36">
        <v>10042</v>
      </c>
      <c r="V36">
        <v>44128</v>
      </c>
      <c r="W36">
        <v>16776</v>
      </c>
      <c r="X36">
        <v>10</v>
      </c>
      <c r="Y36">
        <v>1890</v>
      </c>
      <c r="Z36">
        <v>1122</v>
      </c>
      <c r="AA36">
        <v>4284</v>
      </c>
    </row>
    <row r="37" spans="1:27" x14ac:dyDescent="0.3">
      <c r="A37" t="s">
        <v>62</v>
      </c>
      <c r="B37">
        <v>39936</v>
      </c>
      <c r="C37">
        <v>8128</v>
      </c>
      <c r="D37">
        <v>4947</v>
      </c>
      <c r="E37">
        <v>46144</v>
      </c>
      <c r="F37">
        <v>7174</v>
      </c>
      <c r="G37">
        <v>3527</v>
      </c>
      <c r="H37">
        <v>3690</v>
      </c>
      <c r="I37">
        <v>10576</v>
      </c>
      <c r="J37">
        <v>49408</v>
      </c>
      <c r="K37">
        <v>3496</v>
      </c>
      <c r="L37">
        <v>3</v>
      </c>
      <c r="M37">
        <v>4776</v>
      </c>
      <c r="N37">
        <v>26992</v>
      </c>
      <c r="O37">
        <v>48128</v>
      </c>
      <c r="P37">
        <v>108672</v>
      </c>
      <c r="Q37">
        <v>19480</v>
      </c>
      <c r="R37">
        <v>17696</v>
      </c>
      <c r="S37">
        <v>6064</v>
      </c>
      <c r="T37">
        <v>78336</v>
      </c>
      <c r="U37">
        <v>43648</v>
      </c>
      <c r="V37">
        <v>37664</v>
      </c>
      <c r="W37">
        <v>17536</v>
      </c>
      <c r="X37">
        <v>10</v>
      </c>
      <c r="Y37">
        <v>1443</v>
      </c>
      <c r="Z37">
        <v>1068</v>
      </c>
      <c r="AA37">
        <v>3698</v>
      </c>
    </row>
    <row r="38" spans="1:27" x14ac:dyDescent="0.3">
      <c r="A38" t="s">
        <v>63</v>
      </c>
      <c r="B38">
        <v>97056</v>
      </c>
      <c r="C38">
        <v>8168</v>
      </c>
      <c r="D38">
        <v>22992</v>
      </c>
      <c r="E38">
        <v>45952</v>
      </c>
      <c r="F38">
        <v>128768</v>
      </c>
      <c r="G38">
        <v>10728</v>
      </c>
      <c r="H38">
        <v>3679</v>
      </c>
      <c r="I38">
        <v>10428</v>
      </c>
      <c r="J38">
        <v>50496</v>
      </c>
      <c r="K38">
        <v>3912</v>
      </c>
      <c r="L38">
        <v>3</v>
      </c>
      <c r="M38">
        <v>25696</v>
      </c>
      <c r="N38">
        <v>46432</v>
      </c>
      <c r="O38">
        <v>17880</v>
      </c>
      <c r="P38">
        <v>86656</v>
      </c>
      <c r="Q38">
        <v>13064</v>
      </c>
      <c r="R38">
        <v>17680</v>
      </c>
      <c r="S38">
        <v>47936</v>
      </c>
      <c r="T38">
        <v>33520</v>
      </c>
      <c r="U38">
        <v>43776</v>
      </c>
      <c r="V38">
        <v>43552</v>
      </c>
      <c r="W38">
        <v>17872</v>
      </c>
      <c r="X38">
        <v>10</v>
      </c>
      <c r="Y38">
        <v>1894</v>
      </c>
      <c r="Z38">
        <v>1069</v>
      </c>
      <c r="AA38">
        <v>4464</v>
      </c>
    </row>
    <row r="39" spans="1:27" x14ac:dyDescent="0.3">
      <c r="A39" t="s">
        <v>64</v>
      </c>
      <c r="B39">
        <v>97664</v>
      </c>
      <c r="C39">
        <v>7968</v>
      </c>
      <c r="D39">
        <v>14924</v>
      </c>
      <c r="E39">
        <v>27184</v>
      </c>
      <c r="F39">
        <v>130496</v>
      </c>
      <c r="G39">
        <v>3542</v>
      </c>
      <c r="H39">
        <v>12376</v>
      </c>
      <c r="I39">
        <v>13872</v>
      </c>
      <c r="J39">
        <v>49280</v>
      </c>
      <c r="K39">
        <v>3920</v>
      </c>
      <c r="L39">
        <v>3</v>
      </c>
      <c r="M39">
        <v>20616</v>
      </c>
      <c r="N39">
        <v>44640</v>
      </c>
      <c r="O39">
        <v>49728</v>
      </c>
      <c r="P39">
        <v>108480</v>
      </c>
      <c r="Q39">
        <v>23760</v>
      </c>
      <c r="R39">
        <v>18320</v>
      </c>
      <c r="S39">
        <v>46832</v>
      </c>
      <c r="T39">
        <v>51840</v>
      </c>
      <c r="U39">
        <v>44576</v>
      </c>
      <c r="V39">
        <v>16840</v>
      </c>
      <c r="W39">
        <v>7450</v>
      </c>
      <c r="X39">
        <v>10</v>
      </c>
      <c r="Y39">
        <v>1443</v>
      </c>
      <c r="Z39">
        <v>1081</v>
      </c>
      <c r="AA39">
        <v>4436</v>
      </c>
    </row>
    <row r="40" spans="1:27" x14ac:dyDescent="0.3">
      <c r="A40" t="s">
        <v>65</v>
      </c>
      <c r="B40">
        <v>127168</v>
      </c>
      <c r="C40">
        <v>3176</v>
      </c>
      <c r="D40">
        <v>29856</v>
      </c>
      <c r="E40">
        <v>46368</v>
      </c>
      <c r="F40">
        <v>64496</v>
      </c>
      <c r="G40">
        <v>9000</v>
      </c>
      <c r="H40">
        <v>12080</v>
      </c>
      <c r="I40">
        <v>10516</v>
      </c>
      <c r="J40">
        <v>27744</v>
      </c>
      <c r="K40">
        <v>2287</v>
      </c>
      <c r="L40">
        <v>3</v>
      </c>
      <c r="M40">
        <v>25760</v>
      </c>
      <c r="N40">
        <v>46432</v>
      </c>
      <c r="O40">
        <v>48960</v>
      </c>
      <c r="P40">
        <v>59504</v>
      </c>
      <c r="Q40">
        <v>19040</v>
      </c>
      <c r="R40">
        <v>18016</v>
      </c>
      <c r="S40">
        <v>63872</v>
      </c>
      <c r="T40">
        <v>71424</v>
      </c>
      <c r="U40">
        <v>43616</v>
      </c>
      <c r="V40">
        <v>16688</v>
      </c>
      <c r="W40">
        <v>16728</v>
      </c>
      <c r="X40">
        <v>10</v>
      </c>
      <c r="Y40">
        <v>1486</v>
      </c>
      <c r="Z40">
        <v>1130</v>
      </c>
      <c r="AA40">
        <v>3738</v>
      </c>
    </row>
    <row r="41" spans="1:27" x14ac:dyDescent="0.3">
      <c r="A41" t="s">
        <v>66</v>
      </c>
      <c r="B41">
        <v>96448</v>
      </c>
      <c r="C41">
        <v>8016</v>
      </c>
      <c r="D41">
        <v>30064</v>
      </c>
      <c r="E41">
        <v>45120</v>
      </c>
      <c r="F41">
        <v>64512</v>
      </c>
      <c r="G41">
        <v>11008</v>
      </c>
      <c r="H41">
        <v>12296</v>
      </c>
      <c r="I41">
        <v>3918</v>
      </c>
      <c r="J41">
        <v>17564</v>
      </c>
      <c r="K41">
        <v>3960</v>
      </c>
      <c r="L41">
        <v>3</v>
      </c>
      <c r="M41">
        <v>26000</v>
      </c>
      <c r="N41">
        <v>5555</v>
      </c>
      <c r="O41">
        <v>40304</v>
      </c>
      <c r="P41">
        <v>87488</v>
      </c>
      <c r="Q41">
        <v>19328</v>
      </c>
      <c r="R41">
        <v>16752</v>
      </c>
      <c r="S41">
        <v>65728</v>
      </c>
      <c r="T41">
        <v>51168</v>
      </c>
      <c r="U41">
        <v>44416</v>
      </c>
      <c r="V41">
        <v>9964</v>
      </c>
      <c r="W41">
        <v>11764</v>
      </c>
      <c r="X41">
        <v>10</v>
      </c>
      <c r="Y41">
        <v>1916</v>
      </c>
      <c r="Z41">
        <v>1072</v>
      </c>
      <c r="AA41">
        <v>4392</v>
      </c>
    </row>
    <row r="42" spans="1:27" x14ac:dyDescent="0.3">
      <c r="A42" t="s">
        <v>67</v>
      </c>
      <c r="B42">
        <v>131200</v>
      </c>
      <c r="C42">
        <v>8248</v>
      </c>
      <c r="D42">
        <v>5092</v>
      </c>
      <c r="E42">
        <v>38960</v>
      </c>
      <c r="F42">
        <v>97792</v>
      </c>
      <c r="G42">
        <v>9136</v>
      </c>
      <c r="H42">
        <v>11864</v>
      </c>
      <c r="I42">
        <v>6750</v>
      </c>
      <c r="J42">
        <v>49344</v>
      </c>
      <c r="K42">
        <v>3952</v>
      </c>
      <c r="L42">
        <v>3</v>
      </c>
      <c r="M42">
        <v>14024</v>
      </c>
      <c r="N42">
        <v>38752</v>
      </c>
      <c r="O42">
        <v>17504</v>
      </c>
      <c r="P42">
        <v>109632</v>
      </c>
      <c r="Q42">
        <v>23360</v>
      </c>
      <c r="R42">
        <v>16584</v>
      </c>
      <c r="S42">
        <v>62304</v>
      </c>
      <c r="T42">
        <v>77696</v>
      </c>
      <c r="U42">
        <v>26704</v>
      </c>
      <c r="V42">
        <v>42464</v>
      </c>
      <c r="W42">
        <v>16760</v>
      </c>
      <c r="X42">
        <v>10</v>
      </c>
      <c r="Y42">
        <v>1880</v>
      </c>
      <c r="Z42">
        <v>1128</v>
      </c>
      <c r="AA42">
        <v>3762</v>
      </c>
    </row>
    <row r="43" spans="1:27" x14ac:dyDescent="0.3">
      <c r="A43" t="s">
        <v>68</v>
      </c>
      <c r="B43">
        <v>39912</v>
      </c>
      <c r="C43">
        <v>5414</v>
      </c>
      <c r="D43">
        <v>23104</v>
      </c>
      <c r="E43">
        <v>44384</v>
      </c>
      <c r="F43">
        <v>98048</v>
      </c>
      <c r="G43">
        <v>10712</v>
      </c>
      <c r="H43">
        <v>12048</v>
      </c>
      <c r="I43">
        <v>3873</v>
      </c>
      <c r="J43">
        <v>17640</v>
      </c>
      <c r="K43">
        <v>4056</v>
      </c>
      <c r="L43">
        <v>3</v>
      </c>
      <c r="M43">
        <v>13960</v>
      </c>
      <c r="N43">
        <v>45696</v>
      </c>
      <c r="O43">
        <v>41248</v>
      </c>
      <c r="P43">
        <v>106048</v>
      </c>
      <c r="Q43">
        <v>22928</v>
      </c>
      <c r="R43">
        <v>17664</v>
      </c>
      <c r="S43">
        <v>47312</v>
      </c>
      <c r="T43">
        <v>71904</v>
      </c>
      <c r="U43">
        <v>44704</v>
      </c>
      <c r="V43">
        <v>36896</v>
      </c>
      <c r="W43">
        <v>16784</v>
      </c>
      <c r="X43">
        <v>10</v>
      </c>
      <c r="Y43">
        <v>1872</v>
      </c>
      <c r="Z43">
        <v>1122</v>
      </c>
      <c r="AA43">
        <v>4432</v>
      </c>
    </row>
    <row r="44" spans="1:27" x14ac:dyDescent="0.3">
      <c r="A44" t="s">
        <v>69</v>
      </c>
      <c r="B44">
        <v>95456</v>
      </c>
      <c r="C44">
        <v>8352</v>
      </c>
      <c r="D44">
        <v>30896</v>
      </c>
      <c r="E44">
        <v>10046</v>
      </c>
      <c r="F44">
        <v>130816</v>
      </c>
      <c r="G44">
        <v>9108</v>
      </c>
      <c r="H44">
        <v>6306</v>
      </c>
      <c r="I44">
        <v>14048</v>
      </c>
      <c r="J44">
        <v>28008</v>
      </c>
      <c r="K44">
        <v>3984</v>
      </c>
      <c r="L44">
        <v>3</v>
      </c>
      <c r="M44">
        <v>25744</v>
      </c>
      <c r="N44">
        <v>46336</v>
      </c>
      <c r="O44">
        <v>40944</v>
      </c>
      <c r="P44">
        <v>87040</v>
      </c>
      <c r="Q44">
        <v>19400</v>
      </c>
      <c r="R44">
        <v>18112</v>
      </c>
      <c r="S44">
        <v>47504</v>
      </c>
      <c r="T44">
        <v>33624</v>
      </c>
      <c r="U44">
        <v>38304</v>
      </c>
      <c r="V44">
        <v>43424</v>
      </c>
      <c r="W44">
        <v>16520</v>
      </c>
      <c r="X44">
        <v>10</v>
      </c>
      <c r="Y44">
        <v>1918</v>
      </c>
      <c r="Z44">
        <v>1148</v>
      </c>
      <c r="AA44">
        <v>2363</v>
      </c>
    </row>
    <row r="45" spans="1:27" x14ac:dyDescent="0.3">
      <c r="A45" t="s">
        <v>70</v>
      </c>
      <c r="B45">
        <v>128960</v>
      </c>
      <c r="C45">
        <v>8168</v>
      </c>
      <c r="D45">
        <v>30464</v>
      </c>
      <c r="E45">
        <v>45024</v>
      </c>
      <c r="F45">
        <v>96704</v>
      </c>
      <c r="G45">
        <v>10968</v>
      </c>
      <c r="H45">
        <v>6324</v>
      </c>
      <c r="I45">
        <v>6826</v>
      </c>
      <c r="J45">
        <v>40688</v>
      </c>
      <c r="K45">
        <v>2256</v>
      </c>
      <c r="L45">
        <v>3</v>
      </c>
      <c r="M45">
        <v>20576</v>
      </c>
      <c r="N45">
        <v>45888</v>
      </c>
      <c r="O45">
        <v>50432</v>
      </c>
      <c r="P45">
        <v>105664</v>
      </c>
      <c r="Q45">
        <v>23120</v>
      </c>
      <c r="R45">
        <v>16808</v>
      </c>
      <c r="S45">
        <v>62912</v>
      </c>
      <c r="T45">
        <v>76608</v>
      </c>
      <c r="U45">
        <v>37312</v>
      </c>
      <c r="V45">
        <v>42976</v>
      </c>
      <c r="W45">
        <v>11964</v>
      </c>
      <c r="X45">
        <v>10</v>
      </c>
      <c r="Y45">
        <v>1952</v>
      </c>
      <c r="Z45">
        <v>1154</v>
      </c>
      <c r="AA45">
        <v>3756</v>
      </c>
    </row>
    <row r="46" spans="1:27" x14ac:dyDescent="0.3">
      <c r="A46" t="s">
        <v>71</v>
      </c>
      <c r="B46">
        <v>63952</v>
      </c>
      <c r="C46">
        <v>7708</v>
      </c>
      <c r="D46">
        <v>29664</v>
      </c>
      <c r="E46">
        <v>46624</v>
      </c>
      <c r="F46">
        <v>128832</v>
      </c>
      <c r="G46">
        <v>10624</v>
      </c>
      <c r="H46">
        <v>11832</v>
      </c>
      <c r="I46">
        <v>3850</v>
      </c>
      <c r="J46">
        <v>50240</v>
      </c>
      <c r="K46">
        <v>3844</v>
      </c>
      <c r="L46">
        <v>3</v>
      </c>
      <c r="M46">
        <v>26096</v>
      </c>
      <c r="N46">
        <v>47232</v>
      </c>
      <c r="O46">
        <v>50528</v>
      </c>
      <c r="P46">
        <v>114048</v>
      </c>
      <c r="Q46">
        <v>19112</v>
      </c>
      <c r="R46">
        <v>16496</v>
      </c>
      <c r="S46">
        <v>61088</v>
      </c>
      <c r="T46">
        <v>81344</v>
      </c>
      <c r="U46">
        <v>16900</v>
      </c>
      <c r="V46">
        <v>44032</v>
      </c>
      <c r="W46">
        <v>17616</v>
      </c>
      <c r="X46">
        <v>10</v>
      </c>
      <c r="Y46">
        <v>1906</v>
      </c>
      <c r="Z46">
        <v>1128</v>
      </c>
      <c r="AA46">
        <v>2355</v>
      </c>
    </row>
    <row r="47" spans="1:27" x14ac:dyDescent="0.3">
      <c r="A47" t="s">
        <v>72</v>
      </c>
      <c r="B47">
        <v>125632</v>
      </c>
      <c r="C47">
        <v>8008</v>
      </c>
      <c r="D47">
        <v>22984</v>
      </c>
      <c r="E47">
        <v>45472</v>
      </c>
      <c r="F47">
        <v>96768</v>
      </c>
      <c r="G47">
        <v>6080</v>
      </c>
      <c r="H47">
        <v>9508</v>
      </c>
      <c r="I47">
        <v>10496</v>
      </c>
      <c r="J47">
        <v>28536</v>
      </c>
      <c r="K47">
        <v>3840</v>
      </c>
      <c r="L47">
        <v>3</v>
      </c>
      <c r="M47">
        <v>26672</v>
      </c>
      <c r="N47">
        <v>45216</v>
      </c>
      <c r="O47">
        <v>51296</v>
      </c>
      <c r="P47">
        <v>108672</v>
      </c>
      <c r="Q47">
        <v>23056</v>
      </c>
      <c r="R47">
        <v>18048</v>
      </c>
      <c r="S47">
        <v>31104</v>
      </c>
      <c r="T47">
        <v>80448</v>
      </c>
      <c r="U47">
        <v>37344</v>
      </c>
      <c r="V47">
        <v>44256</v>
      </c>
      <c r="W47">
        <v>11976</v>
      </c>
      <c r="X47">
        <v>10</v>
      </c>
      <c r="Y47">
        <v>1461</v>
      </c>
      <c r="Z47">
        <v>1134</v>
      </c>
      <c r="AA47">
        <v>2384</v>
      </c>
    </row>
    <row r="48" spans="1:27" x14ac:dyDescent="0.3">
      <c r="A48" t="s">
        <v>73</v>
      </c>
      <c r="B48">
        <v>126976</v>
      </c>
      <c r="C48">
        <v>7632</v>
      </c>
      <c r="D48">
        <v>4973</v>
      </c>
      <c r="E48">
        <v>38896</v>
      </c>
      <c r="F48">
        <v>64352</v>
      </c>
      <c r="G48">
        <v>3577</v>
      </c>
      <c r="H48">
        <v>11648</v>
      </c>
      <c r="I48">
        <v>6732</v>
      </c>
      <c r="J48">
        <v>50112</v>
      </c>
      <c r="K48">
        <v>3510</v>
      </c>
      <c r="L48">
        <v>3</v>
      </c>
      <c r="M48">
        <v>25888</v>
      </c>
      <c r="N48">
        <v>17044</v>
      </c>
      <c r="O48">
        <v>17652</v>
      </c>
      <c r="P48">
        <v>109888</v>
      </c>
      <c r="Q48">
        <v>23632</v>
      </c>
      <c r="R48">
        <v>18048</v>
      </c>
      <c r="S48">
        <v>48000</v>
      </c>
      <c r="T48">
        <v>33440</v>
      </c>
      <c r="U48">
        <v>43968</v>
      </c>
      <c r="V48">
        <v>37712</v>
      </c>
      <c r="W48">
        <v>17744</v>
      </c>
      <c r="X48">
        <v>10</v>
      </c>
      <c r="Y48">
        <v>1902</v>
      </c>
      <c r="Z48">
        <v>1075</v>
      </c>
      <c r="AA48">
        <v>3756</v>
      </c>
    </row>
    <row r="49" spans="1:27" x14ac:dyDescent="0.3">
      <c r="A49" t="s">
        <v>74</v>
      </c>
      <c r="B49">
        <v>125248</v>
      </c>
      <c r="C49">
        <v>8128</v>
      </c>
      <c r="D49">
        <v>23080</v>
      </c>
      <c r="E49">
        <v>47584</v>
      </c>
      <c r="F49">
        <v>131200</v>
      </c>
      <c r="G49">
        <v>10456</v>
      </c>
      <c r="H49">
        <v>12208</v>
      </c>
      <c r="I49">
        <v>13744</v>
      </c>
      <c r="J49">
        <v>48736</v>
      </c>
      <c r="K49">
        <v>3544</v>
      </c>
      <c r="L49">
        <v>3</v>
      </c>
      <c r="M49">
        <v>27440</v>
      </c>
      <c r="N49">
        <v>45056</v>
      </c>
      <c r="O49">
        <v>50464</v>
      </c>
      <c r="P49">
        <v>58272</v>
      </c>
      <c r="Q49">
        <v>23200</v>
      </c>
      <c r="R49">
        <v>16528</v>
      </c>
      <c r="S49">
        <v>63168</v>
      </c>
      <c r="T49">
        <v>80000</v>
      </c>
      <c r="U49">
        <v>44448</v>
      </c>
      <c r="V49">
        <v>42432</v>
      </c>
      <c r="W49">
        <v>7442</v>
      </c>
      <c r="X49">
        <v>10</v>
      </c>
      <c r="Y49">
        <v>1914</v>
      </c>
      <c r="Z49">
        <v>1118</v>
      </c>
      <c r="AA49">
        <v>3700</v>
      </c>
    </row>
    <row r="50" spans="1:27" x14ac:dyDescent="0.3">
      <c r="A50" t="s">
        <v>75</v>
      </c>
      <c r="B50">
        <v>97120</v>
      </c>
      <c r="C50">
        <v>8136</v>
      </c>
      <c r="D50">
        <v>30320</v>
      </c>
      <c r="E50">
        <v>38864</v>
      </c>
      <c r="F50">
        <v>130048</v>
      </c>
      <c r="G50">
        <v>9040</v>
      </c>
      <c r="H50">
        <v>12208</v>
      </c>
      <c r="I50">
        <v>10660</v>
      </c>
      <c r="J50">
        <v>51008</v>
      </c>
      <c r="K50">
        <v>3972</v>
      </c>
      <c r="L50">
        <v>3</v>
      </c>
      <c r="M50">
        <v>26176</v>
      </c>
      <c r="N50">
        <v>27056</v>
      </c>
      <c r="O50">
        <v>49760</v>
      </c>
      <c r="P50">
        <v>86208</v>
      </c>
      <c r="Q50">
        <v>19408</v>
      </c>
      <c r="R50">
        <v>17552</v>
      </c>
      <c r="S50">
        <v>65344</v>
      </c>
      <c r="T50">
        <v>79744</v>
      </c>
      <c r="U50">
        <v>37920</v>
      </c>
      <c r="V50">
        <v>43968</v>
      </c>
      <c r="W50">
        <v>4269</v>
      </c>
      <c r="X50">
        <v>10</v>
      </c>
      <c r="Y50">
        <v>1878</v>
      </c>
      <c r="Z50">
        <v>1073</v>
      </c>
      <c r="AA50">
        <v>4348</v>
      </c>
    </row>
    <row r="51" spans="1:27" x14ac:dyDescent="0.3">
      <c r="A51" t="s">
        <v>76</v>
      </c>
      <c r="B51">
        <v>96672</v>
      </c>
      <c r="C51">
        <v>8000</v>
      </c>
      <c r="D51">
        <v>30432</v>
      </c>
      <c r="E51">
        <v>46016</v>
      </c>
      <c r="F51">
        <v>126720</v>
      </c>
      <c r="G51">
        <v>10848</v>
      </c>
      <c r="H51">
        <v>9516</v>
      </c>
      <c r="I51">
        <v>13656</v>
      </c>
      <c r="J51">
        <v>41120</v>
      </c>
      <c r="K51">
        <v>2308</v>
      </c>
      <c r="L51">
        <v>3</v>
      </c>
      <c r="M51">
        <v>26624</v>
      </c>
      <c r="N51">
        <v>45568</v>
      </c>
      <c r="O51">
        <v>28368</v>
      </c>
      <c r="P51">
        <v>58960</v>
      </c>
      <c r="Q51">
        <v>19208</v>
      </c>
      <c r="R51">
        <v>18224</v>
      </c>
      <c r="S51">
        <v>47856</v>
      </c>
      <c r="T51">
        <v>80448</v>
      </c>
      <c r="U51">
        <v>38096</v>
      </c>
      <c r="V51">
        <v>37408</v>
      </c>
      <c r="W51">
        <v>16656</v>
      </c>
      <c r="X51">
        <v>10</v>
      </c>
      <c r="Y51">
        <v>1451</v>
      </c>
      <c r="Z51">
        <v>1081</v>
      </c>
      <c r="AA51">
        <v>2426</v>
      </c>
    </row>
    <row r="52" spans="1:27" x14ac:dyDescent="0.3">
      <c r="A52" t="s">
        <v>77</v>
      </c>
      <c r="B52">
        <v>96832</v>
      </c>
      <c r="C52">
        <v>8248</v>
      </c>
      <c r="D52">
        <v>31376</v>
      </c>
      <c r="E52">
        <v>10102</v>
      </c>
      <c r="F52">
        <v>13122</v>
      </c>
      <c r="G52">
        <v>10976</v>
      </c>
      <c r="H52">
        <v>11904</v>
      </c>
      <c r="I52">
        <v>10436</v>
      </c>
      <c r="J52">
        <v>47584</v>
      </c>
      <c r="K52">
        <v>2263</v>
      </c>
      <c r="L52">
        <v>3</v>
      </c>
      <c r="M52">
        <v>20680</v>
      </c>
      <c r="N52">
        <v>45024</v>
      </c>
      <c r="O52">
        <v>5709</v>
      </c>
      <c r="P52">
        <v>87200</v>
      </c>
      <c r="Q52">
        <v>23360</v>
      </c>
      <c r="R52">
        <v>11896</v>
      </c>
      <c r="S52">
        <v>63712</v>
      </c>
      <c r="T52">
        <v>11780</v>
      </c>
      <c r="U52">
        <v>37680</v>
      </c>
      <c r="V52">
        <v>43456</v>
      </c>
      <c r="W52">
        <v>16400</v>
      </c>
      <c r="X52">
        <v>10</v>
      </c>
      <c r="Y52">
        <v>1912</v>
      </c>
      <c r="Z52">
        <v>1071</v>
      </c>
      <c r="AA52">
        <v>3668</v>
      </c>
    </row>
    <row r="53" spans="1:27" x14ac:dyDescent="0.3">
      <c r="A53" t="s">
        <v>78</v>
      </c>
      <c r="B53">
        <v>94240</v>
      </c>
      <c r="C53">
        <v>8064</v>
      </c>
      <c r="D53">
        <v>14788</v>
      </c>
      <c r="E53">
        <v>46176</v>
      </c>
      <c r="F53">
        <v>64192</v>
      </c>
      <c r="G53">
        <v>3516</v>
      </c>
      <c r="H53">
        <v>12032</v>
      </c>
      <c r="I53">
        <v>14232</v>
      </c>
      <c r="J53">
        <v>40592</v>
      </c>
      <c r="K53">
        <v>3542</v>
      </c>
      <c r="L53">
        <v>3</v>
      </c>
      <c r="M53">
        <v>13884</v>
      </c>
      <c r="N53">
        <v>5482</v>
      </c>
      <c r="O53">
        <v>49280</v>
      </c>
      <c r="P53">
        <v>60736</v>
      </c>
      <c r="Q53">
        <v>13044</v>
      </c>
      <c r="R53">
        <v>17824</v>
      </c>
      <c r="S53">
        <v>64640</v>
      </c>
      <c r="T53">
        <v>71008</v>
      </c>
      <c r="U53">
        <v>38256</v>
      </c>
      <c r="V53">
        <v>44672</v>
      </c>
      <c r="W53">
        <v>18016</v>
      </c>
      <c r="X53">
        <v>10</v>
      </c>
      <c r="Y53">
        <v>1479</v>
      </c>
      <c r="Z53">
        <v>1108</v>
      </c>
      <c r="AA53">
        <v>2383</v>
      </c>
    </row>
    <row r="54" spans="1:27" x14ac:dyDescent="0.3">
      <c r="A54" t="s">
        <v>28</v>
      </c>
    </row>
    <row r="55" spans="1:27" x14ac:dyDescent="0.3">
      <c r="A55" t="s">
        <v>79</v>
      </c>
      <c r="B55">
        <v>192327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192321</v>
      </c>
      <c r="P55">
        <v>192322</v>
      </c>
      <c r="Q55">
        <v>0</v>
      </c>
      <c r="R55">
        <v>0</v>
      </c>
      <c r="S55">
        <v>0</v>
      </c>
      <c r="T55">
        <v>192322</v>
      </c>
      <c r="U55">
        <v>192323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7" spans="1:27" x14ac:dyDescent="0.3">
      <c r="A57" t="s">
        <v>80</v>
      </c>
      <c r="B57">
        <f>AVERAGE(B4:B53)</f>
        <v>105139.84</v>
      </c>
      <c r="C57">
        <f t="shared" ref="C57:AA57" si="0">AVERAGE(C4:C53)</f>
        <v>7388.66</v>
      </c>
      <c r="D57">
        <f t="shared" si="0"/>
        <v>23183.32</v>
      </c>
      <c r="E57">
        <f t="shared" si="0"/>
        <v>39155.4</v>
      </c>
      <c r="F57">
        <f t="shared" si="0"/>
        <v>108603.96</v>
      </c>
      <c r="G57">
        <f t="shared" si="0"/>
        <v>8376.7199999999993</v>
      </c>
      <c r="H57">
        <f t="shared" si="0"/>
        <v>9825.2199999999993</v>
      </c>
      <c r="I57">
        <f t="shared" si="0"/>
        <v>10475.540000000001</v>
      </c>
      <c r="J57">
        <f t="shared" si="0"/>
        <v>40450.199999999997</v>
      </c>
      <c r="K57">
        <f t="shared" si="0"/>
        <v>3369.88</v>
      </c>
      <c r="L57">
        <f t="shared" si="0"/>
        <v>3</v>
      </c>
      <c r="M57">
        <f t="shared" si="0"/>
        <v>20929.34</v>
      </c>
      <c r="N57">
        <f t="shared" si="0"/>
        <v>37358.94</v>
      </c>
      <c r="O57">
        <f t="shared" si="0"/>
        <v>40422.28</v>
      </c>
      <c r="P57">
        <f t="shared" si="0"/>
        <v>85225.96</v>
      </c>
      <c r="Q57">
        <f t="shared" si="0"/>
        <v>19270.54</v>
      </c>
      <c r="R57">
        <f t="shared" si="0"/>
        <v>16974.52</v>
      </c>
      <c r="S57">
        <f t="shared" si="0"/>
        <v>54387.18</v>
      </c>
      <c r="T57">
        <f t="shared" si="0"/>
        <v>67165.36</v>
      </c>
      <c r="U57">
        <f t="shared" si="0"/>
        <v>36283.72</v>
      </c>
      <c r="V57">
        <f t="shared" si="0"/>
        <v>35573.599999999999</v>
      </c>
      <c r="W57">
        <f t="shared" si="0"/>
        <v>15478.04</v>
      </c>
      <c r="X57">
        <f t="shared" si="0"/>
        <v>10</v>
      </c>
      <c r="Y57">
        <f t="shared" si="0"/>
        <v>1744.58</v>
      </c>
      <c r="Z57">
        <f t="shared" si="0"/>
        <v>1099.54</v>
      </c>
      <c r="AA57">
        <f t="shared" si="0"/>
        <v>3703.6</v>
      </c>
    </row>
    <row r="58" spans="1:27" x14ac:dyDescent="0.3">
      <c r="A58" t="s">
        <v>81</v>
      </c>
      <c r="B58" cm="1">
        <f t="array" ref="B58">LARGE(ABS((B4:B53-B$57)),1)</f>
        <v>65579.839999999997</v>
      </c>
      <c r="C58" cm="1">
        <f t="array" ref="C58">LARGE(ABS((C4:C53-C$57)),1)</f>
        <v>4212.66</v>
      </c>
      <c r="D58" cm="1">
        <f t="array" ref="D58">LARGE(ABS((D4:D53-D$57)),1)</f>
        <v>18236.32</v>
      </c>
      <c r="E58" cm="1">
        <f t="array" ref="E58">LARGE(ABS((E4:E53-E$57)),1)</f>
        <v>33571.4</v>
      </c>
      <c r="F58" cm="1">
        <f t="array" ref="F58">LARGE(ABS((F4:F53-F$57)),1)</f>
        <v>101429.96</v>
      </c>
      <c r="G58" cm="1">
        <f t="array" ref="G58">LARGE(ABS((G4:G53-G$57)),1)</f>
        <v>4875.7199999999993</v>
      </c>
      <c r="H58" cm="1">
        <f t="array" ref="H58">LARGE(ABS((H4:H53-H$57)),1)</f>
        <v>6183.2199999999993</v>
      </c>
      <c r="I58" cm="1">
        <f t="array" ref="I58">LARGE(ABS((I4:I53-I$57)),1)</f>
        <v>6625.5400000000009</v>
      </c>
      <c r="J58" cm="1">
        <f t="array" ref="J58">LARGE(ABS((J4:J53-J$57)),1)</f>
        <v>30164.199999999997</v>
      </c>
      <c r="K58" cm="1">
        <f t="array" ref="K58">LARGE(ABS((K4:K53-K$57)),1)</f>
        <v>1113.8800000000001</v>
      </c>
      <c r="L58" cm="1">
        <f t="array" ref="L58">LARGE(ABS((L4:L53-L$57)),1)</f>
        <v>0</v>
      </c>
      <c r="M58" cm="1">
        <f t="array" ref="M58">LARGE(ABS((M4:M53-M$57)),1)</f>
        <v>16161.34</v>
      </c>
      <c r="N58" cm="1">
        <f t="array" ref="N58">LARGE(ABS((N4:N53-N$57)),1)</f>
        <v>31876.940000000002</v>
      </c>
      <c r="O58" cm="1">
        <f t="array" ref="O58">LARGE(ABS((O4:O53-O$57)),1)</f>
        <v>34741.279999999999</v>
      </c>
      <c r="P58" cm="1">
        <f t="array" ref="P58">LARGE(ABS((P4:P53-P$57)),1)</f>
        <v>78399.960000000006</v>
      </c>
      <c r="Q58" cm="1">
        <f t="array" ref="Q58">LARGE(ABS((Q4:Q53-Q$57)),1)</f>
        <v>14685.54</v>
      </c>
      <c r="R58" cm="1">
        <f t="array" ref="R58">LARGE(ABS((R4:R53-R$57)),1)</f>
        <v>9538.52</v>
      </c>
      <c r="S58" cm="1">
        <f t="array" ref="S58">LARGE(ABS((S4:S53-S$57)),1)</f>
        <v>48332.18</v>
      </c>
      <c r="T58" cm="1">
        <f t="array" ref="T58">LARGE(ABS((T4:T53-T$57)),1)</f>
        <v>60797.36</v>
      </c>
      <c r="U58" cm="1">
        <f t="array" ref="U58">LARGE(ABS((U4:U53-U$57)),1)</f>
        <v>30757.72</v>
      </c>
      <c r="V58" cm="1">
        <f t="array" ref="V58">LARGE(ABS((V4:V53-V$57)),1)</f>
        <v>30063.599999999999</v>
      </c>
      <c r="W58" cm="1">
        <f t="array" ref="W58">LARGE(ABS((W4:W53-W$57)),1)</f>
        <v>11227.04</v>
      </c>
      <c r="X58" cm="1">
        <f t="array" ref="X58">LARGE(ABS((X4:X53-X$57)),1)</f>
        <v>0</v>
      </c>
      <c r="Y58" cm="1">
        <f t="array" ref="Y58">LARGE(ABS((Y4:Y53-Y$57)),1)</f>
        <v>311.57999999999993</v>
      </c>
      <c r="Z58" cm="1">
        <f t="array" ref="Z58">LARGE(ABS((Z4:Z53-Z$57)),1)</f>
        <v>54.460000000000036</v>
      </c>
      <c r="AA58" cm="1">
        <f t="array" ref="AA58">LARGE(ABS((AA4:AA53-AA$57)),1)</f>
        <v>1348.6</v>
      </c>
    </row>
    <row r="59" spans="1:27" x14ac:dyDescent="0.3">
      <c r="A59" t="s">
        <v>82</v>
      </c>
      <c r="B59" cm="1">
        <f t="array" ref="B59">1/COUNT(B4:B53)*SUM(ABS(B4:B53-B$57))</f>
        <v>24511.846400000006</v>
      </c>
      <c r="C59" cm="1">
        <f t="array" ref="C59">1/COUNT(C4:C53)*SUM(ABS(C4:C53-C$57))</f>
        <v>1078.8911999999991</v>
      </c>
      <c r="D59" cm="1">
        <f t="array" ref="D59">1/COUNT(D4:D53)*SUM(ABS(D4:D53-D$57))</f>
        <v>6657.2928000000002</v>
      </c>
      <c r="E59" cm="1">
        <f t="array" ref="E59">1/COUNT(E4:E53)*SUM(ABS(E4:E53-E$57))</f>
        <v>7407.76</v>
      </c>
      <c r="F59" cm="1">
        <f t="array" ref="F59">1/COUNT(F4:F53)*SUM(ABS(F4:F53-F$57))</f>
        <v>27338.452800000003</v>
      </c>
      <c r="G59" cm="1">
        <f t="array" ref="G59">1/COUNT(G4:G53)*SUM(ABS(G4:G53-G$57))</f>
        <v>2496.1407999999997</v>
      </c>
      <c r="H59" cm="1">
        <f t="array" ref="H59">1/COUNT(H4:H53)*SUM(ABS(H4:H53-H$57))</f>
        <v>2531.4335999999998</v>
      </c>
      <c r="I59" cm="1">
        <f t="array" ref="I59">1/COUNT(I4:I53)*SUM(ABS(I4:I53-I$57))</f>
        <v>2760.1087999999995</v>
      </c>
      <c r="J59" cm="1">
        <f t="array" ref="J59">1/COUNT(J4:J53)*SUM(ABS(J4:J53-J$57))</f>
        <v>8852.0479999999989</v>
      </c>
      <c r="K59" cm="1">
        <f t="array" ref="K59">1/COUNT(K4:K53)*SUM(ABS(K4:K53-K$57))</f>
        <v>608.81279999999958</v>
      </c>
      <c r="L59" cm="1">
        <f t="array" ref="L59">1/COUNT(L4:L53)*SUM(ABS(L4:L53-L$57))</f>
        <v>0</v>
      </c>
      <c r="M59" cm="1">
        <f t="array" ref="M59">1/COUNT(M4:M53)*SUM(ABS(M4:M53-M$57))</f>
        <v>5733.1656000000003</v>
      </c>
      <c r="N59" cm="1">
        <f t="array" ref="N59">1/COUNT(N4:N53)*SUM(ABS(N4:N53-N$57))</f>
        <v>9824.9287999999997</v>
      </c>
      <c r="O59" cm="1">
        <f t="array" ref="O59">1/COUNT(O4:O53)*SUM(ABS(O4:O53-O$57))</f>
        <v>10316.465599999996</v>
      </c>
      <c r="P59" cm="1">
        <f t="array" ref="P59">1/COUNT(P4:P53)*SUM(ABS(P4:P53-P$57))</f>
        <v>23643.897600000004</v>
      </c>
      <c r="Q59" cm="1">
        <f t="array" ref="Q59">1/COUNT(Q4:Q53)*SUM(ABS(Q4:Q53-Q$57))</f>
        <v>4062.2039999999974</v>
      </c>
      <c r="R59" cm="1">
        <f t="array" ref="R59">1/COUNT(R4:R53)*SUM(ABS(R4:R53-R$57))</f>
        <v>1187.1151999999993</v>
      </c>
      <c r="S59" cm="1">
        <f t="array" ref="S59">1/COUNT(S4:S53)*SUM(ABS(S4:S53-S$57))</f>
        <v>10931.991199999999</v>
      </c>
      <c r="T59" cm="1">
        <f t="array" ref="T59">1/COUNT(T4:T53)*SUM(ABS(T4:T53-T$57))</f>
        <v>15919.532800000004</v>
      </c>
      <c r="U59" cm="1">
        <f t="array" ref="U59">1/COUNT(U4:U53)*SUM(ABS(U4:U53-U$57))</f>
        <v>8369.2144000000062</v>
      </c>
      <c r="V59" cm="1">
        <f t="array" ref="V59">1/COUNT(V4:V53)*SUM(ABS(V4:V53-V$57))</f>
        <v>9085.472000000007</v>
      </c>
      <c r="W59" cm="1">
        <f t="array" ref="W59">1/COUNT(W4:W53)*SUM(ABS(W4:W53-W$57))</f>
        <v>3025.7775999999985</v>
      </c>
      <c r="X59" cm="1">
        <f t="array" ref="X59">1/COUNT(X4:X53)*SUM(ABS(X4:X53-X$57))</f>
        <v>0</v>
      </c>
      <c r="Y59" cm="1">
        <f t="array" ref="Y59">1/COUNT(Y4:Y53)*SUM(ABS(Y4:Y53-Y$57))</f>
        <v>205.41760000000002</v>
      </c>
      <c r="Z59" cm="1">
        <f t="array" ref="Z59">1/COUNT(Z4:Z53)*SUM(ABS(Z4:Z53-Z$57))</f>
        <v>26.023199999999999</v>
      </c>
      <c r="AA59" cm="1">
        <f t="array" ref="AA59">1/COUNT(AA4:AA53)*SUM(ABS(AA4:AA53-AA$57))</f>
        <v>639.55200000000013</v>
      </c>
    </row>
    <row r="60" spans="1:27" x14ac:dyDescent="0.3">
      <c r="A60" t="s">
        <v>83</v>
      </c>
      <c r="B60" cm="1">
        <f t="array" ref="B60">SQRT(1/COUNT(B4:B53)*SUM((B4:B53-B$57)^2))</f>
        <v>28439.487466098963</v>
      </c>
      <c r="C60" cm="1">
        <f t="array" ref="C60">SQRT(1/COUNT(C4:C53)*SUM((C4:C53-C$57)^2))</f>
        <v>1544.1728091117266</v>
      </c>
      <c r="D60" cm="1">
        <f t="array" ref="D60">SQRT(1/COUNT(D4:D53)*SUM((D4:D53-D$57)^2))</f>
        <v>8713.3005627947896</v>
      </c>
      <c r="E60" cm="1">
        <f t="array" ref="E60">SQRT(1/COUNT(E4:E53)*SUM((E4:E53-E$57)^2))</f>
        <v>10632.184657914853</v>
      </c>
      <c r="F60" cm="1">
        <f t="array" ref="F60">SQRT(1/COUNT(F4:F53)*SUM((F4:F53-F$57)^2))</f>
        <v>33870.648115416989</v>
      </c>
      <c r="G60" cm="1">
        <f t="array" ref="G60">SQRT(1/COUNT(G4:G53)*SUM((G4:G53-G$57)^2))</f>
        <v>2856.4759410154325</v>
      </c>
      <c r="H60" cm="1">
        <f t="array" ref="H60">SQRT(1/COUNT(H4:H53)*SUM((H4:H53-H$57)^2))</f>
        <v>3020.0770671623595</v>
      </c>
      <c r="I60" cm="1">
        <f t="array" ref="I60">SQRT(1/COUNT(I4:I53)*SUM((I4:I53-I$57)^2))</f>
        <v>3460.3327019811268</v>
      </c>
      <c r="J60" cm="1">
        <f t="array" ref="J60">SQRT(1/COUNT(J4:J53)*SUM((J4:J53-J$57)^2))</f>
        <v>11178.799522310077</v>
      </c>
      <c r="K60" cm="1">
        <f t="array" ref="K60">SQRT(1/COUNT(K4:K53)*SUM((K4:K53-K$57)^2))</f>
        <v>705.63975624960358</v>
      </c>
      <c r="L60" cm="1">
        <f t="array" ref="L60">SQRT(1/COUNT(L4:L53)*SUM((L4:L53-L$57)^2))</f>
        <v>0</v>
      </c>
      <c r="M60" cm="1">
        <f t="array" ref="M60">SQRT(1/COUNT(M4:M53)*SUM((M4:M53-M$57)^2))</f>
        <v>6915.0971869092346</v>
      </c>
      <c r="N60" cm="1">
        <f t="array" ref="N60">SQRT(1/COUNT(N4:N53)*SUM((N4:N53-N$57)^2))</f>
        <v>12362.105212964338</v>
      </c>
      <c r="O60" cm="1">
        <f t="array" ref="O60">SQRT(1/COUNT(O4:O53)*SUM((O4:O53-O$57)^2))</f>
        <v>13545.794918040063</v>
      </c>
      <c r="P60" cm="1">
        <f t="array" ref="P60">SQRT(1/COUNT(P4:P53)*SUM((P4:P53-P$57)^2))</f>
        <v>29381.672079008717</v>
      </c>
      <c r="Q60" cm="1">
        <f t="array" ref="Q60">SQRT(1/COUNT(Q4:Q53)*SUM((Q4:Q53-Q$57)^2))</f>
        <v>5338.8558220277864</v>
      </c>
      <c r="R60" cm="1">
        <f t="array" ref="R60">SQRT(1/COUNT(R4:R53)*SUM((R4:R53-R$57)^2))</f>
        <v>2189.7404708321033</v>
      </c>
      <c r="S60" cm="1">
        <f t="array" ref="S60">SQRT(1/COUNT(S4:S53)*SUM((S4:S53-S$57)^2))</f>
        <v>13857.315427874188</v>
      </c>
      <c r="T60" cm="1">
        <f t="array" ref="T60">SQRT(1/COUNT(T4:T53)*SUM((T4:T53-T$57)^2))</f>
        <v>19997.745082643694</v>
      </c>
      <c r="U60" cm="1">
        <f t="array" ref="U60">SQRT(1/COUNT(U4:U53)*SUM((U4:U53-U$57)^2))</f>
        <v>10616.235649306207</v>
      </c>
      <c r="V60" cm="1">
        <f t="array" ref="V60">SQRT(1/COUNT(V4:V53)*SUM((V4:V53-V$57)^2))</f>
        <v>11282.044757932847</v>
      </c>
      <c r="W60" cm="1">
        <f t="array" ref="W60">SQRT(1/COUNT(W4:W53)*SUM((W4:W53-W$57)^2))</f>
        <v>3986.5328442645491</v>
      </c>
      <c r="X60" cm="1">
        <f t="array" ref="X60">SQRT(1/COUNT(X4:X53)*SUM((X4:X53-X$57)^2))</f>
        <v>0</v>
      </c>
      <c r="Y60" cm="1">
        <f t="array" ref="Y60">SQRT(1/COUNT(Y4:Y53)*SUM((Y4:Y53-Y$57)^2))</f>
        <v>215.45441188334945</v>
      </c>
      <c r="Z60" cm="1">
        <f t="array" ref="Z60">SQRT(1/COUNT(Z4:Z53)*SUM((Z4:Z53-Z$57)^2))</f>
        <v>27.513785635568215</v>
      </c>
      <c r="AA60" cm="1">
        <f t="array" ref="AA60">SQRT(1/COUNT(AA4:AA53)*SUM((AA4:AA53-AA$57)^2))</f>
        <v>797.02484277467784</v>
      </c>
    </row>
    <row r="61" spans="1:27" x14ac:dyDescent="0.3">
      <c r="A61" t="s">
        <v>84</v>
      </c>
      <c r="B61">
        <f>SMALL(B4:B53,1)</f>
        <v>39560</v>
      </c>
      <c r="C61">
        <f t="shared" ref="C61:AA61" si="1">SMALL(C4:C53,1)</f>
        <v>3176</v>
      </c>
      <c r="D61">
        <f t="shared" si="1"/>
        <v>4947</v>
      </c>
      <c r="E61">
        <f t="shared" si="1"/>
        <v>5584</v>
      </c>
      <c r="F61">
        <f t="shared" si="1"/>
        <v>7174</v>
      </c>
      <c r="G61">
        <f t="shared" si="1"/>
        <v>3501</v>
      </c>
      <c r="H61">
        <f t="shared" si="1"/>
        <v>3642</v>
      </c>
      <c r="I61">
        <f t="shared" si="1"/>
        <v>3850</v>
      </c>
      <c r="J61">
        <f t="shared" si="1"/>
        <v>10286</v>
      </c>
      <c r="K61">
        <f t="shared" si="1"/>
        <v>2256</v>
      </c>
      <c r="L61">
        <f t="shared" si="1"/>
        <v>3</v>
      </c>
      <c r="M61">
        <f t="shared" si="1"/>
        <v>4768</v>
      </c>
      <c r="N61">
        <f t="shared" si="1"/>
        <v>5482</v>
      </c>
      <c r="O61">
        <f t="shared" si="1"/>
        <v>5681</v>
      </c>
      <c r="P61">
        <f t="shared" si="1"/>
        <v>6826</v>
      </c>
      <c r="Q61">
        <f t="shared" si="1"/>
        <v>4585</v>
      </c>
      <c r="R61">
        <f t="shared" si="1"/>
        <v>7436</v>
      </c>
      <c r="S61">
        <f t="shared" si="1"/>
        <v>6055</v>
      </c>
      <c r="T61">
        <f t="shared" si="1"/>
        <v>6368</v>
      </c>
      <c r="U61">
        <f t="shared" si="1"/>
        <v>5526</v>
      </c>
      <c r="V61">
        <f t="shared" si="1"/>
        <v>5510</v>
      </c>
      <c r="W61">
        <f t="shared" si="1"/>
        <v>4251</v>
      </c>
      <c r="X61">
        <f t="shared" si="1"/>
        <v>10</v>
      </c>
      <c r="Y61">
        <f t="shared" si="1"/>
        <v>1433</v>
      </c>
      <c r="Z61">
        <f t="shared" si="1"/>
        <v>1065</v>
      </c>
      <c r="AA61">
        <f t="shared" si="1"/>
        <v>2355</v>
      </c>
    </row>
    <row r="62" spans="1:27" x14ac:dyDescent="0.3">
      <c r="A62" t="s">
        <v>85</v>
      </c>
      <c r="B62">
        <f>LARGE(B4:B53,1)</f>
        <v>131968</v>
      </c>
      <c r="C62">
        <f t="shared" ref="C62:AA62" si="2">LARGE(C4:C53,1)</f>
        <v>8352</v>
      </c>
      <c r="D62">
        <f t="shared" si="2"/>
        <v>31408</v>
      </c>
      <c r="E62">
        <f t="shared" si="2"/>
        <v>47584</v>
      </c>
      <c r="F62">
        <f t="shared" si="2"/>
        <v>133248</v>
      </c>
      <c r="G62">
        <f t="shared" si="2"/>
        <v>11264</v>
      </c>
      <c r="H62">
        <f t="shared" si="2"/>
        <v>12616</v>
      </c>
      <c r="I62">
        <f t="shared" si="2"/>
        <v>14232</v>
      </c>
      <c r="J62">
        <f t="shared" si="2"/>
        <v>51488</v>
      </c>
      <c r="K62">
        <f t="shared" si="2"/>
        <v>4172</v>
      </c>
      <c r="L62">
        <f t="shared" si="2"/>
        <v>3</v>
      </c>
      <c r="M62">
        <f t="shared" si="2"/>
        <v>27440</v>
      </c>
      <c r="N62">
        <f t="shared" si="2"/>
        <v>47456</v>
      </c>
      <c r="O62">
        <f t="shared" si="2"/>
        <v>52160</v>
      </c>
      <c r="P62">
        <f t="shared" si="2"/>
        <v>114048</v>
      </c>
      <c r="Q62">
        <f t="shared" si="2"/>
        <v>24272</v>
      </c>
      <c r="R62">
        <f t="shared" si="2"/>
        <v>18576</v>
      </c>
      <c r="S62">
        <f t="shared" si="2"/>
        <v>65920</v>
      </c>
      <c r="T62">
        <f t="shared" si="2"/>
        <v>81408</v>
      </c>
      <c r="U62">
        <f t="shared" si="2"/>
        <v>45472</v>
      </c>
      <c r="V62">
        <f t="shared" si="2"/>
        <v>44864</v>
      </c>
      <c r="W62">
        <f t="shared" si="2"/>
        <v>18272</v>
      </c>
      <c r="X62">
        <f t="shared" si="2"/>
        <v>10</v>
      </c>
      <c r="Y62">
        <f t="shared" si="2"/>
        <v>1966</v>
      </c>
      <c r="Z62">
        <f t="shared" si="2"/>
        <v>1154</v>
      </c>
      <c r="AA62">
        <f t="shared" si="2"/>
        <v>4516</v>
      </c>
    </row>
    <row r="64" spans="1:27" x14ac:dyDescent="0.3">
      <c r="A64" t="s">
        <v>86</v>
      </c>
      <c r="B64">
        <f>ABS(B58-B57)/B57</f>
        <v>0.37626079704895882</v>
      </c>
      <c r="C64">
        <f t="shared" ref="C64:AA64" si="3">ABS(C58-C57)/C57</f>
        <v>0.42984790205531181</v>
      </c>
      <c r="D64">
        <f t="shared" si="3"/>
        <v>0.21338617592303433</v>
      </c>
      <c r="E64">
        <f t="shared" si="3"/>
        <v>0.14261123625349248</v>
      </c>
      <c r="F64">
        <f t="shared" si="3"/>
        <v>6.6056523169136738E-2</v>
      </c>
      <c r="G64">
        <f t="shared" si="3"/>
        <v>0.41794401627367278</v>
      </c>
      <c r="H64">
        <f t="shared" si="3"/>
        <v>0.37067872271562369</v>
      </c>
      <c r="I64">
        <f t="shared" si="3"/>
        <v>0.36752281982599461</v>
      </c>
      <c r="J64">
        <f t="shared" si="3"/>
        <v>0.25428798868732416</v>
      </c>
      <c r="K64">
        <f t="shared" si="3"/>
        <v>0.66946004012012295</v>
      </c>
      <c r="L64">
        <f t="shared" si="3"/>
        <v>1</v>
      </c>
      <c r="M64">
        <f t="shared" si="3"/>
        <v>0.22781415945271088</v>
      </c>
      <c r="N64">
        <f t="shared" si="3"/>
        <v>0.14673863873011386</v>
      </c>
      <c r="O64">
        <f t="shared" si="3"/>
        <v>0.14054130543848592</v>
      </c>
      <c r="P64">
        <f t="shared" si="3"/>
        <v>8.0092966978606045E-2</v>
      </c>
      <c r="Q64">
        <f t="shared" si="3"/>
        <v>0.23792794597349112</v>
      </c>
      <c r="R64">
        <f t="shared" si="3"/>
        <v>0.43806835185913945</v>
      </c>
      <c r="S64">
        <f t="shared" si="3"/>
        <v>0.11133138360915201</v>
      </c>
      <c r="T64">
        <f t="shared" si="3"/>
        <v>9.4810777460286072E-2</v>
      </c>
      <c r="U64">
        <f t="shared" si="3"/>
        <v>0.15229970907062451</v>
      </c>
      <c r="V64">
        <f t="shared" si="3"/>
        <v>0.15489014325229947</v>
      </c>
      <c r="W64">
        <f t="shared" si="3"/>
        <v>0.27464717754961221</v>
      </c>
      <c r="X64">
        <f t="shared" si="3"/>
        <v>1</v>
      </c>
      <c r="Y64">
        <f t="shared" si="3"/>
        <v>0.82140113952928506</v>
      </c>
      <c r="Z64">
        <f t="shared" si="3"/>
        <v>0.95047019662768062</v>
      </c>
      <c r="AA64">
        <f t="shared" si="3"/>
        <v>0.63586780429852041</v>
      </c>
    </row>
    <row r="66" spans="1:27" x14ac:dyDescent="0.3">
      <c r="A66" t="s">
        <v>87</v>
      </c>
      <c r="B66">
        <f>ABS(B2-B57)/B2*100</f>
        <v>17.933872428112029</v>
      </c>
      <c r="C66">
        <f t="shared" ref="C66:AA66" si="4">ABS(C2-C57)/C2*100</f>
        <v>9.4193943851906354</v>
      </c>
      <c r="D66">
        <f t="shared" si="4"/>
        <v>23.651177342334925</v>
      </c>
      <c r="E66">
        <f t="shared" si="4"/>
        <v>15.449362988555384</v>
      </c>
      <c r="F66">
        <f t="shared" si="4"/>
        <v>16.311071040525228</v>
      </c>
      <c r="G66">
        <f t="shared" si="4"/>
        <v>22.837877671333832</v>
      </c>
      <c r="H66">
        <f t="shared" si="4"/>
        <v>18.517001161054907</v>
      </c>
      <c r="I66">
        <f t="shared" si="4"/>
        <v>24.652664892469247</v>
      </c>
      <c r="J66">
        <f t="shared" si="4"/>
        <v>18.839887640449444</v>
      </c>
      <c r="K66">
        <f t="shared" si="4"/>
        <v>15.689767325494117</v>
      </c>
      <c r="L66">
        <f t="shared" si="4"/>
        <v>0</v>
      </c>
      <c r="M66">
        <f t="shared" si="4"/>
        <v>20.141407203907203</v>
      </c>
      <c r="N66">
        <f t="shared" si="4"/>
        <v>18.316118593668001</v>
      </c>
      <c r="O66">
        <f t="shared" si="4"/>
        <v>19.113378957057673</v>
      </c>
      <c r="P66">
        <f t="shared" si="4"/>
        <v>21.943527041260243</v>
      </c>
      <c r="Q66">
        <f t="shared" si="4"/>
        <v>16.273288147375734</v>
      </c>
      <c r="R66">
        <f t="shared" si="4"/>
        <v>5.4449643493761117</v>
      </c>
      <c r="S66">
        <f t="shared" si="4"/>
        <v>14.609087483514413</v>
      </c>
      <c r="T66">
        <f t="shared" si="4"/>
        <v>15.236991885309001</v>
      </c>
      <c r="U66">
        <f t="shared" si="4"/>
        <v>17.671719005264112</v>
      </c>
      <c r="V66">
        <f t="shared" si="4"/>
        <v>18.890991586675487</v>
      </c>
      <c r="W66">
        <f t="shared" si="4"/>
        <v>13.395031333930167</v>
      </c>
      <c r="X66">
        <f t="shared" si="4"/>
        <v>0</v>
      </c>
      <c r="Y66">
        <f t="shared" si="4"/>
        <v>8.2283008942661802</v>
      </c>
      <c r="Z66">
        <f t="shared" si="4"/>
        <v>2.6093888396811371</v>
      </c>
      <c r="AA66">
        <f t="shared" si="4"/>
        <v>15.712335002275832</v>
      </c>
    </row>
    <row r="67" spans="1:27" x14ac:dyDescent="0.3">
      <c r="A67" t="s">
        <v>88</v>
      </c>
      <c r="B67" cm="1">
        <f t="array" ref="B67">1/COUNT(B4:B53)*SUM(B4:B53-B$2)</f>
        <v>-22976.16</v>
      </c>
      <c r="C67" cm="1">
        <f t="array" ref="C67">1/COUNT(C4:C53)*SUM(C4:C53-C$2)</f>
        <v>-768.34</v>
      </c>
      <c r="D67" cm="1">
        <f t="array" ref="D67">1/COUNT(D4:D53)*SUM(D4:D53-D$2)</f>
        <v>-7181.68</v>
      </c>
      <c r="E67" cm="1">
        <f t="array" ref="E67">1/COUNT(E4:E53)*SUM(E4:E53-E$2)</f>
        <v>-7154.6</v>
      </c>
      <c r="F67" cm="1">
        <f t="array" ref="F67">1/COUNT(F4:F53)*SUM(F4:F53-F$2)</f>
        <v>-21167.040000000001</v>
      </c>
      <c r="G67" cm="1">
        <f t="array" ref="G67">1/COUNT(G4:G53)*SUM(G4:G53-G$2)</f>
        <v>-2479.2800000000002</v>
      </c>
      <c r="H67" cm="1">
        <f t="array" ref="H67">1/COUNT(H4:H53)*SUM(H4:H53-H$2)</f>
        <v>-2232.7800000000002</v>
      </c>
      <c r="I67" cm="1">
        <f t="array" ref="I67">1/COUNT(I4:I53)*SUM(I4:I53-I$2)</f>
        <v>-3427.46</v>
      </c>
      <c r="J67" cm="1">
        <f t="array" ref="J67">1/COUNT(J4:J53)*SUM(J4:J53-J$2)</f>
        <v>-9389.8000000000011</v>
      </c>
      <c r="K67" cm="1">
        <f t="array" ref="K67">1/COUNT(K4:K53)*SUM(K4:K53-K$2)</f>
        <v>-627.12</v>
      </c>
      <c r="L67" cm="1">
        <f t="array" ref="L67">1/COUNT(L4:L53)*SUM(L4:L53-L$2)</f>
        <v>0</v>
      </c>
      <c r="M67" cm="1">
        <f t="array" ref="M67">1/COUNT(M4:M53)*SUM(M4:M53-M$2)</f>
        <v>-5278.66</v>
      </c>
      <c r="N67" cm="1">
        <f t="array" ref="N67">1/COUNT(N4:N53)*SUM(N4:N53-N$2)</f>
        <v>-8377.06</v>
      </c>
      <c r="O67" cm="1">
        <f t="array" ref="O67">1/COUNT(O4:O53)*SUM(O4:O53-O$2)</f>
        <v>-9551.7199999999993</v>
      </c>
      <c r="P67" cm="1">
        <f t="array" ref="P67">1/COUNT(P4:P53)*SUM(P4:P53-P$2)</f>
        <v>-23959.040000000001</v>
      </c>
      <c r="Q67" cm="1">
        <f t="array" ref="Q67">1/COUNT(Q4:Q53)*SUM(Q4:Q53-Q$2)</f>
        <v>-3745.46</v>
      </c>
      <c r="R67" cm="1">
        <f t="array" ref="R67">1/COUNT(R4:R53)*SUM(R4:R53-R$2)</f>
        <v>-977.48</v>
      </c>
      <c r="S67" cm="1">
        <f t="array" ref="S67">1/COUNT(S4:S53)*SUM(S4:S53-S$2)</f>
        <v>-9304.82</v>
      </c>
      <c r="T67" cm="1">
        <f t="array" ref="T67">1/COUNT(T4:T53)*SUM(T4:T53-T$2)</f>
        <v>-12073.64</v>
      </c>
      <c r="U67" cm="1">
        <f t="array" ref="U67">1/COUNT(U4:U53)*SUM(U4:U53-U$2)</f>
        <v>-7788.28</v>
      </c>
      <c r="V67" cm="1">
        <f t="array" ref="V67">1/COUNT(V4:V53)*SUM(V4:V53-V$2)</f>
        <v>-8285.4</v>
      </c>
      <c r="W67" cm="1">
        <f t="array" ref="W67">1/COUNT(W4:W53)*SUM(W4:W53-W$2)</f>
        <v>-2393.96</v>
      </c>
      <c r="X67" cm="1">
        <f t="array" ref="X67">1/COUNT(X4:X53)*SUM(X4:X53-X$2)</f>
        <v>0</v>
      </c>
      <c r="Y67" cm="1">
        <f t="array" ref="Y67">1/COUNT(Y4:Y53)*SUM(Y4:Y53-Y$2)</f>
        <v>-156.42000000000002</v>
      </c>
      <c r="Z67" cm="1">
        <f t="array" ref="Z67">1/COUNT(Z4:Z53)*SUM(Z4:Z53-Z$2)</f>
        <v>-29.46</v>
      </c>
      <c r="AA67" cm="1">
        <f t="array" ref="AA67">1/COUNT(AA4:AA53)*SUM(AA4:AA53-AA$2)</f>
        <v>-690.4</v>
      </c>
    </row>
    <row r="68" spans="1:27" x14ac:dyDescent="0.3">
      <c r="A68" t="s">
        <v>89</v>
      </c>
      <c r="B68" cm="1">
        <f t="array" ref="B68">AVERAGE((ABS(B4:B53-B$2))/B$2)</f>
        <v>0.1896855974273314</v>
      </c>
      <c r="C68" cm="1">
        <f t="array" ref="C68">AVERAGE((ABS(C4:C53-C$2))/C$2)</f>
        <v>9.9735196763516054E-2</v>
      </c>
      <c r="D68" cm="1">
        <f t="array" ref="D68">AVERAGE((ABS(D4:D53-D$2))/D$2)</f>
        <v>0.24554190680059271</v>
      </c>
      <c r="E68" cm="1">
        <f t="array" ref="E68">AVERAGE((ABS(E4:E53-E$2))/E$2)</f>
        <v>0.15876398186136903</v>
      </c>
      <c r="F68" cm="1">
        <f t="array" ref="F68">AVERAGE((ABS(F4:F53-F$2))/F$2)</f>
        <v>0.16790284424100915</v>
      </c>
      <c r="G68" cm="1">
        <f t="array" ref="G68">AVERAGE((ABS(G4:G53-G$2))/G$2)</f>
        <v>0.23456890198968311</v>
      </c>
      <c r="H68" cm="1">
        <f t="array" ref="H68">AVERAGE((ABS(H4:H53-H$2))/H$2)</f>
        <v>0.19613036987891858</v>
      </c>
      <c r="I68" cm="1">
        <f t="array" ref="I68">AVERAGE((ABS(I4:I53-I$2))/I$2)</f>
        <v>0.25057757318564328</v>
      </c>
      <c r="J68" cm="1">
        <f t="array" ref="J68">AVERAGE((ABS(J4:J53-J$2))/J$2)</f>
        <v>0.19496067415730337</v>
      </c>
      <c r="K68" cm="1">
        <f t="array" ref="K68">AVERAGE((ABS(K4:K53-K$2))/K$2)</f>
        <v>0.16142106579934951</v>
      </c>
      <c r="L68" cm="1">
        <f t="array" ref="L68">AVERAGE((ABS(L4:L53-L$2))/L$2)</f>
        <v>0</v>
      </c>
      <c r="M68" cm="1">
        <f t="array" ref="M68">AVERAGE((ABS(M4:M53-M$2))/M$2)</f>
        <v>0.20776327838827832</v>
      </c>
      <c r="N68" cm="1">
        <f t="array" ref="N68">AVERAGE((ABS(N4:N53-N$2))/N$2)</f>
        <v>0.19193501836627597</v>
      </c>
      <c r="O68" cm="1">
        <f t="array" ref="O68">AVERAGE((ABS(O4:O53-O$2))/O$2)</f>
        <v>0.1991619642213952</v>
      </c>
      <c r="P68" cm="1">
        <f t="array" ref="P68">AVERAGE((ABS(P4:P53-P$2))/P$2)</f>
        <v>0.22545697669093731</v>
      </c>
      <c r="Q68" cm="1">
        <f t="array" ref="Q68">AVERAGE((ABS(Q4:Q53-Q$2))/Q$2)</f>
        <v>0.17620524852276678</v>
      </c>
      <c r="R68" cm="1">
        <f t="array" ref="R68">AVERAGE((ABS(R4:R53-R$2))/R$2)</f>
        <v>6.2934491978609633E-2</v>
      </c>
      <c r="S68" cm="1">
        <f t="array" ref="S68">AVERAGE((ABS(S4:S53-S$2))/S$2)</f>
        <v>0.15587043898762801</v>
      </c>
      <c r="T68" cm="1">
        <f t="array" ref="T68">AVERAGE((ABS(T4:T53-T$2))/T$2)</f>
        <v>0.16175065308749478</v>
      </c>
      <c r="U68" cm="1">
        <f t="array" ref="U68">AVERAGE((ABS(U4:U53-U$2))/U$2)</f>
        <v>0.1841159920130695</v>
      </c>
      <c r="V68" cm="1">
        <f t="array" ref="V68">AVERAGE((ABS(V4:V53-V$2))/V$2)</f>
        <v>0.19359310517795666</v>
      </c>
      <c r="W68" cm="1">
        <f t="array" ref="W68">AVERAGE((ABS(W4:W53-W$2))/W$2)</f>
        <v>0.13717323187108327</v>
      </c>
      <c r="X68" cm="1">
        <f t="array" ref="X68">AVERAGE((ABS(X4:X53-X$2))/X$2)</f>
        <v>0</v>
      </c>
      <c r="Y68" cm="1">
        <f t="array" ref="Y68">AVERAGE((ABS(Y4:Y53-Y$2))/Y$2)</f>
        <v>9.1772751183587575E-2</v>
      </c>
      <c r="Z68" cm="1">
        <f t="array" ref="Z68">AVERAGE((ABS(Z4:Z53-Z$2))/Z$2)</f>
        <v>2.9388839681133764E-2</v>
      </c>
      <c r="AA68" cm="1">
        <f t="array" ref="AA68">AVERAGE((ABS(AA4:AA53-AA$2))/AA$2)</f>
        <v>0.16156577150659987</v>
      </c>
    </row>
    <row r="69" spans="1:27" x14ac:dyDescent="0.3">
      <c r="A69" t="s">
        <v>90</v>
      </c>
      <c r="B69" cm="1">
        <f t="array" ref="B69">LARGE((ABS(B4:B53-B$2))/B$2,1)</f>
        <v>0.69121733429079901</v>
      </c>
      <c r="C69" cm="1">
        <f t="array" ref="C69">LARGE((ABS(C4:C53-C$2))/C$2,1)</f>
        <v>0.61064116709574601</v>
      </c>
      <c r="D69" cm="1">
        <f t="array" ref="D69">LARGE((ABS(D4:D53-D$2))/D$2,1)</f>
        <v>0.83708216696854931</v>
      </c>
      <c r="E69" cm="1">
        <f t="array" ref="E69">LARGE((ABS(E4:E53-E$2))/E$2,1)</f>
        <v>0.87942129129777591</v>
      </c>
      <c r="F69" cm="1">
        <f t="array" ref="F69">LARGE((ABS(F4:F53-F$2))/F$2,1)</f>
        <v>0.94471800325188215</v>
      </c>
      <c r="G69" cm="1">
        <f t="array" ref="G69">LARGE((ABS(G4:G53-G$2))/G$2,1)</f>
        <v>0.67750552689756816</v>
      </c>
      <c r="H69" cm="1">
        <f t="array" ref="H69">LARGE((ABS(H4:H53-H$2))/H$2,1)</f>
        <v>0.69795986067341187</v>
      </c>
      <c r="I69" cm="1">
        <f t="array" ref="I69">LARGE((ABS(I4:I53-I$2))/I$2,1)</f>
        <v>0.72308134934906132</v>
      </c>
      <c r="J69" cm="1">
        <f t="array" ref="J69">LARGE((ABS(J4:J53-J$2))/J$2,1)</f>
        <v>0.79361958266452648</v>
      </c>
      <c r="K69" cm="1">
        <f t="array" ref="K69">LARGE((ABS(K4:K53-K$2))/K$2,1)</f>
        <v>0.43557668251188392</v>
      </c>
      <c r="L69" cm="1">
        <f t="array" ref="L69">LARGE((ABS(L4:L53-L$2))/L$2,1)</f>
        <v>0</v>
      </c>
      <c r="M69" cm="1">
        <f t="array" ref="M69">LARGE((ABS(M4:M53-M$2))/M$2,1)</f>
        <v>0.81807081807081805</v>
      </c>
      <c r="N69" cm="1">
        <f t="array" ref="N69">LARGE((ABS(N4:N53-N$2))/N$2,1)</f>
        <v>0.88013818436242786</v>
      </c>
      <c r="O69" cm="1">
        <f t="array" ref="O69">LARGE((ABS(O4:O53-O$2))/O$2,1)</f>
        <v>0.88632088686116783</v>
      </c>
      <c r="P69" cm="1">
        <f t="array" ref="P69">LARGE((ABS(P4:P53-P$2))/P$2,1)</f>
        <v>0.93748225488849202</v>
      </c>
      <c r="Q69" cm="1">
        <f t="array" ref="Q69">LARGE((ABS(Q4:Q53-Q$2))/Q$2,1)</f>
        <v>0.80079075425790758</v>
      </c>
      <c r="R69" cm="1">
        <f t="array" ref="R69">LARGE((ABS(R4:R53-R$2))/R$2,1)</f>
        <v>0.58578431372549022</v>
      </c>
      <c r="S69" cm="1">
        <f t="array" ref="S69">LARGE((ABS(S4:S53-S$2))/S$2,1)</f>
        <v>0.90493311561891598</v>
      </c>
      <c r="T69" cm="1">
        <f t="array" ref="T69">LARGE((ABS(T4:T53-T$2))/T$2,1)</f>
        <v>0.91963553300773604</v>
      </c>
      <c r="U69" cm="1">
        <f t="array" ref="U69">LARGE((ABS(U4:U53-U$2))/U$2,1)</f>
        <v>0.87461426756217098</v>
      </c>
      <c r="V69" cm="1">
        <f t="array" ref="V69">LARGE((ABS(V4:V53-V$2))/V$2,1)</f>
        <v>0.87437014067808205</v>
      </c>
      <c r="W69" cm="1">
        <f t="array" ref="W69">LARGE((ABS(W4:W53-W$2))/W$2,1)</f>
        <v>0.76214189794091314</v>
      </c>
      <c r="X69" cm="1">
        <f t="array" ref="X69">LARGE((ABS(X4:X53-X$2))/X$2,1)</f>
        <v>0</v>
      </c>
      <c r="Y69" cm="1">
        <f t="array" ref="Y69">LARGE((ABS(Y4:Y53-Y$2))/Y$2,1)</f>
        <v>0.24618621778011573</v>
      </c>
      <c r="Z69" cm="1">
        <f t="array" ref="Z69">LARGE((ABS(Z4:Z53-Z$2))/Z$2,1)</f>
        <v>5.6687333923826397E-2</v>
      </c>
      <c r="AA69" cm="1">
        <f t="array" ref="AA69">LARGE((ABS(AA4:AA53-AA$2))/AA$2,1)</f>
        <v>0.46404187528447882</v>
      </c>
    </row>
    <row r="70" spans="1:27" x14ac:dyDescent="0.3">
      <c r="A70" t="s">
        <v>91</v>
      </c>
      <c r="B70" cm="1">
        <f t="array" ref="B70">SMALL((ABS(B4:B53-B$2))/B$2,1)</f>
        <v>2.9036185956476941E-3</v>
      </c>
      <c r="C70" cm="1">
        <f t="array" ref="C70">SMALL((ABS(C4:C53-C$2))/C$2,1)</f>
        <v>1.3485350006129705E-3</v>
      </c>
      <c r="D70" cm="1">
        <f t="array" ref="D70">SMALL((ABS(D4:D53-D$2))/D$2,1)</f>
        <v>1.4819693726329656E-3</v>
      </c>
      <c r="E70" cm="1">
        <f t="array" ref="E70">SMALL((ABS(E4:E53-E$2))/E$2,1)</f>
        <v>1.2524292809328438E-3</v>
      </c>
      <c r="F70" cm="1">
        <f t="array" ref="F70">SMALL((ABS(F4:F53-F$2))/F$2,1)</f>
        <v>1.8108822464186914E-3</v>
      </c>
      <c r="G70" cm="1">
        <f t="array" ref="G70">SMALL((ABS(G4:G53-G$2))/G$2,1)</f>
        <v>7.3691967575534268E-4</v>
      </c>
      <c r="H70" cm="1">
        <f t="array" ref="H70">SMALL((ABS(H4:H53-H$2))/H$2,1)</f>
        <v>8.2932492950738099E-4</v>
      </c>
      <c r="I70" cm="1">
        <f t="array" ref="I70">SMALL((ABS(I4:I53-I$2))/I$2,1)</f>
        <v>5.0348845572897936E-4</v>
      </c>
      <c r="J70" cm="1">
        <f t="array" ref="J70">SMALL((ABS(J4:J53-J$2))/J$2,1)</f>
        <v>9.6308186195826644E-4</v>
      </c>
      <c r="K70" cm="1">
        <f t="array" ref="K70">SMALL((ABS(K4:K53-K$2))/K$2,1)</f>
        <v>7.5056292219164377E-4</v>
      </c>
      <c r="L70" cm="1">
        <f t="array" ref="L70">SMALL((ABS(L4:L53-L$2))/L$2,1)</f>
        <v>0</v>
      </c>
      <c r="M70" cm="1">
        <f t="array" ref="M70">SMALL((ABS(M4:M53-M$2))/M$2,1)</f>
        <v>6.105006105006105E-4</v>
      </c>
      <c r="N70" cm="1">
        <f t="array" ref="N70">SMALL((ABS(N4:N53-N$2))/N$2,1)</f>
        <v>8.7458457232814416E-4</v>
      </c>
      <c r="O70" cm="1">
        <f t="array" ref="O70">SMALL((ABS(O4:O53-O$2))/O$2,1)</f>
        <v>2.0010405410813623E-4</v>
      </c>
      <c r="P70" cm="1">
        <f t="array" ref="P70">SMALL((ABS(P4:P53-P$2))/P$2,1)</f>
        <v>1.1631634382012182E-3</v>
      </c>
      <c r="Q70" cm="1">
        <f t="array" ref="Q70">SMALL((ABS(Q4:Q53-Q$2))/Q$2,1)</f>
        <v>1.7379214459506431E-3</v>
      </c>
      <c r="R70" cm="1">
        <f t="array" ref="R70">SMALL((ABS(R4:R53-R$2))/R$2,1)</f>
        <v>1.7825311942959001E-3</v>
      </c>
      <c r="S70" cm="1">
        <f t="array" ref="S70">SMALL((ABS(S4:S53-S$2))/S$2,1)</f>
        <v>3.140111787979652E-4</v>
      </c>
      <c r="T70" cm="1">
        <f t="array" ref="T70">SMALL((ABS(T4:T53-T$2))/T$2,1)</f>
        <v>1.7037065081588613E-3</v>
      </c>
      <c r="U70" cm="1">
        <f t="array" ref="U70">SMALL((ABS(U4:U53-U$2))/U$2,1)</f>
        <v>2.359774913777455E-3</v>
      </c>
      <c r="V70" cm="1">
        <f t="array" ref="V70">SMALL((ABS(V4:V53-V$2))/V$2,1)</f>
        <v>2.4852367815043665E-3</v>
      </c>
      <c r="W70" cm="1">
        <f t="array" ref="W70">SMALL((ABS(W4:W53-W$2))/W$2,1)</f>
        <v>0</v>
      </c>
      <c r="X70" cm="1">
        <f t="array" ref="X70">SMALL((ABS(X4:X53-X$2))/X$2,1)</f>
        <v>0</v>
      </c>
      <c r="Y70" cm="1">
        <f t="array" ref="Y70">SMALL((ABS(Y4:Y53-Y$2))/Y$2,1)</f>
        <v>5.2603892688058915E-4</v>
      </c>
      <c r="Z70" cm="1">
        <f t="array" ref="Z70">SMALL((ABS(Z4:Z53-Z$2))/Z$2,1)</f>
        <v>8.8573959255978745E-4</v>
      </c>
      <c r="AA70" cm="1">
        <f t="array" ref="AA70">SMALL((ABS(AA4:AA53-AA$2))/AA$2,1)</f>
        <v>4.5516613563950843E-4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AC97-212B-4053-8C77-4D0CC19205DB}">
  <dimension ref="A1:AA70"/>
  <sheetViews>
    <sheetView topLeftCell="A43" workbookViewId="0">
      <selection activeCell="S68" sqref="S68"/>
    </sheetView>
  </sheetViews>
  <sheetFormatPr defaultRowHeight="14.4" x14ac:dyDescent="0.3"/>
  <cols>
    <col min="1" max="1" width="11.6640625" bestFit="1" customWidth="1"/>
    <col min="2" max="2" width="7" bestFit="1" customWidth="1"/>
    <col min="3" max="3" width="5.6640625" bestFit="1" customWidth="1"/>
    <col min="4" max="4" width="6" bestFit="1" customWidth="1"/>
    <col min="5" max="5" width="9.6640625" bestFit="1" customWidth="1"/>
    <col min="6" max="6" width="7" bestFit="1" customWidth="1"/>
    <col min="7" max="10" width="6" bestFit="1" customWidth="1"/>
    <col min="11" max="11" width="5" bestFit="1" customWidth="1"/>
    <col min="12" max="12" width="4.33203125" bestFit="1" customWidth="1"/>
    <col min="13" max="13" width="6" bestFit="1" customWidth="1"/>
    <col min="14" max="14" width="8.6640625" bestFit="1" customWidth="1"/>
    <col min="15" max="16" width="7" bestFit="1" customWidth="1"/>
    <col min="17" max="18" width="6" bestFit="1" customWidth="1"/>
    <col min="19" max="19" width="8.6640625" bestFit="1" customWidth="1"/>
    <col min="20" max="21" width="7" bestFit="1" customWidth="1"/>
    <col min="22" max="23" width="6" bestFit="1" customWidth="1"/>
    <col min="24" max="27" width="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>
        <v>128116</v>
      </c>
      <c r="C2">
        <v>8157</v>
      </c>
      <c r="D2">
        <v>30365</v>
      </c>
      <c r="E2">
        <v>46310</v>
      </c>
      <c r="F2">
        <v>129771</v>
      </c>
      <c r="G2">
        <v>10856</v>
      </c>
      <c r="H2">
        <v>12058</v>
      </c>
      <c r="I2">
        <v>13903</v>
      </c>
      <c r="J2">
        <v>49840</v>
      </c>
      <c r="K2">
        <v>3997</v>
      </c>
      <c r="L2">
        <v>3</v>
      </c>
      <c r="M2">
        <v>26208</v>
      </c>
      <c r="N2">
        <v>45736</v>
      </c>
      <c r="O2">
        <v>49974</v>
      </c>
      <c r="P2">
        <v>109185</v>
      </c>
      <c r="Q2">
        <v>23016</v>
      </c>
      <c r="R2">
        <v>17952</v>
      </c>
      <c r="S2">
        <v>63692</v>
      </c>
      <c r="T2">
        <v>79239</v>
      </c>
      <c r="U2">
        <v>44072</v>
      </c>
      <c r="V2">
        <v>43859</v>
      </c>
      <c r="W2">
        <v>17872</v>
      </c>
      <c r="X2">
        <v>10</v>
      </c>
      <c r="Y2">
        <v>1901</v>
      </c>
      <c r="Z2">
        <v>1129</v>
      </c>
      <c r="AA2">
        <v>4394</v>
      </c>
    </row>
    <row r="3" spans="1:27" x14ac:dyDescent="0.3">
      <c r="A3" t="s">
        <v>28</v>
      </c>
    </row>
    <row r="4" spans="1:27" x14ac:dyDescent="0.3">
      <c r="A4" t="s">
        <v>29</v>
      </c>
      <c r="B4">
        <v>96096</v>
      </c>
      <c r="C4">
        <v>7188</v>
      </c>
      <c r="D4">
        <v>8186</v>
      </c>
      <c r="E4">
        <v>9254</v>
      </c>
      <c r="F4">
        <v>130176</v>
      </c>
      <c r="G4">
        <v>8518</v>
      </c>
      <c r="H4">
        <v>9108</v>
      </c>
      <c r="I4">
        <v>9884</v>
      </c>
      <c r="J4">
        <v>50608</v>
      </c>
      <c r="K4">
        <v>3024</v>
      </c>
      <c r="L4">
        <v>3</v>
      </c>
      <c r="M4">
        <v>26600</v>
      </c>
      <c r="N4">
        <v>37984</v>
      </c>
      <c r="O4">
        <v>16740</v>
      </c>
      <c r="P4">
        <v>87104</v>
      </c>
      <c r="Q4">
        <v>7241</v>
      </c>
      <c r="R4">
        <v>6610</v>
      </c>
      <c r="S4">
        <v>30588</v>
      </c>
      <c r="T4">
        <v>71488</v>
      </c>
      <c r="U4">
        <v>44656</v>
      </c>
      <c r="V4">
        <v>43552</v>
      </c>
      <c r="W4">
        <v>6647</v>
      </c>
      <c r="X4">
        <v>10</v>
      </c>
      <c r="Y4">
        <v>1901</v>
      </c>
      <c r="Z4">
        <v>1129</v>
      </c>
      <c r="AA4">
        <v>4276</v>
      </c>
    </row>
    <row r="5" spans="1:27" x14ac:dyDescent="0.3">
      <c r="A5" t="s">
        <v>30</v>
      </c>
      <c r="B5">
        <v>127968</v>
      </c>
      <c r="C5">
        <v>8208</v>
      </c>
      <c r="D5">
        <v>30432</v>
      </c>
      <c r="E5">
        <v>38760</v>
      </c>
      <c r="F5">
        <v>131072</v>
      </c>
      <c r="G5">
        <v>10932</v>
      </c>
      <c r="H5">
        <v>9134</v>
      </c>
      <c r="I5">
        <v>14004</v>
      </c>
      <c r="J5">
        <v>49568</v>
      </c>
      <c r="K5">
        <v>3027</v>
      </c>
      <c r="L5">
        <v>3</v>
      </c>
      <c r="M5">
        <v>25864</v>
      </c>
      <c r="N5">
        <v>38288</v>
      </c>
      <c r="O5">
        <v>9367</v>
      </c>
      <c r="P5">
        <v>58120</v>
      </c>
      <c r="Q5">
        <v>7229</v>
      </c>
      <c r="R5">
        <v>6560</v>
      </c>
      <c r="S5">
        <v>63344</v>
      </c>
      <c r="T5">
        <v>51336</v>
      </c>
      <c r="U5">
        <v>26000</v>
      </c>
      <c r="V5">
        <v>44320</v>
      </c>
      <c r="W5">
        <v>16076</v>
      </c>
      <c r="X5">
        <v>10</v>
      </c>
      <c r="Y5">
        <v>1901</v>
      </c>
      <c r="Z5">
        <v>1129</v>
      </c>
      <c r="AA5">
        <v>3142</v>
      </c>
    </row>
    <row r="6" spans="1:27" x14ac:dyDescent="0.3">
      <c r="A6" t="s">
        <v>31</v>
      </c>
      <c r="B6">
        <v>128448</v>
      </c>
      <c r="C6">
        <v>4616</v>
      </c>
      <c r="D6">
        <v>22244</v>
      </c>
      <c r="E6">
        <v>46448</v>
      </c>
      <c r="F6">
        <v>129856</v>
      </c>
      <c r="G6">
        <v>5332</v>
      </c>
      <c r="H6">
        <v>9204</v>
      </c>
      <c r="I6">
        <v>13684</v>
      </c>
      <c r="J6">
        <v>27480</v>
      </c>
      <c r="K6">
        <v>3978</v>
      </c>
      <c r="L6">
        <v>3</v>
      </c>
      <c r="M6">
        <v>20268</v>
      </c>
      <c r="N6">
        <v>9160</v>
      </c>
      <c r="O6">
        <v>39896</v>
      </c>
      <c r="P6">
        <v>36164</v>
      </c>
      <c r="Q6">
        <v>23216</v>
      </c>
      <c r="R6">
        <v>17896</v>
      </c>
      <c r="S6">
        <v>10252</v>
      </c>
      <c r="T6">
        <v>19426</v>
      </c>
      <c r="U6">
        <v>44288</v>
      </c>
      <c r="V6">
        <v>43296</v>
      </c>
      <c r="W6">
        <v>17856</v>
      </c>
      <c r="X6">
        <v>10</v>
      </c>
      <c r="Y6">
        <v>1901</v>
      </c>
      <c r="Z6">
        <v>1129</v>
      </c>
      <c r="AA6">
        <v>4296</v>
      </c>
    </row>
    <row r="7" spans="1:27" x14ac:dyDescent="0.3">
      <c r="A7" t="s">
        <v>32</v>
      </c>
      <c r="B7">
        <v>127840</v>
      </c>
      <c r="C7">
        <v>7166</v>
      </c>
      <c r="D7">
        <v>30720</v>
      </c>
      <c r="E7">
        <v>46160</v>
      </c>
      <c r="F7">
        <v>130176</v>
      </c>
      <c r="G7">
        <v>5257</v>
      </c>
      <c r="H7">
        <v>5596</v>
      </c>
      <c r="I7">
        <v>13952</v>
      </c>
      <c r="J7">
        <v>49648</v>
      </c>
      <c r="K7">
        <v>3922</v>
      </c>
      <c r="L7">
        <v>3</v>
      </c>
      <c r="M7">
        <v>26792</v>
      </c>
      <c r="N7">
        <v>45152</v>
      </c>
      <c r="O7">
        <v>50208</v>
      </c>
      <c r="P7">
        <v>108352</v>
      </c>
      <c r="Q7">
        <v>23088</v>
      </c>
      <c r="R7">
        <v>16064</v>
      </c>
      <c r="S7">
        <v>18376</v>
      </c>
      <c r="T7">
        <v>32456</v>
      </c>
      <c r="U7">
        <v>37736</v>
      </c>
      <c r="V7">
        <v>25752</v>
      </c>
      <c r="W7">
        <v>17840</v>
      </c>
      <c r="X7">
        <v>10</v>
      </c>
      <c r="Y7">
        <v>1901</v>
      </c>
      <c r="Z7">
        <v>1129</v>
      </c>
      <c r="AA7">
        <v>4452</v>
      </c>
    </row>
    <row r="8" spans="1:27" x14ac:dyDescent="0.3">
      <c r="A8" t="s">
        <v>33</v>
      </c>
      <c r="B8">
        <v>128128</v>
      </c>
      <c r="C8">
        <v>8348</v>
      </c>
      <c r="D8">
        <v>22592</v>
      </c>
      <c r="E8">
        <v>9124</v>
      </c>
      <c r="F8">
        <v>129984</v>
      </c>
      <c r="G8">
        <v>8622</v>
      </c>
      <c r="H8">
        <v>12056</v>
      </c>
      <c r="I8">
        <v>6062</v>
      </c>
      <c r="J8">
        <v>39824</v>
      </c>
      <c r="K8">
        <v>3932</v>
      </c>
      <c r="L8">
        <v>3</v>
      </c>
      <c r="M8">
        <v>7674</v>
      </c>
      <c r="N8">
        <v>45696</v>
      </c>
      <c r="O8">
        <v>50688</v>
      </c>
      <c r="P8">
        <v>109344</v>
      </c>
      <c r="Q8">
        <v>22816</v>
      </c>
      <c r="R8">
        <v>16020</v>
      </c>
      <c r="S8">
        <v>64672</v>
      </c>
      <c r="T8">
        <v>32644</v>
      </c>
      <c r="U8">
        <v>43936</v>
      </c>
      <c r="V8">
        <v>25496</v>
      </c>
      <c r="W8">
        <v>17912</v>
      </c>
      <c r="X8">
        <v>10</v>
      </c>
      <c r="Y8">
        <v>1901</v>
      </c>
      <c r="Z8">
        <v>1129</v>
      </c>
      <c r="AA8">
        <v>4464</v>
      </c>
    </row>
    <row r="9" spans="1:27" x14ac:dyDescent="0.3">
      <c r="A9" t="s">
        <v>34</v>
      </c>
      <c r="B9">
        <v>130624</v>
      </c>
      <c r="C9">
        <v>7192</v>
      </c>
      <c r="D9">
        <v>30728</v>
      </c>
      <c r="E9">
        <v>45904</v>
      </c>
      <c r="F9">
        <v>130432</v>
      </c>
      <c r="G9">
        <v>10956</v>
      </c>
      <c r="H9">
        <v>12040</v>
      </c>
      <c r="I9">
        <v>13764</v>
      </c>
      <c r="J9">
        <v>49216</v>
      </c>
      <c r="K9">
        <v>3974</v>
      </c>
      <c r="L9">
        <v>3</v>
      </c>
      <c r="M9">
        <v>26448</v>
      </c>
      <c r="N9">
        <v>16250</v>
      </c>
      <c r="O9">
        <v>27296</v>
      </c>
      <c r="P9">
        <v>111488</v>
      </c>
      <c r="Q9">
        <v>12496</v>
      </c>
      <c r="R9">
        <v>11182</v>
      </c>
      <c r="S9">
        <v>63312</v>
      </c>
      <c r="T9">
        <v>72448</v>
      </c>
      <c r="U9">
        <v>44656</v>
      </c>
      <c r="V9">
        <v>43104</v>
      </c>
      <c r="W9">
        <v>16052</v>
      </c>
      <c r="X9">
        <v>10</v>
      </c>
      <c r="Y9">
        <v>1901</v>
      </c>
      <c r="Z9">
        <v>1129</v>
      </c>
      <c r="AA9">
        <v>3203</v>
      </c>
    </row>
    <row r="10" spans="1:27" x14ac:dyDescent="0.3">
      <c r="A10" t="s">
        <v>35</v>
      </c>
      <c r="B10">
        <v>22324</v>
      </c>
      <c r="C10">
        <v>7176</v>
      </c>
      <c r="D10">
        <v>22548</v>
      </c>
      <c r="E10">
        <v>38200</v>
      </c>
      <c r="F10">
        <v>130048</v>
      </c>
      <c r="G10">
        <v>10684</v>
      </c>
      <c r="H10">
        <v>12068</v>
      </c>
      <c r="I10">
        <v>5995</v>
      </c>
      <c r="J10">
        <v>27444</v>
      </c>
      <c r="K10">
        <v>3023</v>
      </c>
      <c r="L10">
        <v>3</v>
      </c>
      <c r="M10">
        <v>26688</v>
      </c>
      <c r="N10">
        <v>45648</v>
      </c>
      <c r="O10">
        <v>9352</v>
      </c>
      <c r="P10">
        <v>108256</v>
      </c>
      <c r="Q10">
        <v>23048</v>
      </c>
      <c r="R10">
        <v>16056</v>
      </c>
      <c r="S10">
        <v>65184</v>
      </c>
      <c r="T10">
        <v>79392</v>
      </c>
      <c r="U10">
        <v>9011</v>
      </c>
      <c r="V10">
        <v>9040</v>
      </c>
      <c r="W10">
        <v>11062</v>
      </c>
      <c r="X10">
        <v>10</v>
      </c>
      <c r="Y10">
        <v>1901</v>
      </c>
      <c r="Z10">
        <v>1129</v>
      </c>
      <c r="AA10">
        <v>3208</v>
      </c>
    </row>
    <row r="11" spans="1:27" x14ac:dyDescent="0.3">
      <c r="A11" t="s">
        <v>36</v>
      </c>
      <c r="B11">
        <v>127648</v>
      </c>
      <c r="C11">
        <v>7076</v>
      </c>
      <c r="D11">
        <v>22300</v>
      </c>
      <c r="E11">
        <v>45456</v>
      </c>
      <c r="F11">
        <v>130176</v>
      </c>
      <c r="G11">
        <v>8392</v>
      </c>
      <c r="H11">
        <v>5501</v>
      </c>
      <c r="I11">
        <v>6021</v>
      </c>
      <c r="J11">
        <v>49344</v>
      </c>
      <c r="K11">
        <v>3007</v>
      </c>
      <c r="L11">
        <v>3</v>
      </c>
      <c r="M11">
        <v>13228</v>
      </c>
      <c r="N11">
        <v>9105</v>
      </c>
      <c r="O11">
        <v>9377</v>
      </c>
      <c r="P11">
        <v>111456</v>
      </c>
      <c r="Q11">
        <v>18488</v>
      </c>
      <c r="R11">
        <v>16200</v>
      </c>
      <c r="S11">
        <v>63648</v>
      </c>
      <c r="T11">
        <v>72656</v>
      </c>
      <c r="U11">
        <v>45296</v>
      </c>
      <c r="V11">
        <v>42720</v>
      </c>
      <c r="W11">
        <v>15904</v>
      </c>
      <c r="X11">
        <v>10</v>
      </c>
      <c r="Y11">
        <v>1901</v>
      </c>
      <c r="Z11">
        <v>1129</v>
      </c>
      <c r="AA11">
        <v>4398</v>
      </c>
    </row>
    <row r="12" spans="1:27" x14ac:dyDescent="0.3">
      <c r="A12" t="s">
        <v>37</v>
      </c>
      <c r="B12">
        <v>38976</v>
      </c>
      <c r="C12">
        <v>8224</v>
      </c>
      <c r="D12">
        <v>29944</v>
      </c>
      <c r="E12">
        <v>45152</v>
      </c>
      <c r="F12">
        <v>126336</v>
      </c>
      <c r="G12">
        <v>11108</v>
      </c>
      <c r="H12">
        <v>5582</v>
      </c>
      <c r="I12">
        <v>10158</v>
      </c>
      <c r="J12">
        <v>49072</v>
      </c>
      <c r="K12">
        <v>3008</v>
      </c>
      <c r="L12">
        <v>3</v>
      </c>
      <c r="M12">
        <v>26168</v>
      </c>
      <c r="N12">
        <v>9100</v>
      </c>
      <c r="O12">
        <v>27196</v>
      </c>
      <c r="P12">
        <v>58736</v>
      </c>
      <c r="Q12">
        <v>18640</v>
      </c>
      <c r="R12">
        <v>16060</v>
      </c>
      <c r="S12">
        <v>30736</v>
      </c>
      <c r="T12">
        <v>51048</v>
      </c>
      <c r="U12">
        <v>9063</v>
      </c>
      <c r="V12">
        <v>37656</v>
      </c>
      <c r="W12">
        <v>6614</v>
      </c>
      <c r="X12">
        <v>10</v>
      </c>
      <c r="Y12">
        <v>1901</v>
      </c>
      <c r="Z12">
        <v>1129</v>
      </c>
      <c r="AA12">
        <v>4366</v>
      </c>
    </row>
    <row r="13" spans="1:27" x14ac:dyDescent="0.3">
      <c r="A13" t="s">
        <v>38</v>
      </c>
      <c r="B13">
        <v>128000</v>
      </c>
      <c r="C13">
        <v>7088</v>
      </c>
      <c r="D13">
        <v>29712</v>
      </c>
      <c r="E13">
        <v>46304</v>
      </c>
      <c r="F13">
        <v>131648</v>
      </c>
      <c r="G13">
        <v>10940</v>
      </c>
      <c r="H13">
        <v>12204</v>
      </c>
      <c r="I13">
        <v>13992</v>
      </c>
      <c r="J13">
        <v>48864</v>
      </c>
      <c r="K13">
        <v>4014</v>
      </c>
      <c r="L13">
        <v>3</v>
      </c>
      <c r="M13">
        <v>20064</v>
      </c>
      <c r="N13">
        <v>9095</v>
      </c>
      <c r="O13">
        <v>16694</v>
      </c>
      <c r="P13">
        <v>111040</v>
      </c>
      <c r="Q13">
        <v>23616</v>
      </c>
      <c r="R13">
        <v>17568</v>
      </c>
      <c r="S13">
        <v>10215</v>
      </c>
      <c r="T13">
        <v>79104</v>
      </c>
      <c r="U13">
        <v>37064</v>
      </c>
      <c r="V13">
        <v>36816</v>
      </c>
      <c r="W13">
        <v>17624</v>
      </c>
      <c r="X13">
        <v>10</v>
      </c>
      <c r="Y13">
        <v>1901</v>
      </c>
      <c r="Z13">
        <v>1129</v>
      </c>
      <c r="AA13">
        <v>3245</v>
      </c>
    </row>
    <row r="14" spans="1:27" x14ac:dyDescent="0.3">
      <c r="A14" t="s">
        <v>39</v>
      </c>
      <c r="B14">
        <v>95680</v>
      </c>
      <c r="C14">
        <v>7932</v>
      </c>
      <c r="D14">
        <v>29744</v>
      </c>
      <c r="E14">
        <v>46672</v>
      </c>
      <c r="F14">
        <v>129216</v>
      </c>
      <c r="G14">
        <v>5208</v>
      </c>
      <c r="H14">
        <v>9092</v>
      </c>
      <c r="I14">
        <v>6070</v>
      </c>
      <c r="J14">
        <v>40176</v>
      </c>
      <c r="K14">
        <v>4022</v>
      </c>
      <c r="L14">
        <v>3</v>
      </c>
      <c r="M14">
        <v>13282</v>
      </c>
      <c r="N14">
        <v>38520</v>
      </c>
      <c r="O14">
        <v>16782</v>
      </c>
      <c r="P14">
        <v>107392</v>
      </c>
      <c r="Q14">
        <v>18588</v>
      </c>
      <c r="R14">
        <v>16248</v>
      </c>
      <c r="S14">
        <v>30724</v>
      </c>
      <c r="T14">
        <v>79392</v>
      </c>
      <c r="U14">
        <v>44272</v>
      </c>
      <c r="V14">
        <v>26056</v>
      </c>
      <c r="W14">
        <v>17880</v>
      </c>
      <c r="X14">
        <v>10</v>
      </c>
      <c r="Y14">
        <v>1901</v>
      </c>
      <c r="Z14">
        <v>1129</v>
      </c>
      <c r="AA14">
        <v>4440</v>
      </c>
    </row>
    <row r="15" spans="1:27" x14ac:dyDescent="0.3">
      <c r="A15" t="s">
        <v>40</v>
      </c>
      <c r="B15">
        <v>96000</v>
      </c>
      <c r="C15">
        <v>7202</v>
      </c>
      <c r="D15">
        <v>22388</v>
      </c>
      <c r="E15">
        <v>46176</v>
      </c>
      <c r="F15">
        <v>132288</v>
      </c>
      <c r="G15">
        <v>10636</v>
      </c>
      <c r="H15">
        <v>11892</v>
      </c>
      <c r="I15">
        <v>6026</v>
      </c>
      <c r="J15">
        <v>49904</v>
      </c>
      <c r="K15">
        <v>3958</v>
      </c>
      <c r="L15">
        <v>3</v>
      </c>
      <c r="M15">
        <v>25648</v>
      </c>
      <c r="N15">
        <v>38288</v>
      </c>
      <c r="O15">
        <v>50960</v>
      </c>
      <c r="P15">
        <v>108384</v>
      </c>
      <c r="Q15">
        <v>18708</v>
      </c>
      <c r="R15">
        <v>16108</v>
      </c>
      <c r="S15">
        <v>64544</v>
      </c>
      <c r="T15">
        <v>71840</v>
      </c>
      <c r="U15">
        <v>37360</v>
      </c>
      <c r="V15">
        <v>42992</v>
      </c>
      <c r="W15">
        <v>17600</v>
      </c>
      <c r="X15">
        <v>10</v>
      </c>
      <c r="Y15">
        <v>1901</v>
      </c>
      <c r="Z15">
        <v>1129</v>
      </c>
      <c r="AA15">
        <v>4344</v>
      </c>
    </row>
    <row r="16" spans="1:27" x14ac:dyDescent="0.3">
      <c r="A16" t="s">
        <v>41</v>
      </c>
      <c r="B16">
        <v>130112</v>
      </c>
      <c r="C16">
        <v>4606</v>
      </c>
      <c r="D16">
        <v>29920</v>
      </c>
      <c r="E16">
        <v>38272</v>
      </c>
      <c r="F16">
        <v>130048</v>
      </c>
      <c r="G16">
        <v>10788</v>
      </c>
      <c r="H16">
        <v>12052</v>
      </c>
      <c r="I16">
        <v>13988</v>
      </c>
      <c r="J16">
        <v>40096</v>
      </c>
      <c r="K16">
        <v>3023</v>
      </c>
      <c r="L16">
        <v>3</v>
      </c>
      <c r="M16">
        <v>26264</v>
      </c>
      <c r="N16">
        <v>26420</v>
      </c>
      <c r="O16">
        <v>39976</v>
      </c>
      <c r="P16">
        <v>110496</v>
      </c>
      <c r="Q16">
        <v>23368</v>
      </c>
      <c r="R16">
        <v>17816</v>
      </c>
      <c r="S16">
        <v>63840</v>
      </c>
      <c r="T16">
        <v>70656</v>
      </c>
      <c r="U16">
        <v>25916</v>
      </c>
      <c r="V16">
        <v>9036</v>
      </c>
      <c r="W16">
        <v>18304</v>
      </c>
      <c r="X16">
        <v>10</v>
      </c>
      <c r="Y16">
        <v>1901</v>
      </c>
      <c r="Z16">
        <v>1129</v>
      </c>
      <c r="AA16">
        <v>4466</v>
      </c>
    </row>
    <row r="17" spans="1:27" x14ac:dyDescent="0.3">
      <c r="A17" t="s">
        <v>42</v>
      </c>
      <c r="B17">
        <v>126144</v>
      </c>
      <c r="C17">
        <v>4608</v>
      </c>
      <c r="D17">
        <v>30672</v>
      </c>
      <c r="E17">
        <v>38408</v>
      </c>
      <c r="F17">
        <v>129472</v>
      </c>
      <c r="G17">
        <v>8550</v>
      </c>
      <c r="H17">
        <v>9088</v>
      </c>
      <c r="I17">
        <v>13960</v>
      </c>
      <c r="J17">
        <v>49712</v>
      </c>
      <c r="K17">
        <v>3030</v>
      </c>
      <c r="L17">
        <v>3</v>
      </c>
      <c r="M17">
        <v>26232</v>
      </c>
      <c r="N17">
        <v>38696</v>
      </c>
      <c r="O17">
        <v>27424</v>
      </c>
      <c r="P17">
        <v>36492</v>
      </c>
      <c r="Q17">
        <v>23192</v>
      </c>
      <c r="R17">
        <v>16260</v>
      </c>
      <c r="S17">
        <v>61440</v>
      </c>
      <c r="T17">
        <v>51072</v>
      </c>
      <c r="U17">
        <v>44560</v>
      </c>
      <c r="V17">
        <v>9015</v>
      </c>
      <c r="W17">
        <v>17520</v>
      </c>
      <c r="X17">
        <v>10</v>
      </c>
      <c r="Y17">
        <v>1901</v>
      </c>
      <c r="Z17">
        <v>1129</v>
      </c>
      <c r="AA17">
        <v>4366</v>
      </c>
    </row>
    <row r="18" spans="1:27" x14ac:dyDescent="0.3">
      <c r="A18" t="s">
        <v>43</v>
      </c>
      <c r="B18">
        <v>63232</v>
      </c>
      <c r="C18">
        <v>8124</v>
      </c>
      <c r="D18">
        <v>30048</v>
      </c>
      <c r="E18">
        <v>47264</v>
      </c>
      <c r="F18">
        <v>129408</v>
      </c>
      <c r="G18">
        <v>8394</v>
      </c>
      <c r="H18">
        <v>12100</v>
      </c>
      <c r="I18">
        <v>13924</v>
      </c>
      <c r="J18">
        <v>50736</v>
      </c>
      <c r="K18">
        <v>4048</v>
      </c>
      <c r="L18">
        <v>3</v>
      </c>
      <c r="M18">
        <v>20500</v>
      </c>
      <c r="N18">
        <v>26136</v>
      </c>
      <c r="O18">
        <v>39968</v>
      </c>
      <c r="P18">
        <v>109824</v>
      </c>
      <c r="Q18">
        <v>18456</v>
      </c>
      <c r="R18">
        <v>18208</v>
      </c>
      <c r="S18">
        <v>63584</v>
      </c>
      <c r="T18">
        <v>70288</v>
      </c>
      <c r="U18">
        <v>44288</v>
      </c>
      <c r="V18">
        <v>43952</v>
      </c>
      <c r="W18">
        <v>15972</v>
      </c>
      <c r="X18">
        <v>10</v>
      </c>
      <c r="Y18">
        <v>1901</v>
      </c>
      <c r="Z18">
        <v>1129</v>
      </c>
      <c r="AA18">
        <v>3262</v>
      </c>
    </row>
    <row r="19" spans="1:27" x14ac:dyDescent="0.3">
      <c r="A19" t="s">
        <v>44</v>
      </c>
      <c r="B19">
        <v>127616</v>
      </c>
      <c r="C19">
        <v>7154</v>
      </c>
      <c r="D19">
        <v>30520</v>
      </c>
      <c r="E19">
        <v>38168</v>
      </c>
      <c r="F19">
        <v>126304</v>
      </c>
      <c r="G19">
        <v>10792</v>
      </c>
      <c r="H19">
        <v>11928</v>
      </c>
      <c r="I19">
        <v>5965</v>
      </c>
      <c r="J19">
        <v>40312</v>
      </c>
      <c r="K19">
        <v>3972</v>
      </c>
      <c r="L19">
        <v>3</v>
      </c>
      <c r="M19">
        <v>7630</v>
      </c>
      <c r="N19">
        <v>16230</v>
      </c>
      <c r="O19">
        <v>51424</v>
      </c>
      <c r="P19">
        <v>110464</v>
      </c>
      <c r="Q19">
        <v>7242</v>
      </c>
      <c r="R19">
        <v>17896</v>
      </c>
      <c r="S19">
        <v>62896</v>
      </c>
      <c r="T19">
        <v>50768</v>
      </c>
      <c r="U19">
        <v>44576</v>
      </c>
      <c r="V19">
        <v>43840</v>
      </c>
      <c r="W19">
        <v>17928</v>
      </c>
      <c r="X19">
        <v>10</v>
      </c>
      <c r="Y19">
        <v>1901</v>
      </c>
      <c r="Z19">
        <v>1129</v>
      </c>
      <c r="AA19">
        <v>4434</v>
      </c>
    </row>
    <row r="20" spans="1:27" x14ac:dyDescent="0.3">
      <c r="A20" t="s">
        <v>45</v>
      </c>
      <c r="B20">
        <v>128960</v>
      </c>
      <c r="C20">
        <v>8132</v>
      </c>
      <c r="D20">
        <v>30016</v>
      </c>
      <c r="E20">
        <v>47760</v>
      </c>
      <c r="F20">
        <v>22338</v>
      </c>
      <c r="G20">
        <v>5221</v>
      </c>
      <c r="H20">
        <v>9046</v>
      </c>
      <c r="I20">
        <v>6019</v>
      </c>
      <c r="J20">
        <v>50048</v>
      </c>
      <c r="K20">
        <v>3970</v>
      </c>
      <c r="L20">
        <v>3</v>
      </c>
      <c r="M20">
        <v>26696</v>
      </c>
      <c r="N20">
        <v>9135</v>
      </c>
      <c r="O20">
        <v>49728</v>
      </c>
      <c r="P20">
        <v>86784</v>
      </c>
      <c r="Q20">
        <v>22688</v>
      </c>
      <c r="R20">
        <v>17728</v>
      </c>
      <c r="S20">
        <v>63904</v>
      </c>
      <c r="T20">
        <v>78048</v>
      </c>
      <c r="U20">
        <v>9072</v>
      </c>
      <c r="V20">
        <v>43568</v>
      </c>
      <c r="W20">
        <v>17864</v>
      </c>
      <c r="X20">
        <v>10</v>
      </c>
      <c r="Y20">
        <v>1901</v>
      </c>
      <c r="Z20">
        <v>1129</v>
      </c>
      <c r="AA20">
        <v>3224</v>
      </c>
    </row>
    <row r="21" spans="1:27" x14ac:dyDescent="0.3">
      <c r="A21" t="s">
        <v>46</v>
      </c>
      <c r="B21">
        <v>63008</v>
      </c>
      <c r="C21">
        <v>4538</v>
      </c>
      <c r="D21">
        <v>30800</v>
      </c>
      <c r="E21">
        <v>46016</v>
      </c>
      <c r="F21">
        <v>96080</v>
      </c>
      <c r="G21">
        <v>5307</v>
      </c>
      <c r="H21">
        <v>5573</v>
      </c>
      <c r="I21">
        <v>5983</v>
      </c>
      <c r="J21">
        <v>50736</v>
      </c>
      <c r="K21">
        <v>3940</v>
      </c>
      <c r="L21">
        <v>3</v>
      </c>
      <c r="M21">
        <v>7619</v>
      </c>
      <c r="N21">
        <v>38208</v>
      </c>
      <c r="O21">
        <v>40712</v>
      </c>
      <c r="P21">
        <v>108800</v>
      </c>
      <c r="Q21">
        <v>18636</v>
      </c>
      <c r="R21">
        <v>11234</v>
      </c>
      <c r="S21">
        <v>30800</v>
      </c>
      <c r="T21">
        <v>78752</v>
      </c>
      <c r="U21">
        <v>26024</v>
      </c>
      <c r="V21">
        <v>44608</v>
      </c>
      <c r="W21">
        <v>18136</v>
      </c>
      <c r="X21">
        <v>10</v>
      </c>
      <c r="Y21">
        <v>1901</v>
      </c>
      <c r="Z21">
        <v>1129</v>
      </c>
      <c r="AA21">
        <v>4434</v>
      </c>
    </row>
    <row r="22" spans="1:27" x14ac:dyDescent="0.3">
      <c r="A22" t="s">
        <v>47</v>
      </c>
      <c r="B22">
        <v>126464</v>
      </c>
      <c r="C22">
        <v>7094</v>
      </c>
      <c r="D22">
        <v>30864</v>
      </c>
      <c r="E22">
        <v>9153</v>
      </c>
      <c r="F22">
        <v>131520</v>
      </c>
      <c r="G22">
        <v>10880</v>
      </c>
      <c r="H22">
        <v>8990</v>
      </c>
      <c r="I22">
        <v>13792</v>
      </c>
      <c r="J22">
        <v>49520</v>
      </c>
      <c r="K22">
        <v>3006</v>
      </c>
      <c r="L22">
        <v>3</v>
      </c>
      <c r="M22">
        <v>13224</v>
      </c>
      <c r="N22">
        <v>43984</v>
      </c>
      <c r="O22">
        <v>48400</v>
      </c>
      <c r="P22">
        <v>109792</v>
      </c>
      <c r="Q22">
        <v>18868</v>
      </c>
      <c r="R22">
        <v>17880</v>
      </c>
      <c r="S22">
        <v>63344</v>
      </c>
      <c r="T22">
        <v>71904</v>
      </c>
      <c r="U22">
        <v>9021</v>
      </c>
      <c r="V22">
        <v>37184</v>
      </c>
      <c r="W22">
        <v>17640</v>
      </c>
      <c r="X22">
        <v>10</v>
      </c>
      <c r="Y22">
        <v>1901</v>
      </c>
      <c r="Z22">
        <v>1129</v>
      </c>
      <c r="AA22">
        <v>4384</v>
      </c>
    </row>
    <row r="23" spans="1:27" x14ac:dyDescent="0.3">
      <c r="A23" t="s">
        <v>48</v>
      </c>
      <c r="B23">
        <v>125056</v>
      </c>
      <c r="C23">
        <v>8132</v>
      </c>
      <c r="D23">
        <v>22580</v>
      </c>
      <c r="E23">
        <v>38200</v>
      </c>
      <c r="F23">
        <v>96656</v>
      </c>
      <c r="G23">
        <v>8612</v>
      </c>
      <c r="H23">
        <v>12076</v>
      </c>
      <c r="I23">
        <v>9990</v>
      </c>
      <c r="J23">
        <v>48608</v>
      </c>
      <c r="K23">
        <v>3008</v>
      </c>
      <c r="L23">
        <v>3</v>
      </c>
      <c r="M23">
        <v>25912</v>
      </c>
      <c r="N23">
        <v>26260</v>
      </c>
      <c r="O23">
        <v>27528</v>
      </c>
      <c r="P23">
        <v>108960</v>
      </c>
      <c r="Q23">
        <v>18724</v>
      </c>
      <c r="R23">
        <v>17896</v>
      </c>
      <c r="S23">
        <v>63296</v>
      </c>
      <c r="T23">
        <v>70288</v>
      </c>
      <c r="U23">
        <v>37984</v>
      </c>
      <c r="V23">
        <v>37656</v>
      </c>
      <c r="W23">
        <v>17944</v>
      </c>
      <c r="X23">
        <v>10</v>
      </c>
      <c r="Y23">
        <v>1901</v>
      </c>
      <c r="Z23">
        <v>1129</v>
      </c>
      <c r="AA23">
        <v>3265</v>
      </c>
    </row>
    <row r="24" spans="1:27" x14ac:dyDescent="0.3">
      <c r="A24" t="s">
        <v>49</v>
      </c>
      <c r="B24">
        <v>96256</v>
      </c>
      <c r="C24">
        <v>8128</v>
      </c>
      <c r="D24">
        <v>14362</v>
      </c>
      <c r="E24">
        <v>26276</v>
      </c>
      <c r="F24">
        <v>129728</v>
      </c>
      <c r="G24">
        <v>5283</v>
      </c>
      <c r="H24">
        <v>11696</v>
      </c>
      <c r="I24">
        <v>6100</v>
      </c>
      <c r="J24">
        <v>50080</v>
      </c>
      <c r="K24">
        <v>2999</v>
      </c>
      <c r="L24">
        <v>3</v>
      </c>
      <c r="M24">
        <v>26056</v>
      </c>
      <c r="N24">
        <v>16216</v>
      </c>
      <c r="O24">
        <v>16818</v>
      </c>
      <c r="P24">
        <v>36068</v>
      </c>
      <c r="Q24">
        <v>18540</v>
      </c>
      <c r="R24">
        <v>16172</v>
      </c>
      <c r="S24">
        <v>46816</v>
      </c>
      <c r="T24">
        <v>70880</v>
      </c>
      <c r="U24">
        <v>25692</v>
      </c>
      <c r="V24">
        <v>9001</v>
      </c>
      <c r="W24">
        <v>17856</v>
      </c>
      <c r="X24">
        <v>10</v>
      </c>
      <c r="Y24">
        <v>1901</v>
      </c>
      <c r="Z24">
        <v>1129</v>
      </c>
      <c r="AA24">
        <v>3241</v>
      </c>
    </row>
    <row r="25" spans="1:27" x14ac:dyDescent="0.3">
      <c r="A25" t="s">
        <v>50</v>
      </c>
      <c r="B25">
        <v>129536</v>
      </c>
      <c r="C25">
        <v>7132</v>
      </c>
      <c r="D25">
        <v>30864</v>
      </c>
      <c r="E25">
        <v>37936</v>
      </c>
      <c r="F25">
        <v>132480</v>
      </c>
      <c r="G25">
        <v>10896</v>
      </c>
      <c r="H25">
        <v>9076</v>
      </c>
      <c r="I25">
        <v>5963</v>
      </c>
      <c r="J25">
        <v>40064</v>
      </c>
      <c r="K25">
        <v>2993</v>
      </c>
      <c r="L25">
        <v>3</v>
      </c>
      <c r="M25">
        <v>13330</v>
      </c>
      <c r="N25">
        <v>46400</v>
      </c>
      <c r="O25">
        <v>50096</v>
      </c>
      <c r="P25">
        <v>58520</v>
      </c>
      <c r="Q25">
        <v>18768</v>
      </c>
      <c r="R25">
        <v>11238</v>
      </c>
      <c r="S25">
        <v>62576</v>
      </c>
      <c r="T25">
        <v>71824</v>
      </c>
      <c r="U25">
        <v>37720</v>
      </c>
      <c r="V25">
        <v>43744</v>
      </c>
      <c r="W25">
        <v>17824</v>
      </c>
      <c r="X25">
        <v>10</v>
      </c>
      <c r="Y25">
        <v>1901</v>
      </c>
      <c r="Z25">
        <v>1129</v>
      </c>
      <c r="AA25">
        <v>4348</v>
      </c>
    </row>
    <row r="26" spans="1:27" x14ac:dyDescent="0.3">
      <c r="A26" t="s">
        <v>51</v>
      </c>
      <c r="B26">
        <v>95232</v>
      </c>
      <c r="C26">
        <v>4553</v>
      </c>
      <c r="D26">
        <v>30736</v>
      </c>
      <c r="E26">
        <v>9144</v>
      </c>
      <c r="F26">
        <v>130240</v>
      </c>
      <c r="G26">
        <v>10748</v>
      </c>
      <c r="H26">
        <v>12264</v>
      </c>
      <c r="I26">
        <v>10054</v>
      </c>
      <c r="J26">
        <v>48912</v>
      </c>
      <c r="K26">
        <v>3036</v>
      </c>
      <c r="L26">
        <v>3</v>
      </c>
      <c r="M26">
        <v>20464</v>
      </c>
      <c r="N26">
        <v>38296</v>
      </c>
      <c r="O26">
        <v>49472</v>
      </c>
      <c r="P26">
        <v>86368</v>
      </c>
      <c r="Q26">
        <v>7176</v>
      </c>
      <c r="R26">
        <v>17584</v>
      </c>
      <c r="S26">
        <v>10207</v>
      </c>
      <c r="T26">
        <v>79136</v>
      </c>
      <c r="U26">
        <v>37416</v>
      </c>
      <c r="V26">
        <v>37088</v>
      </c>
      <c r="W26">
        <v>16012</v>
      </c>
      <c r="X26">
        <v>10</v>
      </c>
      <c r="Y26">
        <v>1901</v>
      </c>
      <c r="Z26">
        <v>1129</v>
      </c>
      <c r="AA26">
        <v>3195</v>
      </c>
    </row>
    <row r="27" spans="1:27" x14ac:dyDescent="0.3">
      <c r="A27" t="s">
        <v>52</v>
      </c>
      <c r="B27">
        <v>94928</v>
      </c>
      <c r="C27">
        <v>4596</v>
      </c>
      <c r="D27">
        <v>30384</v>
      </c>
      <c r="E27">
        <v>26756</v>
      </c>
      <c r="F27">
        <v>131648</v>
      </c>
      <c r="G27">
        <v>8598</v>
      </c>
      <c r="H27">
        <v>11844</v>
      </c>
      <c r="I27">
        <v>9936</v>
      </c>
      <c r="J27">
        <v>9401</v>
      </c>
      <c r="K27">
        <v>3029</v>
      </c>
      <c r="L27">
        <v>3</v>
      </c>
      <c r="M27">
        <v>26280</v>
      </c>
      <c r="N27">
        <v>16246</v>
      </c>
      <c r="O27">
        <v>51040</v>
      </c>
      <c r="P27">
        <v>57936</v>
      </c>
      <c r="Q27">
        <v>22288</v>
      </c>
      <c r="R27">
        <v>6576</v>
      </c>
      <c r="S27">
        <v>63712</v>
      </c>
      <c r="T27">
        <v>79136</v>
      </c>
      <c r="U27">
        <v>37320</v>
      </c>
      <c r="V27">
        <v>16008</v>
      </c>
      <c r="W27">
        <v>11120</v>
      </c>
      <c r="X27">
        <v>10</v>
      </c>
      <c r="Y27">
        <v>1901</v>
      </c>
      <c r="Z27">
        <v>1129</v>
      </c>
      <c r="AA27">
        <v>4382</v>
      </c>
    </row>
    <row r="28" spans="1:27" x14ac:dyDescent="0.3">
      <c r="A28" t="s">
        <v>53</v>
      </c>
      <c r="B28">
        <v>63160</v>
      </c>
      <c r="C28">
        <v>8044</v>
      </c>
      <c r="D28">
        <v>30784</v>
      </c>
      <c r="E28">
        <v>45744</v>
      </c>
      <c r="F28">
        <v>128256</v>
      </c>
      <c r="G28">
        <v>10844</v>
      </c>
      <c r="H28">
        <v>12144</v>
      </c>
      <c r="I28">
        <v>10062</v>
      </c>
      <c r="J28">
        <v>48720</v>
      </c>
      <c r="K28">
        <v>3036</v>
      </c>
      <c r="L28">
        <v>3</v>
      </c>
      <c r="M28">
        <v>25816</v>
      </c>
      <c r="N28">
        <v>38488</v>
      </c>
      <c r="O28">
        <v>49664</v>
      </c>
      <c r="P28">
        <v>58000</v>
      </c>
      <c r="Q28">
        <v>23096</v>
      </c>
      <c r="R28">
        <v>17640</v>
      </c>
      <c r="S28">
        <v>46720</v>
      </c>
      <c r="T28">
        <v>51248</v>
      </c>
      <c r="U28">
        <v>43120</v>
      </c>
      <c r="V28">
        <v>44336</v>
      </c>
      <c r="W28">
        <v>16044</v>
      </c>
      <c r="X28">
        <v>10</v>
      </c>
      <c r="Y28">
        <v>1901</v>
      </c>
      <c r="Z28">
        <v>1129</v>
      </c>
      <c r="AA28">
        <v>4410</v>
      </c>
    </row>
    <row r="29" spans="1:27" x14ac:dyDescent="0.3">
      <c r="A29" t="s">
        <v>54</v>
      </c>
      <c r="B29">
        <v>63544</v>
      </c>
      <c r="C29">
        <v>8256</v>
      </c>
      <c r="D29">
        <v>22340</v>
      </c>
      <c r="E29">
        <v>47920</v>
      </c>
      <c r="F29">
        <v>132352</v>
      </c>
      <c r="G29">
        <v>8506</v>
      </c>
      <c r="H29">
        <v>11856</v>
      </c>
      <c r="I29">
        <v>13660</v>
      </c>
      <c r="J29">
        <v>27412</v>
      </c>
      <c r="K29">
        <v>3021</v>
      </c>
      <c r="L29">
        <v>3</v>
      </c>
      <c r="M29">
        <v>13296</v>
      </c>
      <c r="N29">
        <v>38152</v>
      </c>
      <c r="O29">
        <v>49248</v>
      </c>
      <c r="P29">
        <v>58376</v>
      </c>
      <c r="Q29">
        <v>18556</v>
      </c>
      <c r="R29">
        <v>18216</v>
      </c>
      <c r="S29">
        <v>63520</v>
      </c>
      <c r="T29">
        <v>71664</v>
      </c>
      <c r="U29">
        <v>37632</v>
      </c>
      <c r="V29">
        <v>25680</v>
      </c>
      <c r="W29">
        <v>11178</v>
      </c>
      <c r="X29">
        <v>10</v>
      </c>
      <c r="Y29">
        <v>1901</v>
      </c>
      <c r="Z29">
        <v>1129</v>
      </c>
      <c r="AA29">
        <v>4314</v>
      </c>
    </row>
    <row r="30" spans="1:27" x14ac:dyDescent="0.3">
      <c r="A30" t="s">
        <v>55</v>
      </c>
      <c r="B30">
        <v>12281</v>
      </c>
      <c r="C30">
        <v>7078</v>
      </c>
      <c r="D30">
        <v>30632</v>
      </c>
      <c r="E30">
        <v>46064</v>
      </c>
      <c r="F30">
        <v>63760</v>
      </c>
      <c r="G30">
        <v>8510</v>
      </c>
      <c r="H30">
        <v>5540</v>
      </c>
      <c r="I30">
        <v>6032</v>
      </c>
      <c r="J30">
        <v>27224</v>
      </c>
      <c r="K30">
        <v>3028</v>
      </c>
      <c r="L30">
        <v>3</v>
      </c>
      <c r="M30">
        <v>13260</v>
      </c>
      <c r="N30">
        <v>45616</v>
      </c>
      <c r="O30">
        <v>49248</v>
      </c>
      <c r="P30">
        <v>110432</v>
      </c>
      <c r="Q30">
        <v>7223</v>
      </c>
      <c r="R30">
        <v>17640</v>
      </c>
      <c r="S30">
        <v>62912</v>
      </c>
      <c r="T30">
        <v>80224</v>
      </c>
      <c r="U30">
        <v>44144</v>
      </c>
      <c r="V30">
        <v>44944</v>
      </c>
      <c r="W30">
        <v>6570</v>
      </c>
      <c r="X30">
        <v>10</v>
      </c>
      <c r="Y30">
        <v>1901</v>
      </c>
      <c r="Z30">
        <v>1129</v>
      </c>
      <c r="AA30">
        <v>3215</v>
      </c>
    </row>
    <row r="31" spans="1:27" x14ac:dyDescent="0.3">
      <c r="A31" t="s">
        <v>56</v>
      </c>
      <c r="B31">
        <v>38740</v>
      </c>
      <c r="C31">
        <v>4619</v>
      </c>
      <c r="D31">
        <v>8170</v>
      </c>
      <c r="E31">
        <v>47168</v>
      </c>
      <c r="F31">
        <v>130560</v>
      </c>
      <c r="G31">
        <v>10660</v>
      </c>
      <c r="H31">
        <v>11968</v>
      </c>
      <c r="I31">
        <v>10098</v>
      </c>
      <c r="J31">
        <v>40248</v>
      </c>
      <c r="K31">
        <v>2988</v>
      </c>
      <c r="L31">
        <v>3</v>
      </c>
      <c r="M31">
        <v>20512</v>
      </c>
      <c r="N31">
        <v>45552</v>
      </c>
      <c r="O31">
        <v>40384</v>
      </c>
      <c r="P31">
        <v>109920</v>
      </c>
      <c r="Q31">
        <v>18184</v>
      </c>
      <c r="R31">
        <v>15948</v>
      </c>
      <c r="S31">
        <v>10180</v>
      </c>
      <c r="T31">
        <v>32960</v>
      </c>
      <c r="U31">
        <v>44544</v>
      </c>
      <c r="V31">
        <v>44576</v>
      </c>
      <c r="W31">
        <v>18232</v>
      </c>
      <c r="X31">
        <v>10</v>
      </c>
      <c r="Y31">
        <v>1901</v>
      </c>
      <c r="Z31">
        <v>1129</v>
      </c>
      <c r="AA31">
        <v>4300</v>
      </c>
    </row>
    <row r="32" spans="1:27" x14ac:dyDescent="0.3">
      <c r="A32" t="s">
        <v>57</v>
      </c>
      <c r="B32">
        <v>95168</v>
      </c>
      <c r="C32">
        <v>4599</v>
      </c>
      <c r="D32">
        <v>30848</v>
      </c>
      <c r="E32">
        <v>9174</v>
      </c>
      <c r="F32">
        <v>130432</v>
      </c>
      <c r="G32">
        <v>5241</v>
      </c>
      <c r="H32">
        <v>5532</v>
      </c>
      <c r="I32">
        <v>10014</v>
      </c>
      <c r="J32">
        <v>40616</v>
      </c>
      <c r="K32">
        <v>3009</v>
      </c>
      <c r="L32">
        <v>3</v>
      </c>
      <c r="M32">
        <v>26648</v>
      </c>
      <c r="N32">
        <v>37888</v>
      </c>
      <c r="O32">
        <v>50128</v>
      </c>
      <c r="P32">
        <v>107776</v>
      </c>
      <c r="Q32">
        <v>7267</v>
      </c>
      <c r="R32">
        <v>18160</v>
      </c>
      <c r="S32">
        <v>30596</v>
      </c>
      <c r="T32">
        <v>50912</v>
      </c>
      <c r="U32">
        <v>43648</v>
      </c>
      <c r="V32">
        <v>44208</v>
      </c>
      <c r="W32">
        <v>6550</v>
      </c>
      <c r="X32">
        <v>10</v>
      </c>
      <c r="Y32">
        <v>1901</v>
      </c>
      <c r="Z32">
        <v>1129</v>
      </c>
      <c r="AA32">
        <v>3208</v>
      </c>
    </row>
    <row r="33" spans="1:27" x14ac:dyDescent="0.3">
      <c r="A33" t="s">
        <v>58</v>
      </c>
      <c r="B33">
        <v>62936</v>
      </c>
      <c r="C33">
        <v>7146</v>
      </c>
      <c r="D33">
        <v>8072</v>
      </c>
      <c r="E33">
        <v>46352</v>
      </c>
      <c r="F33">
        <v>129984</v>
      </c>
      <c r="G33">
        <v>10800</v>
      </c>
      <c r="H33">
        <v>5562</v>
      </c>
      <c r="I33">
        <v>9942</v>
      </c>
      <c r="J33">
        <v>49680</v>
      </c>
      <c r="K33">
        <v>3035</v>
      </c>
      <c r="L33">
        <v>3</v>
      </c>
      <c r="M33">
        <v>7649</v>
      </c>
      <c r="N33">
        <v>45408</v>
      </c>
      <c r="O33">
        <v>49952</v>
      </c>
      <c r="P33">
        <v>59048</v>
      </c>
      <c r="Q33">
        <v>12410</v>
      </c>
      <c r="R33">
        <v>18000</v>
      </c>
      <c r="S33">
        <v>64368</v>
      </c>
      <c r="T33">
        <v>71120</v>
      </c>
      <c r="U33">
        <v>44208</v>
      </c>
      <c r="V33">
        <v>25792</v>
      </c>
      <c r="W33">
        <v>17792</v>
      </c>
      <c r="X33">
        <v>10</v>
      </c>
      <c r="Y33">
        <v>1901</v>
      </c>
      <c r="Z33">
        <v>1129</v>
      </c>
      <c r="AA33">
        <v>4422</v>
      </c>
    </row>
    <row r="34" spans="1:27" x14ac:dyDescent="0.3">
      <c r="A34" t="s">
        <v>59</v>
      </c>
      <c r="B34">
        <v>126208</v>
      </c>
      <c r="C34">
        <v>8164</v>
      </c>
      <c r="D34">
        <v>30456</v>
      </c>
      <c r="E34">
        <v>46624</v>
      </c>
      <c r="F34">
        <v>129792</v>
      </c>
      <c r="G34">
        <v>8540</v>
      </c>
      <c r="H34">
        <v>9108</v>
      </c>
      <c r="I34">
        <v>6050</v>
      </c>
      <c r="J34">
        <v>40288</v>
      </c>
      <c r="K34">
        <v>3039</v>
      </c>
      <c r="L34">
        <v>3</v>
      </c>
      <c r="M34">
        <v>26320</v>
      </c>
      <c r="N34">
        <v>45584</v>
      </c>
      <c r="O34">
        <v>27060</v>
      </c>
      <c r="P34">
        <v>36432</v>
      </c>
      <c r="Q34">
        <v>18756</v>
      </c>
      <c r="R34">
        <v>16220</v>
      </c>
      <c r="S34">
        <v>64224</v>
      </c>
      <c r="T34">
        <v>79360</v>
      </c>
      <c r="U34">
        <v>37368</v>
      </c>
      <c r="V34">
        <v>25896</v>
      </c>
      <c r="W34">
        <v>16292</v>
      </c>
      <c r="X34">
        <v>10</v>
      </c>
      <c r="Y34">
        <v>1901</v>
      </c>
      <c r="Z34">
        <v>1129</v>
      </c>
      <c r="AA34">
        <v>4338</v>
      </c>
    </row>
    <row r="35" spans="1:27" x14ac:dyDescent="0.3">
      <c r="A35" t="s">
        <v>60</v>
      </c>
      <c r="B35">
        <v>63008</v>
      </c>
      <c r="C35">
        <v>8044</v>
      </c>
      <c r="D35">
        <v>31552</v>
      </c>
      <c r="E35">
        <v>46544</v>
      </c>
      <c r="F35">
        <v>126688</v>
      </c>
      <c r="G35">
        <v>10896</v>
      </c>
      <c r="H35">
        <v>9122</v>
      </c>
      <c r="I35">
        <v>6050</v>
      </c>
      <c r="J35">
        <v>16692</v>
      </c>
      <c r="K35">
        <v>3037</v>
      </c>
      <c r="L35">
        <v>3</v>
      </c>
      <c r="M35">
        <v>19976</v>
      </c>
      <c r="N35">
        <v>45712</v>
      </c>
      <c r="O35">
        <v>49952</v>
      </c>
      <c r="P35">
        <v>109056</v>
      </c>
      <c r="Q35">
        <v>7190</v>
      </c>
      <c r="R35">
        <v>17400</v>
      </c>
      <c r="S35">
        <v>64096</v>
      </c>
      <c r="T35">
        <v>71008</v>
      </c>
      <c r="U35">
        <v>44496</v>
      </c>
      <c r="V35">
        <v>37272</v>
      </c>
      <c r="W35">
        <v>11066</v>
      </c>
      <c r="X35">
        <v>10</v>
      </c>
      <c r="Y35">
        <v>1901</v>
      </c>
      <c r="Z35">
        <v>1129</v>
      </c>
      <c r="AA35">
        <v>3254</v>
      </c>
    </row>
    <row r="36" spans="1:27" x14ac:dyDescent="0.3">
      <c r="A36" t="s">
        <v>61</v>
      </c>
      <c r="B36">
        <v>12235</v>
      </c>
      <c r="C36">
        <v>7144</v>
      </c>
      <c r="D36">
        <v>22520</v>
      </c>
      <c r="E36">
        <v>16306</v>
      </c>
      <c r="F36">
        <v>130304</v>
      </c>
      <c r="G36">
        <v>10764</v>
      </c>
      <c r="H36">
        <v>5575</v>
      </c>
      <c r="I36">
        <v>6065</v>
      </c>
      <c r="J36">
        <v>49760</v>
      </c>
      <c r="K36">
        <v>3998</v>
      </c>
      <c r="L36">
        <v>3</v>
      </c>
      <c r="M36">
        <v>20344</v>
      </c>
      <c r="N36">
        <v>46240</v>
      </c>
      <c r="O36">
        <v>40616</v>
      </c>
      <c r="P36">
        <v>87264</v>
      </c>
      <c r="Q36">
        <v>7286</v>
      </c>
      <c r="R36">
        <v>17944</v>
      </c>
      <c r="S36">
        <v>18414</v>
      </c>
      <c r="T36">
        <v>78656</v>
      </c>
      <c r="U36">
        <v>37496</v>
      </c>
      <c r="V36">
        <v>8964</v>
      </c>
      <c r="W36">
        <v>18088</v>
      </c>
      <c r="X36">
        <v>10</v>
      </c>
      <c r="Y36">
        <v>1901</v>
      </c>
      <c r="Z36">
        <v>1129</v>
      </c>
      <c r="AA36">
        <v>4400</v>
      </c>
    </row>
    <row r="37" spans="1:27" x14ac:dyDescent="0.3">
      <c r="A37" t="s">
        <v>62</v>
      </c>
      <c r="B37">
        <v>126656</v>
      </c>
      <c r="C37">
        <v>7142</v>
      </c>
      <c r="D37">
        <v>8097</v>
      </c>
      <c r="E37">
        <v>46192</v>
      </c>
      <c r="F37">
        <v>96256</v>
      </c>
      <c r="G37">
        <v>5276</v>
      </c>
      <c r="H37">
        <v>5597</v>
      </c>
      <c r="I37">
        <v>10010</v>
      </c>
      <c r="J37">
        <v>49952</v>
      </c>
      <c r="K37">
        <v>3994</v>
      </c>
      <c r="L37">
        <v>3</v>
      </c>
      <c r="M37">
        <v>26352</v>
      </c>
      <c r="N37">
        <v>45584</v>
      </c>
      <c r="O37">
        <v>27324</v>
      </c>
      <c r="P37">
        <v>108064</v>
      </c>
      <c r="Q37">
        <v>7251</v>
      </c>
      <c r="R37">
        <v>18072</v>
      </c>
      <c r="S37">
        <v>64320</v>
      </c>
      <c r="T37">
        <v>81440</v>
      </c>
      <c r="U37">
        <v>37408</v>
      </c>
      <c r="V37">
        <v>36896</v>
      </c>
      <c r="W37">
        <v>18264</v>
      </c>
      <c r="X37">
        <v>10</v>
      </c>
      <c r="Y37">
        <v>1901</v>
      </c>
      <c r="Z37">
        <v>1129</v>
      </c>
      <c r="AA37">
        <v>4324</v>
      </c>
    </row>
    <row r="38" spans="1:27" x14ac:dyDescent="0.3">
      <c r="A38" t="s">
        <v>63</v>
      </c>
      <c r="B38">
        <v>96016</v>
      </c>
      <c r="C38">
        <v>4583</v>
      </c>
      <c r="D38">
        <v>22544</v>
      </c>
      <c r="E38">
        <v>26500</v>
      </c>
      <c r="F38">
        <v>132032</v>
      </c>
      <c r="G38">
        <v>10856</v>
      </c>
      <c r="H38">
        <v>9094</v>
      </c>
      <c r="I38">
        <v>13924</v>
      </c>
      <c r="J38">
        <v>49712</v>
      </c>
      <c r="K38">
        <v>3978</v>
      </c>
      <c r="L38">
        <v>3</v>
      </c>
      <c r="M38">
        <v>26408</v>
      </c>
      <c r="N38">
        <v>26268</v>
      </c>
      <c r="O38">
        <v>49728</v>
      </c>
      <c r="P38">
        <v>85216</v>
      </c>
      <c r="Q38">
        <v>22888</v>
      </c>
      <c r="R38">
        <v>17816</v>
      </c>
      <c r="S38">
        <v>63360</v>
      </c>
      <c r="T38">
        <v>78752</v>
      </c>
      <c r="U38">
        <v>43824</v>
      </c>
      <c r="V38">
        <v>44176</v>
      </c>
      <c r="W38">
        <v>17632</v>
      </c>
      <c r="X38">
        <v>10</v>
      </c>
      <c r="Y38">
        <v>1901</v>
      </c>
      <c r="Z38">
        <v>1129</v>
      </c>
      <c r="AA38">
        <v>3195</v>
      </c>
    </row>
    <row r="39" spans="1:27" x14ac:dyDescent="0.3">
      <c r="A39" t="s">
        <v>64</v>
      </c>
      <c r="B39">
        <v>129152</v>
      </c>
      <c r="C39">
        <v>7084</v>
      </c>
      <c r="D39">
        <v>22284</v>
      </c>
      <c r="E39">
        <v>46240</v>
      </c>
      <c r="F39">
        <v>131136</v>
      </c>
      <c r="G39">
        <v>10800</v>
      </c>
      <c r="H39">
        <v>9138</v>
      </c>
      <c r="I39">
        <v>9980</v>
      </c>
      <c r="J39">
        <v>40536</v>
      </c>
      <c r="K39">
        <v>4034</v>
      </c>
      <c r="L39">
        <v>3</v>
      </c>
      <c r="M39">
        <v>26072</v>
      </c>
      <c r="N39">
        <v>46896</v>
      </c>
      <c r="O39">
        <v>9424</v>
      </c>
      <c r="P39">
        <v>109248</v>
      </c>
      <c r="Q39">
        <v>7186</v>
      </c>
      <c r="R39">
        <v>6611</v>
      </c>
      <c r="S39">
        <v>63872</v>
      </c>
      <c r="T39">
        <v>71328</v>
      </c>
      <c r="U39">
        <v>9034</v>
      </c>
      <c r="V39">
        <v>44640</v>
      </c>
      <c r="W39">
        <v>6587</v>
      </c>
      <c r="X39">
        <v>10</v>
      </c>
      <c r="Y39">
        <v>1901</v>
      </c>
      <c r="Z39">
        <v>1129</v>
      </c>
      <c r="AA39">
        <v>3233</v>
      </c>
    </row>
    <row r="40" spans="1:27" x14ac:dyDescent="0.3">
      <c r="A40" t="s">
        <v>65</v>
      </c>
      <c r="B40">
        <v>12175</v>
      </c>
      <c r="C40">
        <v>8132</v>
      </c>
      <c r="D40">
        <v>30280</v>
      </c>
      <c r="E40">
        <v>45552</v>
      </c>
      <c r="F40">
        <v>128128</v>
      </c>
      <c r="G40">
        <v>5227</v>
      </c>
      <c r="H40">
        <v>11964</v>
      </c>
      <c r="I40">
        <v>13960</v>
      </c>
      <c r="J40">
        <v>49392</v>
      </c>
      <c r="K40">
        <v>4002</v>
      </c>
      <c r="L40">
        <v>3</v>
      </c>
      <c r="M40">
        <v>20200</v>
      </c>
      <c r="N40">
        <v>26072</v>
      </c>
      <c r="O40">
        <v>50256</v>
      </c>
      <c r="P40">
        <v>110400</v>
      </c>
      <c r="Q40">
        <v>22776</v>
      </c>
      <c r="R40">
        <v>17944</v>
      </c>
      <c r="S40">
        <v>63488</v>
      </c>
      <c r="T40">
        <v>79712</v>
      </c>
      <c r="U40">
        <v>44496</v>
      </c>
      <c r="V40">
        <v>44576</v>
      </c>
      <c r="W40">
        <v>16100</v>
      </c>
      <c r="X40">
        <v>10</v>
      </c>
      <c r="Y40">
        <v>1901</v>
      </c>
      <c r="Z40">
        <v>1129</v>
      </c>
      <c r="AA40">
        <v>4394</v>
      </c>
    </row>
    <row r="41" spans="1:27" x14ac:dyDescent="0.3">
      <c r="A41" t="s">
        <v>66</v>
      </c>
      <c r="B41">
        <v>127712</v>
      </c>
      <c r="C41">
        <v>8104</v>
      </c>
      <c r="D41">
        <v>22528</v>
      </c>
      <c r="E41">
        <v>38464</v>
      </c>
      <c r="F41">
        <v>129664</v>
      </c>
      <c r="G41">
        <v>10780</v>
      </c>
      <c r="H41">
        <v>12072</v>
      </c>
      <c r="I41">
        <v>13748</v>
      </c>
      <c r="J41">
        <v>40288</v>
      </c>
      <c r="K41">
        <v>3996</v>
      </c>
      <c r="L41">
        <v>3</v>
      </c>
      <c r="M41">
        <v>26000</v>
      </c>
      <c r="N41">
        <v>26324</v>
      </c>
      <c r="O41">
        <v>51200</v>
      </c>
      <c r="P41">
        <v>36220</v>
      </c>
      <c r="Q41">
        <v>23056</v>
      </c>
      <c r="R41">
        <v>11140</v>
      </c>
      <c r="S41">
        <v>64256</v>
      </c>
      <c r="T41">
        <v>78816</v>
      </c>
      <c r="U41">
        <v>37648</v>
      </c>
      <c r="V41">
        <v>43728</v>
      </c>
      <c r="W41">
        <v>16052</v>
      </c>
      <c r="X41">
        <v>10</v>
      </c>
      <c r="Y41">
        <v>1901</v>
      </c>
      <c r="Z41">
        <v>1129</v>
      </c>
      <c r="AA41">
        <v>4552</v>
      </c>
    </row>
    <row r="42" spans="1:27" x14ac:dyDescent="0.3">
      <c r="A42" t="s">
        <v>67</v>
      </c>
      <c r="B42">
        <v>126272</v>
      </c>
      <c r="C42">
        <v>4633</v>
      </c>
      <c r="D42">
        <v>30448</v>
      </c>
      <c r="E42">
        <v>9140</v>
      </c>
      <c r="F42">
        <v>96560</v>
      </c>
      <c r="G42">
        <v>10772</v>
      </c>
      <c r="H42">
        <v>12052</v>
      </c>
      <c r="I42">
        <v>10008</v>
      </c>
      <c r="J42">
        <v>27260</v>
      </c>
      <c r="K42">
        <v>4010</v>
      </c>
      <c r="L42">
        <v>3</v>
      </c>
      <c r="M42">
        <v>26344</v>
      </c>
      <c r="N42">
        <v>46544</v>
      </c>
      <c r="O42">
        <v>50288</v>
      </c>
      <c r="P42">
        <v>85200</v>
      </c>
      <c r="Q42">
        <v>22832</v>
      </c>
      <c r="R42">
        <v>16064</v>
      </c>
      <c r="S42">
        <v>47312</v>
      </c>
      <c r="T42">
        <v>79520</v>
      </c>
      <c r="U42">
        <v>43840</v>
      </c>
      <c r="V42">
        <v>43952</v>
      </c>
      <c r="W42">
        <v>16044</v>
      </c>
      <c r="X42">
        <v>10</v>
      </c>
      <c r="Y42">
        <v>1901</v>
      </c>
      <c r="Z42">
        <v>1129</v>
      </c>
      <c r="AA42">
        <v>4376</v>
      </c>
    </row>
    <row r="43" spans="1:27" x14ac:dyDescent="0.3">
      <c r="A43" t="s">
        <v>68</v>
      </c>
      <c r="B43">
        <v>130144</v>
      </c>
      <c r="C43">
        <v>8048</v>
      </c>
      <c r="D43">
        <v>30664</v>
      </c>
      <c r="E43">
        <v>9133</v>
      </c>
      <c r="F43">
        <v>129728</v>
      </c>
      <c r="G43">
        <v>11000</v>
      </c>
      <c r="H43">
        <v>9130</v>
      </c>
      <c r="I43">
        <v>14012</v>
      </c>
      <c r="J43">
        <v>16756</v>
      </c>
      <c r="K43">
        <v>3998</v>
      </c>
      <c r="L43">
        <v>3</v>
      </c>
      <c r="M43">
        <v>20332</v>
      </c>
      <c r="N43">
        <v>16172</v>
      </c>
      <c r="O43">
        <v>50080</v>
      </c>
      <c r="P43">
        <v>110496</v>
      </c>
      <c r="Q43">
        <v>23064</v>
      </c>
      <c r="R43">
        <v>16272</v>
      </c>
      <c r="S43">
        <v>63936</v>
      </c>
      <c r="T43">
        <v>71808</v>
      </c>
      <c r="U43">
        <v>43648</v>
      </c>
      <c r="V43">
        <v>15946</v>
      </c>
      <c r="W43">
        <v>17944</v>
      </c>
      <c r="X43">
        <v>10</v>
      </c>
      <c r="Y43">
        <v>1901</v>
      </c>
      <c r="Z43">
        <v>1129</v>
      </c>
      <c r="AA43">
        <v>3214</v>
      </c>
    </row>
    <row r="44" spans="1:27" x14ac:dyDescent="0.3">
      <c r="A44" t="s">
        <v>69</v>
      </c>
      <c r="B44">
        <v>95632</v>
      </c>
      <c r="C44">
        <v>7138</v>
      </c>
      <c r="D44">
        <v>22260</v>
      </c>
      <c r="E44">
        <v>38520</v>
      </c>
      <c r="F44">
        <v>63456</v>
      </c>
      <c r="G44">
        <v>10808</v>
      </c>
      <c r="H44">
        <v>5554</v>
      </c>
      <c r="I44">
        <v>6034</v>
      </c>
      <c r="J44">
        <v>27284</v>
      </c>
      <c r="K44">
        <v>3012</v>
      </c>
      <c r="L44">
        <v>3</v>
      </c>
      <c r="M44">
        <v>26256</v>
      </c>
      <c r="N44">
        <v>16098</v>
      </c>
      <c r="O44">
        <v>40456</v>
      </c>
      <c r="P44">
        <v>107872</v>
      </c>
      <c r="Q44">
        <v>22512</v>
      </c>
      <c r="R44">
        <v>16000</v>
      </c>
      <c r="S44">
        <v>47208</v>
      </c>
      <c r="T44">
        <v>71424</v>
      </c>
      <c r="U44">
        <v>44384</v>
      </c>
      <c r="V44">
        <v>43568</v>
      </c>
      <c r="W44">
        <v>15908</v>
      </c>
      <c r="X44">
        <v>10</v>
      </c>
      <c r="Y44">
        <v>1901</v>
      </c>
      <c r="Z44">
        <v>1129</v>
      </c>
      <c r="AA44">
        <v>3199</v>
      </c>
    </row>
    <row r="45" spans="1:27" x14ac:dyDescent="0.3">
      <c r="A45" t="s">
        <v>70</v>
      </c>
      <c r="B45">
        <v>125344</v>
      </c>
      <c r="C45">
        <v>8204</v>
      </c>
      <c r="D45">
        <v>30912</v>
      </c>
      <c r="E45">
        <v>46496</v>
      </c>
      <c r="F45">
        <v>130624</v>
      </c>
      <c r="G45">
        <v>10732</v>
      </c>
      <c r="H45">
        <v>12136</v>
      </c>
      <c r="I45">
        <v>14084</v>
      </c>
      <c r="J45">
        <v>40720</v>
      </c>
      <c r="K45">
        <v>3994</v>
      </c>
      <c r="L45">
        <v>3</v>
      </c>
      <c r="M45">
        <v>26888</v>
      </c>
      <c r="N45">
        <v>45136</v>
      </c>
      <c r="O45">
        <v>50160</v>
      </c>
      <c r="P45">
        <v>36412</v>
      </c>
      <c r="Q45">
        <v>22952</v>
      </c>
      <c r="R45">
        <v>17704</v>
      </c>
      <c r="S45">
        <v>63872</v>
      </c>
      <c r="T45">
        <v>51072</v>
      </c>
      <c r="U45">
        <v>43968</v>
      </c>
      <c r="V45">
        <v>37568</v>
      </c>
      <c r="W45">
        <v>17552</v>
      </c>
      <c r="X45">
        <v>10</v>
      </c>
      <c r="Y45">
        <v>1901</v>
      </c>
      <c r="Z45">
        <v>1129</v>
      </c>
      <c r="AA45">
        <v>4328</v>
      </c>
    </row>
    <row r="46" spans="1:27" x14ac:dyDescent="0.3">
      <c r="A46" t="s">
        <v>71</v>
      </c>
      <c r="B46">
        <v>62888</v>
      </c>
      <c r="C46">
        <v>8088</v>
      </c>
      <c r="D46">
        <v>8182</v>
      </c>
      <c r="E46">
        <v>26296</v>
      </c>
      <c r="F46">
        <v>130752</v>
      </c>
      <c r="G46">
        <v>8518</v>
      </c>
      <c r="H46">
        <v>9108</v>
      </c>
      <c r="I46">
        <v>9956</v>
      </c>
      <c r="J46">
        <v>50192</v>
      </c>
      <c r="K46">
        <v>3972</v>
      </c>
      <c r="L46">
        <v>3</v>
      </c>
      <c r="M46">
        <v>26208</v>
      </c>
      <c r="N46">
        <v>45312</v>
      </c>
      <c r="O46">
        <v>27380</v>
      </c>
      <c r="P46">
        <v>58384</v>
      </c>
      <c r="Q46">
        <v>12534</v>
      </c>
      <c r="R46">
        <v>11188</v>
      </c>
      <c r="S46">
        <v>63600</v>
      </c>
      <c r="T46">
        <v>78656</v>
      </c>
      <c r="U46">
        <v>43552</v>
      </c>
      <c r="V46">
        <v>44176</v>
      </c>
      <c r="W46">
        <v>6589</v>
      </c>
      <c r="X46">
        <v>10</v>
      </c>
      <c r="Y46">
        <v>1901</v>
      </c>
      <c r="Z46">
        <v>1129</v>
      </c>
      <c r="AA46">
        <v>4428</v>
      </c>
    </row>
    <row r="47" spans="1:27" x14ac:dyDescent="0.3">
      <c r="A47" t="s">
        <v>72</v>
      </c>
      <c r="B47">
        <v>126848</v>
      </c>
      <c r="C47">
        <v>7944</v>
      </c>
      <c r="D47">
        <v>30648</v>
      </c>
      <c r="E47">
        <v>46448</v>
      </c>
      <c r="F47">
        <v>131776</v>
      </c>
      <c r="G47">
        <v>8456</v>
      </c>
      <c r="H47">
        <v>11944</v>
      </c>
      <c r="I47">
        <v>14016</v>
      </c>
      <c r="J47">
        <v>27224</v>
      </c>
      <c r="K47">
        <v>3940</v>
      </c>
      <c r="L47">
        <v>3</v>
      </c>
      <c r="M47">
        <v>20432</v>
      </c>
      <c r="N47">
        <v>44896</v>
      </c>
      <c r="O47">
        <v>49392</v>
      </c>
      <c r="P47">
        <v>109856</v>
      </c>
      <c r="Q47">
        <v>18516</v>
      </c>
      <c r="R47">
        <v>11168</v>
      </c>
      <c r="S47">
        <v>63520</v>
      </c>
      <c r="T47">
        <v>10680</v>
      </c>
      <c r="U47">
        <v>43712</v>
      </c>
      <c r="V47">
        <v>43344</v>
      </c>
      <c r="W47">
        <v>17640</v>
      </c>
      <c r="X47">
        <v>10</v>
      </c>
      <c r="Y47">
        <v>1901</v>
      </c>
      <c r="Z47">
        <v>1129</v>
      </c>
      <c r="AA47">
        <v>3239</v>
      </c>
    </row>
    <row r="48" spans="1:27" x14ac:dyDescent="0.3">
      <c r="A48" t="s">
        <v>73</v>
      </c>
      <c r="B48">
        <v>95984</v>
      </c>
      <c r="C48">
        <v>8396</v>
      </c>
      <c r="D48">
        <v>22380</v>
      </c>
      <c r="E48">
        <v>9152</v>
      </c>
      <c r="F48">
        <v>129536</v>
      </c>
      <c r="G48">
        <v>10716</v>
      </c>
      <c r="H48">
        <v>11852</v>
      </c>
      <c r="I48">
        <v>13708</v>
      </c>
      <c r="J48">
        <v>40016</v>
      </c>
      <c r="K48">
        <v>4066</v>
      </c>
      <c r="L48">
        <v>3</v>
      </c>
      <c r="M48">
        <v>26000</v>
      </c>
      <c r="N48">
        <v>45360</v>
      </c>
      <c r="O48">
        <v>27392</v>
      </c>
      <c r="P48">
        <v>111008</v>
      </c>
      <c r="Q48">
        <v>12256</v>
      </c>
      <c r="R48">
        <v>6612</v>
      </c>
      <c r="S48">
        <v>64160</v>
      </c>
      <c r="T48">
        <v>70288</v>
      </c>
      <c r="U48">
        <v>44832</v>
      </c>
      <c r="V48">
        <v>44000</v>
      </c>
      <c r="W48">
        <v>17664</v>
      </c>
      <c r="X48">
        <v>10</v>
      </c>
      <c r="Y48">
        <v>1901</v>
      </c>
      <c r="Z48">
        <v>1129</v>
      </c>
      <c r="AA48">
        <v>3236</v>
      </c>
    </row>
    <row r="49" spans="1:27" x14ac:dyDescent="0.3">
      <c r="A49" t="s">
        <v>74</v>
      </c>
      <c r="B49">
        <v>125632</v>
      </c>
      <c r="C49">
        <v>7100</v>
      </c>
      <c r="D49">
        <v>30688</v>
      </c>
      <c r="E49">
        <v>16196</v>
      </c>
      <c r="F49">
        <v>127680</v>
      </c>
      <c r="G49">
        <v>5238</v>
      </c>
      <c r="H49">
        <v>11932</v>
      </c>
      <c r="I49">
        <v>13904</v>
      </c>
      <c r="J49">
        <v>40472</v>
      </c>
      <c r="K49">
        <v>3025</v>
      </c>
      <c r="L49">
        <v>3</v>
      </c>
      <c r="M49">
        <v>26552</v>
      </c>
      <c r="N49">
        <v>44960</v>
      </c>
      <c r="O49">
        <v>49968</v>
      </c>
      <c r="P49">
        <v>111904</v>
      </c>
      <c r="Q49">
        <v>7238</v>
      </c>
      <c r="R49">
        <v>16116</v>
      </c>
      <c r="S49">
        <v>30816</v>
      </c>
      <c r="T49">
        <v>79520</v>
      </c>
      <c r="U49">
        <v>37328</v>
      </c>
      <c r="V49">
        <v>9021</v>
      </c>
      <c r="W49">
        <v>16260</v>
      </c>
      <c r="X49">
        <v>10</v>
      </c>
      <c r="Y49">
        <v>1901</v>
      </c>
      <c r="Z49">
        <v>1129</v>
      </c>
      <c r="AA49">
        <v>3246</v>
      </c>
    </row>
    <row r="50" spans="1:27" x14ac:dyDescent="0.3">
      <c r="A50" t="s">
        <v>75</v>
      </c>
      <c r="B50">
        <v>96736</v>
      </c>
      <c r="C50">
        <v>8128</v>
      </c>
      <c r="D50">
        <v>30224</v>
      </c>
      <c r="E50">
        <v>46464</v>
      </c>
      <c r="F50">
        <v>131616</v>
      </c>
      <c r="G50">
        <v>5308</v>
      </c>
      <c r="H50">
        <v>11968</v>
      </c>
      <c r="I50">
        <v>10078</v>
      </c>
      <c r="J50">
        <v>49840</v>
      </c>
      <c r="K50">
        <v>3006</v>
      </c>
      <c r="L50">
        <v>3</v>
      </c>
      <c r="M50">
        <v>20400</v>
      </c>
      <c r="N50">
        <v>44880</v>
      </c>
      <c r="O50">
        <v>50080</v>
      </c>
      <c r="P50">
        <v>113504</v>
      </c>
      <c r="Q50">
        <v>18684</v>
      </c>
      <c r="R50">
        <v>6573</v>
      </c>
      <c r="S50">
        <v>64032</v>
      </c>
      <c r="T50">
        <v>80448</v>
      </c>
      <c r="U50">
        <v>43184</v>
      </c>
      <c r="V50">
        <v>44080</v>
      </c>
      <c r="W50">
        <v>6639</v>
      </c>
      <c r="X50">
        <v>10</v>
      </c>
      <c r="Y50">
        <v>1901</v>
      </c>
      <c r="Z50">
        <v>1129</v>
      </c>
      <c r="AA50">
        <v>3191</v>
      </c>
    </row>
    <row r="51" spans="1:27" x14ac:dyDescent="0.3">
      <c r="A51" t="s">
        <v>76</v>
      </c>
      <c r="B51">
        <v>62976</v>
      </c>
      <c r="C51">
        <v>7094</v>
      </c>
      <c r="D51">
        <v>30832</v>
      </c>
      <c r="E51">
        <v>45216</v>
      </c>
      <c r="F51">
        <v>129920</v>
      </c>
      <c r="G51">
        <v>10908</v>
      </c>
      <c r="H51">
        <v>11944</v>
      </c>
      <c r="I51">
        <v>13756</v>
      </c>
      <c r="J51">
        <v>49888</v>
      </c>
      <c r="K51">
        <v>3033</v>
      </c>
      <c r="L51">
        <v>3</v>
      </c>
      <c r="M51">
        <v>13146</v>
      </c>
      <c r="N51">
        <v>46992</v>
      </c>
      <c r="O51">
        <v>40184</v>
      </c>
      <c r="P51">
        <v>110656</v>
      </c>
      <c r="Q51">
        <v>18540</v>
      </c>
      <c r="R51">
        <v>18168</v>
      </c>
      <c r="S51">
        <v>64192</v>
      </c>
      <c r="T51">
        <v>71040</v>
      </c>
      <c r="U51">
        <v>37648</v>
      </c>
      <c r="V51">
        <v>44112</v>
      </c>
      <c r="W51">
        <v>6601</v>
      </c>
      <c r="X51">
        <v>10</v>
      </c>
      <c r="Y51">
        <v>1901</v>
      </c>
      <c r="Z51">
        <v>1129</v>
      </c>
      <c r="AA51">
        <v>3180</v>
      </c>
    </row>
    <row r="52" spans="1:27" x14ac:dyDescent="0.3">
      <c r="A52" t="s">
        <v>77</v>
      </c>
      <c r="B52">
        <v>12292</v>
      </c>
      <c r="C52">
        <v>8296</v>
      </c>
      <c r="D52">
        <v>29472</v>
      </c>
      <c r="E52">
        <v>46320</v>
      </c>
      <c r="F52">
        <v>129824</v>
      </c>
      <c r="G52">
        <v>10800</v>
      </c>
      <c r="H52">
        <v>5581</v>
      </c>
      <c r="I52">
        <v>9966</v>
      </c>
      <c r="J52">
        <v>50576</v>
      </c>
      <c r="K52">
        <v>3055</v>
      </c>
      <c r="L52">
        <v>3</v>
      </c>
      <c r="M52">
        <v>20444</v>
      </c>
      <c r="N52">
        <v>44352</v>
      </c>
      <c r="O52">
        <v>50848</v>
      </c>
      <c r="P52">
        <v>86656</v>
      </c>
      <c r="Q52">
        <v>22344</v>
      </c>
      <c r="R52">
        <v>11184</v>
      </c>
      <c r="S52">
        <v>63424</v>
      </c>
      <c r="T52">
        <v>78880</v>
      </c>
      <c r="U52">
        <v>44128</v>
      </c>
      <c r="V52">
        <v>37896</v>
      </c>
      <c r="W52">
        <v>18208</v>
      </c>
      <c r="X52">
        <v>10</v>
      </c>
      <c r="Y52">
        <v>1901</v>
      </c>
      <c r="Z52">
        <v>1129</v>
      </c>
      <c r="AA52">
        <v>4468</v>
      </c>
    </row>
    <row r="53" spans="1:27" x14ac:dyDescent="0.3">
      <c r="A53" t="s">
        <v>78</v>
      </c>
      <c r="B53">
        <v>126560</v>
      </c>
      <c r="C53">
        <v>8080</v>
      </c>
      <c r="D53">
        <v>22228</v>
      </c>
      <c r="E53">
        <v>38760</v>
      </c>
      <c r="F53">
        <v>129216</v>
      </c>
      <c r="G53">
        <v>8450</v>
      </c>
      <c r="H53">
        <v>12060</v>
      </c>
      <c r="I53">
        <v>9984</v>
      </c>
      <c r="J53">
        <v>27364</v>
      </c>
      <c r="K53">
        <v>3017</v>
      </c>
      <c r="L53">
        <v>3</v>
      </c>
      <c r="M53">
        <v>20164</v>
      </c>
      <c r="N53">
        <v>45584</v>
      </c>
      <c r="O53">
        <v>27328</v>
      </c>
      <c r="P53">
        <v>110656</v>
      </c>
      <c r="Q53">
        <v>18748</v>
      </c>
      <c r="R53">
        <v>18056</v>
      </c>
      <c r="S53">
        <v>63536</v>
      </c>
      <c r="T53">
        <v>51528</v>
      </c>
      <c r="U53">
        <v>43392</v>
      </c>
      <c r="V53">
        <v>43680</v>
      </c>
      <c r="W53">
        <v>6595</v>
      </c>
      <c r="X53">
        <v>10</v>
      </c>
      <c r="Y53">
        <v>1901</v>
      </c>
      <c r="Z53">
        <v>1129</v>
      </c>
      <c r="AA53">
        <v>4352</v>
      </c>
    </row>
    <row r="54" spans="1:27" x14ac:dyDescent="0.3">
      <c r="A54" t="s">
        <v>28</v>
      </c>
    </row>
    <row r="55" spans="1:27" x14ac:dyDescent="0.3">
      <c r="A55" t="s">
        <v>79</v>
      </c>
      <c r="B55">
        <v>192327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192321</v>
      </c>
      <c r="P55">
        <v>192322</v>
      </c>
      <c r="Q55">
        <v>0</v>
      </c>
      <c r="R55">
        <v>0</v>
      </c>
      <c r="S55">
        <v>0</v>
      </c>
      <c r="T55">
        <v>192322</v>
      </c>
      <c r="U55">
        <v>192323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7" spans="1:27" x14ac:dyDescent="0.3">
      <c r="A57" t="s">
        <v>80</v>
      </c>
      <c r="B57">
        <f>AVERAGE(B4:B53)</f>
        <v>95411.5</v>
      </c>
      <c r="C57">
        <f t="shared" ref="C57:AA57" si="0">AVERAGE(C4:C53)</f>
        <v>7070.02</v>
      </c>
      <c r="D57">
        <f t="shared" si="0"/>
        <v>25666.98</v>
      </c>
      <c r="E57">
        <f t="shared" si="0"/>
        <v>35998.959999999999</v>
      </c>
      <c r="F57">
        <f t="shared" si="0"/>
        <v>122547.24</v>
      </c>
      <c r="G57">
        <f t="shared" si="0"/>
        <v>9001.2000000000007</v>
      </c>
      <c r="H57">
        <f t="shared" si="0"/>
        <v>9774.86</v>
      </c>
      <c r="I57">
        <f t="shared" si="0"/>
        <v>10287.74</v>
      </c>
      <c r="J57">
        <f t="shared" si="0"/>
        <v>41549.699999999997</v>
      </c>
      <c r="K57">
        <f t="shared" si="0"/>
        <v>3465.32</v>
      </c>
      <c r="L57">
        <f t="shared" si="0"/>
        <v>3</v>
      </c>
      <c r="M57">
        <f t="shared" si="0"/>
        <v>21419</v>
      </c>
      <c r="N57">
        <f t="shared" si="0"/>
        <v>34611.660000000003</v>
      </c>
      <c r="O57">
        <f t="shared" si="0"/>
        <v>38497.64</v>
      </c>
      <c r="P57">
        <f t="shared" si="0"/>
        <v>89487.92</v>
      </c>
      <c r="Q57">
        <f t="shared" si="0"/>
        <v>17169.3</v>
      </c>
      <c r="R57">
        <f t="shared" si="0"/>
        <v>15058.32</v>
      </c>
      <c r="S57">
        <f t="shared" si="0"/>
        <v>52318.879999999997</v>
      </c>
      <c r="T57">
        <f t="shared" si="0"/>
        <v>66560.92</v>
      </c>
      <c r="U57">
        <f t="shared" si="0"/>
        <v>37312.18</v>
      </c>
      <c r="V57">
        <f t="shared" si="0"/>
        <v>35250.54</v>
      </c>
      <c r="W57">
        <f t="shared" si="0"/>
        <v>14865.56</v>
      </c>
      <c r="X57">
        <f t="shared" si="0"/>
        <v>10</v>
      </c>
      <c r="Y57">
        <f t="shared" si="0"/>
        <v>1901</v>
      </c>
      <c r="Z57">
        <f t="shared" si="0"/>
        <v>1129</v>
      </c>
      <c r="AA57">
        <f t="shared" si="0"/>
        <v>3897.02</v>
      </c>
    </row>
    <row r="58" spans="1:27" x14ac:dyDescent="0.3">
      <c r="A58" t="s">
        <v>81</v>
      </c>
      <c r="B58" cm="1">
        <f t="array" ref="B58">LARGE(ABS((B4:B53-B$57)),1)</f>
        <v>83236.5</v>
      </c>
      <c r="C58" cm="1">
        <f t="array" ref="C58">LARGE(ABS((C4:C53-C$57)),1)</f>
        <v>2532.0200000000004</v>
      </c>
      <c r="D58" cm="1">
        <f t="array" ref="D58">LARGE(ABS((D4:D53-D$57)),1)</f>
        <v>17594.98</v>
      </c>
      <c r="E58" cm="1">
        <f t="array" ref="E58">LARGE(ABS((E4:E53-E$57)),1)</f>
        <v>26874.959999999999</v>
      </c>
      <c r="F58" cm="1">
        <f t="array" ref="F58">LARGE(ABS((F4:F53-F$57)),1)</f>
        <v>100209.24</v>
      </c>
      <c r="G58" cm="1">
        <f t="array" ref="G58">LARGE(ABS((G4:G53-G$57)),1)</f>
        <v>3793.2000000000007</v>
      </c>
      <c r="H58" cm="1">
        <f t="array" ref="H58">LARGE(ABS((H4:H53-H$57)),1)</f>
        <v>4273.8600000000006</v>
      </c>
      <c r="I58" cm="1">
        <f t="array" ref="I58">LARGE(ABS((I4:I53-I$57)),1)</f>
        <v>4324.74</v>
      </c>
      <c r="J58" cm="1">
        <f t="array" ref="J58">LARGE(ABS((J4:J53-J$57)),1)</f>
        <v>32148.699999999997</v>
      </c>
      <c r="K58" cm="1">
        <f t="array" ref="K58">LARGE(ABS((K4:K53-K$57)),1)</f>
        <v>600.67999999999984</v>
      </c>
      <c r="L58" cm="1">
        <f t="array" ref="L58">LARGE(ABS((L4:L53-L$57)),1)</f>
        <v>0</v>
      </c>
      <c r="M58" cm="1">
        <f t="array" ref="M58">LARGE(ABS((M4:M53-M$57)),1)</f>
        <v>13800</v>
      </c>
      <c r="N58" cm="1">
        <f t="array" ref="N58">LARGE(ABS((N4:N53-N$57)),1)</f>
        <v>25516.660000000003</v>
      </c>
      <c r="O58" cm="1">
        <f t="array" ref="O58">LARGE(ABS((O4:O53-O$57)),1)</f>
        <v>29145.64</v>
      </c>
      <c r="P58" cm="1">
        <f t="array" ref="P58">LARGE(ABS((P4:P53-P$57)),1)</f>
        <v>53419.92</v>
      </c>
      <c r="Q58" cm="1">
        <f t="array" ref="Q58">LARGE(ABS((Q4:Q53-Q$57)),1)</f>
        <v>9993.2999999999993</v>
      </c>
      <c r="R58" cm="1">
        <f t="array" ref="R58">LARGE(ABS((R4:R53-R$57)),1)</f>
        <v>8498.32</v>
      </c>
      <c r="S58" cm="1">
        <f t="array" ref="S58">LARGE(ABS((S4:S53-S$57)),1)</f>
        <v>42138.879999999997</v>
      </c>
      <c r="T58" cm="1">
        <f t="array" ref="T58">LARGE(ABS((T4:T53-T$57)),1)</f>
        <v>55880.92</v>
      </c>
      <c r="U58" cm="1">
        <f t="array" ref="U58">LARGE(ABS((U4:U53-U$57)),1)</f>
        <v>28301.18</v>
      </c>
      <c r="V58" cm="1">
        <f t="array" ref="V58">LARGE(ABS((V4:V53-V$57)),1)</f>
        <v>26286.54</v>
      </c>
      <c r="W58" cm="1">
        <f t="array" ref="W58">LARGE(ABS((W4:W53-W$57)),1)</f>
        <v>8315.56</v>
      </c>
      <c r="X58" cm="1">
        <f t="array" ref="X58">LARGE(ABS((X4:X53-X$57)),1)</f>
        <v>0</v>
      </c>
      <c r="Y58" cm="1">
        <f t="array" ref="Y58">LARGE(ABS((Y4:Y53-Y$57)),1)</f>
        <v>0</v>
      </c>
      <c r="Z58" cm="1">
        <f t="array" ref="Z58">LARGE(ABS((Z4:Z53-Z$57)),1)</f>
        <v>0</v>
      </c>
      <c r="AA58" cm="1">
        <f t="array" ref="AA58">LARGE(ABS((AA4:AA53-AA$57)),1)</f>
        <v>755.02</v>
      </c>
    </row>
    <row r="59" spans="1:27" x14ac:dyDescent="0.3">
      <c r="A59" t="s">
        <v>82</v>
      </c>
      <c r="B59" cm="1">
        <f t="array" ref="B59">1/COUNT(B4:B53)*SUM(ABS(B4:B53-B$57))</f>
        <v>31132.16</v>
      </c>
      <c r="C59" cm="1">
        <f t="array" ref="C59">1/COUNT(C4:C53)*SUM(ABS(C4:C53-C$57))</f>
        <v>989.96799999999871</v>
      </c>
      <c r="D59" cm="1">
        <f t="array" ref="D59">1/COUNT(D4:D53)*SUM(ABS(D4:D53-D$57))</f>
        <v>5781.3840000000018</v>
      </c>
      <c r="E59" cm="1">
        <f t="array" ref="E59">1/COUNT(E4:E53)*SUM(ABS(E4:E53-E$57))</f>
        <v>11695.257600000001</v>
      </c>
      <c r="F59" cm="1">
        <f t="array" ref="F59">1/COUNT(F4:F53)*SUM(ABS(F4:F53-F$57))</f>
        <v>12908.987200000003</v>
      </c>
      <c r="G59" cm="1">
        <f t="array" ref="G59">1/COUNT(G4:G53)*SUM(ABS(G4:G53-G$57))</f>
        <v>1898.5920000000001</v>
      </c>
      <c r="H59" cm="1">
        <f t="array" ref="H59">1/COUNT(H4:H53)*SUM(ABS(H4:H53-H$57))</f>
        <v>2229.62</v>
      </c>
      <c r="I59" cm="1">
        <f t="array" ref="I59">1/COUNT(I4:I53)*SUM(ABS(I4:I53-I$57))</f>
        <v>2734.5976000000005</v>
      </c>
      <c r="J59" cm="1">
        <f t="array" ref="J59">1/COUNT(J4:J53)*SUM(ABS(J4:J53-J$57))</f>
        <v>8479.8320000000022</v>
      </c>
      <c r="K59" cm="1">
        <f t="array" ref="K59">1/COUNT(K4:K53)*SUM(ABS(K4:K53-K$57))</f>
        <v>480.38560000000001</v>
      </c>
      <c r="L59" cm="1">
        <f t="array" ref="L59">1/COUNT(L4:L53)*SUM(ABS(L4:L53-L$57))</f>
        <v>0</v>
      </c>
      <c r="M59" cm="1">
        <f t="array" ref="M59">1/COUNT(M4:M53)*SUM(ABS(M4:M53-M$57))</f>
        <v>5064.72</v>
      </c>
      <c r="N59" cm="1">
        <f t="array" ref="N59">1/COUNT(N4:N53)*SUM(ABS(N4:N53-N$57))</f>
        <v>11524.448799999989</v>
      </c>
      <c r="O59" cm="1">
        <f t="array" ref="O59">1/COUNT(O4:O53)*SUM(ABS(O4:O53-O$57))</f>
        <v>12159.115199999997</v>
      </c>
      <c r="P59" cm="1">
        <f t="array" ref="P59">1/COUNT(P4:P53)*SUM(ABS(P4:P53-P$57))</f>
        <v>23589.852800000011</v>
      </c>
      <c r="Q59" cm="1">
        <f t="array" ref="Q59">1/COUNT(Q4:Q53)*SUM(ABS(Q4:Q53-Q$57))</f>
        <v>5132.58</v>
      </c>
      <c r="R59" cm="1">
        <f t="array" ref="R59">1/COUNT(R4:R53)*SUM(ABS(R4:R53-R$57))</f>
        <v>3115.2863999999986</v>
      </c>
      <c r="S59" cm="1">
        <f t="array" ref="S59">1/COUNT(S4:S53)*SUM(ABS(S4:S53-S$57))</f>
        <v>15485.683199999999</v>
      </c>
      <c r="T59" cm="1">
        <f t="array" ref="T59">1/COUNT(T4:T53)*SUM(ABS(T4:T53-T$57))</f>
        <v>13125.678400000006</v>
      </c>
      <c r="U59" cm="1">
        <f t="array" ref="U59">1/COUNT(U4:U53)*SUM(ABS(U4:U53-U$57))</f>
        <v>7488.9920000000029</v>
      </c>
      <c r="V59" cm="1">
        <f t="array" ref="V59">1/COUNT(V4:V53)*SUM(ABS(V4:V53-V$57))</f>
        <v>10112.182400000005</v>
      </c>
      <c r="W59" cm="1">
        <f t="array" ref="W59">1/COUNT(W4:W53)*SUM(ABS(W4:W53-W$57))</f>
        <v>3577.3712000000005</v>
      </c>
      <c r="X59" cm="1">
        <f t="array" ref="X59">1/COUNT(X4:X53)*SUM(ABS(X4:X53-X$57))</f>
        <v>0</v>
      </c>
      <c r="Y59" cm="1">
        <f t="array" ref="Y59">1/COUNT(Y4:Y53)*SUM(ABS(Y4:Y53-Y$57))</f>
        <v>0</v>
      </c>
      <c r="Z59" cm="1">
        <f t="array" ref="Z59">1/COUNT(Z4:Z53)*SUM(ABS(Z4:Z53-Z$57))</f>
        <v>0</v>
      </c>
      <c r="AA59" cm="1">
        <f t="array" ref="AA59">1/COUNT(AA4:AA53)*SUM(ABS(AA4:AA53-AA$57))</f>
        <v>569.69680000000005</v>
      </c>
    </row>
    <row r="60" spans="1:27" x14ac:dyDescent="0.3">
      <c r="A60" t="s">
        <v>83</v>
      </c>
      <c r="B60" cm="1">
        <f t="array" ref="B60">SQRT(1/COUNT(B4:B53)*SUM((B4:B53-B$57)^2))</f>
        <v>38139.40933535809</v>
      </c>
      <c r="C60" cm="1">
        <f t="array" ref="C60">SQRT(1/COUNT(C4:C53)*SUM((C4:C53-C$57)^2))</f>
        <v>1319.0211293228019</v>
      </c>
      <c r="D60" cm="1">
        <f t="array" ref="D60">SQRT(1/COUNT(D4:D53)*SUM((D4:D53-D$57)^2))</f>
        <v>7091.3601812064244</v>
      </c>
      <c r="E60" cm="1">
        <f t="array" ref="E60">SQRT(1/COUNT(E4:E53)*SUM((E4:E53-E$57)^2))</f>
        <v>13965.59092621576</v>
      </c>
      <c r="F60" cm="1">
        <f t="array" ref="F60">SQRT(1/COUNT(F4:F53)*SUM((F4:F53-F$57)^2))</f>
        <v>21090.447471364852</v>
      </c>
      <c r="G60" cm="1">
        <f t="array" ref="G60">SQRT(1/COUNT(G4:G53)*SUM((G4:G53-G$57)^2))</f>
        <v>2208.2104519270802</v>
      </c>
      <c r="H60" cm="1">
        <f t="array" ref="H60">SQRT(1/COUNT(H4:H53)*SUM((H4:H53-H$57)^2))</f>
        <v>2554.0619727015242</v>
      </c>
      <c r="I60" cm="1">
        <f t="array" ref="I60">SQRT(1/COUNT(I4:I53)*SUM((I4:I53-I$57)^2))</f>
        <v>3223.9727902697941</v>
      </c>
      <c r="J60" cm="1">
        <f t="array" ref="J60">SQRT(1/COUNT(J4:J53)*SUM((J4:J53-J$57)^2))</f>
        <v>10622.047162858957</v>
      </c>
      <c r="K60" cm="1">
        <f t="array" ref="K60">SQRT(1/COUNT(K4:K53)*SUM((K4:K53-K$57)^2))</f>
        <v>482.66089296730894</v>
      </c>
      <c r="L60" cm="1">
        <f t="array" ref="L60">SQRT(1/COUNT(L4:L53)*SUM((L4:L53-L$57)^2))</f>
        <v>0</v>
      </c>
      <c r="M60" cm="1">
        <f t="array" ref="M60">SQRT(1/COUNT(M4:M53)*SUM((M4:M53-M$57)^2))</f>
        <v>6101.3719834148778</v>
      </c>
      <c r="N60" cm="1">
        <f t="array" ref="N60">SQRT(1/COUNT(N4:N53)*SUM((N4:N53-N$57)^2))</f>
        <v>13113.36291057332</v>
      </c>
      <c r="O60" cm="1">
        <f t="array" ref="O60">SQRT(1/COUNT(O4:O53)*SUM((O4:O53-O$57)^2))</f>
        <v>14000.791480141399</v>
      </c>
      <c r="P60" cm="1">
        <f t="array" ref="P60">SQRT(1/COUNT(P4:P53)*SUM((P4:P53-P$57)^2))</f>
        <v>27142.037187978349</v>
      </c>
      <c r="Q60" cm="1">
        <f t="array" ref="Q60">SQRT(1/COUNT(Q4:Q53)*SUM((Q4:Q53-Q$57)^2))</f>
        <v>6021.720054104142</v>
      </c>
      <c r="R60" cm="1">
        <f t="array" ref="R60">SQRT(1/COUNT(R4:R53)*SUM((R4:R53-R$57)^2))</f>
        <v>3814.5583148773594</v>
      </c>
      <c r="S60" cm="1">
        <f t="array" ref="S60">SQRT(1/COUNT(S4:S53)*SUM((S4:S53-S$57)^2))</f>
        <v>18292.391567687369</v>
      </c>
      <c r="T60" cm="1">
        <f t="array" ref="T60">SQRT(1/COUNT(T4:T53)*SUM((T4:T53-T$57)^2))</f>
        <v>16859.400308243468</v>
      </c>
      <c r="U60" cm="1">
        <f t="array" ref="U60">SQRT(1/COUNT(U4:U53)*SUM((U4:U53-U$57)^2))</f>
        <v>10753.623959744922</v>
      </c>
      <c r="V60" cm="1">
        <f t="array" ref="V60">SQRT(1/COUNT(V4:V53)*SUM((V4:V53-V$57)^2))</f>
        <v>12237.994564813303</v>
      </c>
      <c r="W60" cm="1">
        <f t="array" ref="W60">SQRT(1/COUNT(W4:W53)*SUM((W4:W53-W$57)^2))</f>
        <v>4279.5700632657017</v>
      </c>
      <c r="X60" cm="1">
        <f t="array" ref="X60">SQRT(1/COUNT(X4:X53)*SUM((X4:X53-X$57)^2))</f>
        <v>0</v>
      </c>
      <c r="Y60" cm="1">
        <f t="array" ref="Y60">SQRT(1/COUNT(Y4:Y53)*SUM((Y4:Y53-Y$57)^2))</f>
        <v>0</v>
      </c>
      <c r="Z60" cm="1">
        <f t="array" ref="Z60">SQRT(1/COUNT(Z4:Z53)*SUM((Z4:Z53-Z$57)^2))</f>
        <v>0</v>
      </c>
      <c r="AA60" cm="1">
        <f t="array" ref="AA60">SQRT(1/COUNT(AA4:AA53)*SUM((AA4:AA53-AA$57)^2))</f>
        <v>579.35320798283306</v>
      </c>
    </row>
    <row r="61" spans="1:27" x14ac:dyDescent="0.3">
      <c r="A61" t="s">
        <v>84</v>
      </c>
      <c r="B61">
        <f>SMALL(B4:B53,1)</f>
        <v>12175</v>
      </c>
      <c r="C61">
        <f t="shared" ref="C61:AA61" si="1">SMALL(C4:C53,1)</f>
        <v>4538</v>
      </c>
      <c r="D61">
        <f t="shared" si="1"/>
        <v>8072</v>
      </c>
      <c r="E61">
        <f t="shared" si="1"/>
        <v>9124</v>
      </c>
      <c r="F61">
        <f t="shared" si="1"/>
        <v>22338</v>
      </c>
      <c r="G61">
        <f t="shared" si="1"/>
        <v>5208</v>
      </c>
      <c r="H61">
        <f t="shared" si="1"/>
        <v>5501</v>
      </c>
      <c r="I61">
        <f t="shared" si="1"/>
        <v>5963</v>
      </c>
      <c r="J61">
        <f t="shared" si="1"/>
        <v>9401</v>
      </c>
      <c r="K61">
        <f t="shared" si="1"/>
        <v>2988</v>
      </c>
      <c r="L61">
        <f t="shared" si="1"/>
        <v>3</v>
      </c>
      <c r="M61">
        <f t="shared" si="1"/>
        <v>7619</v>
      </c>
      <c r="N61">
        <f t="shared" si="1"/>
        <v>9095</v>
      </c>
      <c r="O61">
        <f t="shared" si="1"/>
        <v>9352</v>
      </c>
      <c r="P61">
        <f t="shared" si="1"/>
        <v>36068</v>
      </c>
      <c r="Q61">
        <f t="shared" si="1"/>
        <v>7176</v>
      </c>
      <c r="R61">
        <f t="shared" si="1"/>
        <v>6560</v>
      </c>
      <c r="S61">
        <f t="shared" si="1"/>
        <v>10180</v>
      </c>
      <c r="T61">
        <f t="shared" si="1"/>
        <v>10680</v>
      </c>
      <c r="U61">
        <f t="shared" si="1"/>
        <v>9011</v>
      </c>
      <c r="V61">
        <f t="shared" si="1"/>
        <v>8964</v>
      </c>
      <c r="W61">
        <f t="shared" si="1"/>
        <v>6550</v>
      </c>
      <c r="X61">
        <f t="shared" si="1"/>
        <v>10</v>
      </c>
      <c r="Y61">
        <f t="shared" si="1"/>
        <v>1901</v>
      </c>
      <c r="Z61">
        <f t="shared" si="1"/>
        <v>1129</v>
      </c>
      <c r="AA61">
        <f t="shared" si="1"/>
        <v>3142</v>
      </c>
    </row>
    <row r="62" spans="1:27" x14ac:dyDescent="0.3">
      <c r="A62" t="s">
        <v>85</v>
      </c>
      <c r="B62">
        <f>LARGE(B4:B53,1)</f>
        <v>130624</v>
      </c>
      <c r="C62">
        <f t="shared" ref="C62:AA62" si="2">LARGE(C4:C53,1)</f>
        <v>8396</v>
      </c>
      <c r="D62">
        <f t="shared" si="2"/>
        <v>31552</v>
      </c>
      <c r="E62">
        <f t="shared" si="2"/>
        <v>47920</v>
      </c>
      <c r="F62">
        <f t="shared" si="2"/>
        <v>132480</v>
      </c>
      <c r="G62">
        <f t="shared" si="2"/>
        <v>11108</v>
      </c>
      <c r="H62">
        <f t="shared" si="2"/>
        <v>12264</v>
      </c>
      <c r="I62">
        <f t="shared" si="2"/>
        <v>14084</v>
      </c>
      <c r="J62">
        <f t="shared" si="2"/>
        <v>50736</v>
      </c>
      <c r="K62">
        <f t="shared" si="2"/>
        <v>4066</v>
      </c>
      <c r="L62">
        <f t="shared" si="2"/>
        <v>3</v>
      </c>
      <c r="M62">
        <f t="shared" si="2"/>
        <v>26888</v>
      </c>
      <c r="N62">
        <f t="shared" si="2"/>
        <v>46992</v>
      </c>
      <c r="O62">
        <f t="shared" si="2"/>
        <v>51424</v>
      </c>
      <c r="P62">
        <f t="shared" si="2"/>
        <v>113504</v>
      </c>
      <c r="Q62">
        <f t="shared" si="2"/>
        <v>23616</v>
      </c>
      <c r="R62">
        <f t="shared" si="2"/>
        <v>18216</v>
      </c>
      <c r="S62">
        <f t="shared" si="2"/>
        <v>65184</v>
      </c>
      <c r="T62">
        <f t="shared" si="2"/>
        <v>81440</v>
      </c>
      <c r="U62">
        <f t="shared" si="2"/>
        <v>45296</v>
      </c>
      <c r="V62">
        <f t="shared" si="2"/>
        <v>44944</v>
      </c>
      <c r="W62">
        <f t="shared" si="2"/>
        <v>18304</v>
      </c>
      <c r="X62">
        <f t="shared" si="2"/>
        <v>10</v>
      </c>
      <c r="Y62">
        <f t="shared" si="2"/>
        <v>1901</v>
      </c>
      <c r="Z62">
        <f t="shared" si="2"/>
        <v>1129</v>
      </c>
      <c r="AA62">
        <f t="shared" si="2"/>
        <v>4552</v>
      </c>
    </row>
    <row r="64" spans="1:27" x14ac:dyDescent="0.3">
      <c r="A64" t="s">
        <v>86</v>
      </c>
      <c r="B64">
        <f>ABS(B58-B57)/B57</f>
        <v>0.12760516289965046</v>
      </c>
      <c r="C64">
        <f t="shared" ref="C64:AA64" si="3">ABS(C58-C57)/C57</f>
        <v>0.64186522810402225</v>
      </c>
      <c r="D64">
        <f t="shared" si="3"/>
        <v>0.31448966726899696</v>
      </c>
      <c r="E64">
        <f t="shared" si="3"/>
        <v>0.25345176638436223</v>
      </c>
      <c r="F64">
        <f t="shared" si="3"/>
        <v>0.18228072700780532</v>
      </c>
      <c r="G64">
        <f t="shared" si="3"/>
        <v>0.57858952139714703</v>
      </c>
      <c r="H64">
        <f t="shared" si="3"/>
        <v>0.56277020847357406</v>
      </c>
      <c r="I64">
        <f t="shared" si="3"/>
        <v>0.57962195778664705</v>
      </c>
      <c r="J64">
        <f t="shared" si="3"/>
        <v>0.22625915469907124</v>
      </c>
      <c r="K64">
        <f t="shared" si="3"/>
        <v>0.82665958699340902</v>
      </c>
      <c r="L64">
        <f t="shared" si="3"/>
        <v>1</v>
      </c>
      <c r="M64">
        <f t="shared" si="3"/>
        <v>0.35571221812409543</v>
      </c>
      <c r="N64">
        <f t="shared" si="3"/>
        <v>0.26277271878898611</v>
      </c>
      <c r="O64">
        <f t="shared" si="3"/>
        <v>0.24292398183369163</v>
      </c>
      <c r="P64">
        <f t="shared" si="3"/>
        <v>0.40304881373932927</v>
      </c>
      <c r="Q64">
        <f t="shared" si="3"/>
        <v>0.41795530394366692</v>
      </c>
      <c r="R64">
        <f t="shared" si="3"/>
        <v>0.43563956669801146</v>
      </c>
      <c r="S64">
        <f t="shared" si="3"/>
        <v>0.19457603067955584</v>
      </c>
      <c r="T64">
        <f t="shared" si="3"/>
        <v>0.16045451294843882</v>
      </c>
      <c r="U64">
        <f t="shared" si="3"/>
        <v>0.24150290870166258</v>
      </c>
      <c r="V64">
        <f t="shared" si="3"/>
        <v>0.25429397677312177</v>
      </c>
      <c r="W64">
        <f t="shared" si="3"/>
        <v>0.4406157588412411</v>
      </c>
      <c r="X64">
        <f t="shared" si="3"/>
        <v>1</v>
      </c>
      <c r="Y64">
        <f t="shared" si="3"/>
        <v>1</v>
      </c>
      <c r="Z64">
        <f t="shared" si="3"/>
        <v>1</v>
      </c>
      <c r="AA64">
        <f t="shared" si="3"/>
        <v>0.80625708874986524</v>
      </c>
    </row>
    <row r="66" spans="1:27" x14ac:dyDescent="0.3">
      <c r="A66" t="s">
        <v>87</v>
      </c>
      <c r="B66">
        <f>ABS(B2-B57)/B2*100</f>
        <v>25.527256548752693</v>
      </c>
      <c r="C66">
        <f t="shared" ref="C66:AA66" si="4">ABS(C2-C57)/C2*100</f>
        <v>13.32573249969351</v>
      </c>
      <c r="D66">
        <f t="shared" si="4"/>
        <v>15.471826115593611</v>
      </c>
      <c r="E66">
        <f t="shared" si="4"/>
        <v>22.265255884258263</v>
      </c>
      <c r="F66">
        <f t="shared" si="4"/>
        <v>5.5665441431444584</v>
      </c>
      <c r="G66">
        <f t="shared" si="4"/>
        <v>17.085482682387614</v>
      </c>
      <c r="H66">
        <f t="shared" si="4"/>
        <v>18.934649195554815</v>
      </c>
      <c r="I66">
        <f t="shared" si="4"/>
        <v>26.003452492267858</v>
      </c>
      <c r="J66">
        <f t="shared" si="4"/>
        <v>16.63382825040129</v>
      </c>
      <c r="K66">
        <f t="shared" si="4"/>
        <v>13.301976482361766</v>
      </c>
      <c r="L66">
        <f t="shared" si="4"/>
        <v>0</v>
      </c>
      <c r="M66">
        <f t="shared" si="4"/>
        <v>18.273046398046397</v>
      </c>
      <c r="N66">
        <f t="shared" si="4"/>
        <v>24.322940353332161</v>
      </c>
      <c r="O66">
        <f t="shared" si="4"/>
        <v>22.964661624044506</v>
      </c>
      <c r="P66">
        <f t="shared" si="4"/>
        <v>18.04009708293264</v>
      </c>
      <c r="Q66">
        <f t="shared" si="4"/>
        <v>25.402763295099064</v>
      </c>
      <c r="R66">
        <f t="shared" si="4"/>
        <v>16.118983957219253</v>
      </c>
      <c r="S66">
        <f t="shared" si="4"/>
        <v>17.856434089053575</v>
      </c>
      <c r="T66">
        <f t="shared" si="4"/>
        <v>15.999798079228663</v>
      </c>
      <c r="U66">
        <f t="shared" si="4"/>
        <v>15.338128516972226</v>
      </c>
      <c r="V66">
        <f t="shared" si="4"/>
        <v>19.627579288173465</v>
      </c>
      <c r="W66">
        <f t="shared" si="4"/>
        <v>16.82206803939123</v>
      </c>
      <c r="X66">
        <f t="shared" si="4"/>
        <v>0</v>
      </c>
      <c r="Y66">
        <f t="shared" si="4"/>
        <v>0</v>
      </c>
      <c r="Z66">
        <f t="shared" si="4"/>
        <v>0</v>
      </c>
      <c r="AA66">
        <f t="shared" si="4"/>
        <v>11.310423304506145</v>
      </c>
    </row>
    <row r="67" spans="1:27" x14ac:dyDescent="0.3">
      <c r="A67" t="s">
        <v>88</v>
      </c>
      <c r="B67" cm="1">
        <f t="array" ref="B67">1/COUNT(B4:B53)*SUM(B4:B53-B$2)</f>
        <v>-32704.5</v>
      </c>
      <c r="C67" cm="1">
        <f t="array" ref="C67">1/COUNT(C4:C53)*SUM(C4:C53-C$2)</f>
        <v>-1086.98</v>
      </c>
      <c r="D67" cm="1">
        <f t="array" ref="D67">1/COUNT(D4:D53)*SUM(D4:D53-D$2)</f>
        <v>-4698.0200000000004</v>
      </c>
      <c r="E67" cm="1">
        <f t="array" ref="E67">1/COUNT(E4:E53)*SUM(E4:E53-E$2)</f>
        <v>-10311.040000000001</v>
      </c>
      <c r="F67" cm="1">
        <f t="array" ref="F67">1/COUNT(F4:F53)*SUM(F4:F53-F$2)</f>
        <v>-7223.76</v>
      </c>
      <c r="G67" cm="1">
        <f t="array" ref="G67">1/COUNT(G4:G53)*SUM(G4:G53-G$2)</f>
        <v>-1854.8</v>
      </c>
      <c r="H67" cm="1">
        <f t="array" ref="H67">1/COUNT(H4:H53)*SUM(H4:H53-H$2)</f>
        <v>-2283.14</v>
      </c>
      <c r="I67" cm="1">
        <f t="array" ref="I67">1/COUNT(I4:I53)*SUM(I4:I53-I$2)</f>
        <v>-3615.26</v>
      </c>
      <c r="J67" cm="1">
        <f t="array" ref="J67">1/COUNT(J4:J53)*SUM(J4:J53-J$2)</f>
        <v>-8290.2999999999993</v>
      </c>
      <c r="K67" cm="1">
        <f t="array" ref="K67">1/COUNT(K4:K53)*SUM(K4:K53-K$2)</f>
        <v>-531.68000000000006</v>
      </c>
      <c r="L67" cm="1">
        <f t="array" ref="L67">1/COUNT(L4:L53)*SUM(L4:L53-L$2)</f>
        <v>0</v>
      </c>
      <c r="M67" cm="1">
        <f t="array" ref="M67">1/COUNT(M4:M53)*SUM(M4:M53-M$2)</f>
        <v>-4789</v>
      </c>
      <c r="N67" cm="1">
        <f t="array" ref="N67">1/COUNT(N4:N53)*SUM(N4:N53-N$2)</f>
        <v>-11124.34</v>
      </c>
      <c r="O67" cm="1">
        <f t="array" ref="O67">1/COUNT(O4:O53)*SUM(O4:O53-O$2)</f>
        <v>-11476.36</v>
      </c>
      <c r="P67" cm="1">
        <f t="array" ref="P67">1/COUNT(P4:P53)*SUM(P4:P53-P$2)</f>
        <v>-19697.080000000002</v>
      </c>
      <c r="Q67" cm="1">
        <f t="array" ref="Q67">1/COUNT(Q4:Q53)*SUM(Q4:Q53-Q$2)</f>
        <v>-5846.7</v>
      </c>
      <c r="R67" cm="1">
        <f t="array" ref="R67">1/COUNT(R4:R53)*SUM(R4:R53-R$2)</f>
        <v>-2893.68</v>
      </c>
      <c r="S67" cm="1">
        <f t="array" ref="S67">1/COUNT(S4:S53)*SUM(S4:S53-S$2)</f>
        <v>-11373.12</v>
      </c>
      <c r="T67" cm="1">
        <f t="array" ref="T67">1/COUNT(T4:T53)*SUM(T4:T53-T$2)</f>
        <v>-12678.08</v>
      </c>
      <c r="U67" cm="1">
        <f t="array" ref="U67">1/COUNT(U4:U53)*SUM(U4:U53-U$2)</f>
        <v>-6759.82</v>
      </c>
      <c r="V67" cm="1">
        <f t="array" ref="V67">1/COUNT(V4:V53)*SUM(V4:V53-V$2)</f>
        <v>-8608.4600000000009</v>
      </c>
      <c r="W67" cm="1">
        <f t="array" ref="W67">1/COUNT(W4:W53)*SUM(W4:W53-W$2)</f>
        <v>-3006.44</v>
      </c>
      <c r="X67" cm="1">
        <f t="array" ref="X67">1/COUNT(X4:X53)*SUM(X4:X53-X$2)</f>
        <v>0</v>
      </c>
      <c r="Y67" cm="1">
        <f t="array" ref="Y67">1/COUNT(Y4:Y53)*SUM(Y4:Y53-Y$2)</f>
        <v>0</v>
      </c>
      <c r="Z67" cm="1">
        <f t="array" ref="Z67">1/COUNT(Z4:Z53)*SUM(Z4:Z53-Z$2)</f>
        <v>0</v>
      </c>
      <c r="AA67" cm="1">
        <f t="array" ref="AA67">1/COUNT(AA4:AA53)*SUM(AA4:AA53-AA$2)</f>
        <v>-496.98</v>
      </c>
    </row>
    <row r="68" spans="1:27" x14ac:dyDescent="0.3">
      <c r="A68" t="s">
        <v>89</v>
      </c>
      <c r="B68" cm="1">
        <f t="array" ref="B68">AVERAGE((ABS(B4:B53-B$2))/B$2)</f>
        <v>0.25844968622186149</v>
      </c>
      <c r="C68" cm="1">
        <f t="array" ref="C68">AVERAGE((ABS(C4:C53-C$2))/C$2)</f>
        <v>0.13737648645335296</v>
      </c>
      <c r="D68" cm="1">
        <f t="array" ref="D68">AVERAGE((ABS(D4:D53-D$2))/D$2)</f>
        <v>0.16462308578956034</v>
      </c>
      <c r="E68" cm="1">
        <f t="array" ref="E68">AVERAGE((ABS(E4:E53-E$2))/E$2)</f>
        <v>0.22822370978190459</v>
      </c>
      <c r="F68" cm="1">
        <f t="array" ref="F68">AVERAGE((ABS(F4:F53-F$2))/F$2)</f>
        <v>6.4769786778247837E-2</v>
      </c>
      <c r="G68" cm="1">
        <f t="array" ref="G68">AVERAGE((ABS(G4:G53-G$2))/G$2)</f>
        <v>0.17384672070744286</v>
      </c>
      <c r="H68" cm="1">
        <f t="array" ref="H68">AVERAGE((ABS(H4:H53-H$2))/H$2)</f>
        <v>0.19134350638580191</v>
      </c>
      <c r="I68" cm="1">
        <f t="array" ref="I68">AVERAGE((ABS(I4:I53-I$2))/I$2)</f>
        <v>0.2625778608933324</v>
      </c>
      <c r="J68" cm="1">
        <f t="array" ref="J68">AVERAGE((ABS(J4:J53-J$2))/J$2)</f>
        <v>0.1698053772070626</v>
      </c>
      <c r="K68" cm="1">
        <f t="array" ref="K68">AVERAGE((ABS(K4:K53-K$2))/K$2)</f>
        <v>0.13521140855641728</v>
      </c>
      <c r="L68" cm="1">
        <f t="array" ref="L68">AVERAGE((ABS(L4:L53-L$2))/L$2)</f>
        <v>0</v>
      </c>
      <c r="M68" cm="1">
        <f t="array" ref="M68">AVERAGE((ABS(M4:M53-M$2))/M$2)</f>
        <v>0.18950702075702075</v>
      </c>
      <c r="N68" cm="1">
        <f t="array" ref="N68">AVERAGE((ABS(N4:N53-N$2))/N$2)</f>
        <v>0.24707057897498683</v>
      </c>
      <c r="O68" cm="1">
        <f t="array" ref="O68">AVERAGE((ABS(O4:O53-O$2))/O$2)</f>
        <v>0.23590587105294755</v>
      </c>
      <c r="P68" cm="1">
        <f t="array" ref="P68">AVERAGE((ABS(P4:P53-P$2))/P$2)</f>
        <v>0.19046425791088509</v>
      </c>
      <c r="Q68" cm="1">
        <f t="array" ref="Q68">AVERAGE((ABS(Q4:Q53-Q$2))/Q$2)</f>
        <v>0.25680830726451165</v>
      </c>
      <c r="R68" cm="1">
        <f t="array" ref="R68">AVERAGE((ABS(R4:R53-R$2))/R$2)</f>
        <v>0.16389928698752229</v>
      </c>
      <c r="S68" cm="1">
        <f t="array" ref="S68">AVERAGE((ABS(S4:S53-S$2))/S$2)</f>
        <v>0.1838522891414934</v>
      </c>
      <c r="T68" cm="1">
        <f t="array" ref="T68">AVERAGE((ABS(T4:T53-T$2))/T$2)</f>
        <v>0.16295460568659384</v>
      </c>
      <c r="U68" cm="1">
        <f t="array" ref="U68">AVERAGE((ABS(U4:U53-U$2))/U$2)</f>
        <v>0.15943683064076961</v>
      </c>
      <c r="V68" cm="1">
        <f t="array" ref="V68">AVERAGE((ABS(V4:V53-V$2))/V$2)</f>
        <v>0.20245103627533687</v>
      </c>
      <c r="W68" cm="1">
        <f t="array" ref="W68">AVERAGE((ABS(W4:W53-W$2))/W$2)</f>
        <v>0.17325201432408233</v>
      </c>
      <c r="X68" cm="1">
        <f t="array" ref="X68">AVERAGE((ABS(X4:X53-X$2))/X$2)</f>
        <v>0</v>
      </c>
      <c r="Y68" cm="1">
        <f t="array" ref="Y68">AVERAGE((ABS(Y4:Y53-Y$2))/Y$2)</f>
        <v>0</v>
      </c>
      <c r="Z68" cm="1">
        <f t="array" ref="Z68">AVERAGE((ABS(Z4:Z53-Z$2))/Z$2)</f>
        <v>0</v>
      </c>
      <c r="AA68" cm="1">
        <f t="array" ref="AA68">AVERAGE((ABS(AA4:AA53-AA$2))/AA$2)</f>
        <v>0.1189849795175239</v>
      </c>
    </row>
    <row r="69" spans="1:27" x14ac:dyDescent="0.3">
      <c r="A69" t="s">
        <v>90</v>
      </c>
      <c r="B69" cm="1">
        <f t="array" ref="B69">LARGE((ABS(B4:B53-B$2))/B$2,1)</f>
        <v>0.90496893440319714</v>
      </c>
      <c r="C69" cm="1">
        <f t="array" ref="C69">LARGE((ABS(C4:C53-C$2))/C$2,1)</f>
        <v>0.44366801520166727</v>
      </c>
      <c r="D69" cm="1">
        <f t="array" ref="D69">LARGE((ABS(D4:D53-D$2))/D$2,1)</f>
        <v>0.73416762720237116</v>
      </c>
      <c r="E69" cm="1">
        <f t="array" ref="E69">LARGE((ABS(E4:E53-E$2))/E$2,1)</f>
        <v>0.80297991794428847</v>
      </c>
      <c r="F69" cm="1">
        <f t="array" ref="F69">LARGE((ABS(F4:F53-F$2))/F$2,1)</f>
        <v>0.82786601012552885</v>
      </c>
      <c r="G69" cm="1">
        <f t="array" ref="G69">LARGE((ABS(G4:G53-G$2))/G$2,1)</f>
        <v>0.52026529108327191</v>
      </c>
      <c r="H69" cm="1">
        <f t="array" ref="H69">LARGE((ABS(H4:H53-H$2))/H$2,1)</f>
        <v>0.54378835627798972</v>
      </c>
      <c r="I69" cm="1">
        <f t="array" ref="I69">LARGE((ABS(I4:I53-I$2))/I$2,1)</f>
        <v>0.57109976264115658</v>
      </c>
      <c r="J69" cm="1">
        <f t="array" ref="J69">LARGE((ABS(J4:J53-J$2))/J$2,1)</f>
        <v>0.81137640449438198</v>
      </c>
      <c r="K69" cm="1">
        <f t="array" ref="K69">LARGE((ABS(K4:K53-K$2))/K$2,1)</f>
        <v>0.25243932949712283</v>
      </c>
      <c r="L69" cm="1">
        <f t="array" ref="L69">LARGE((ABS(L4:L53-L$2))/L$2,1)</f>
        <v>0</v>
      </c>
      <c r="M69" cm="1">
        <f t="array" ref="M69">LARGE((ABS(M4:M53-M$2))/M$2,1)</f>
        <v>0.70928724053724057</v>
      </c>
      <c r="N69" cm="1">
        <f t="array" ref="N69">LARGE((ABS(N4:N53-N$2))/N$2,1)</f>
        <v>0.80114133286688827</v>
      </c>
      <c r="O69" cm="1">
        <f t="array" ref="O69">LARGE((ABS(O4:O53-O$2))/O$2,1)</f>
        <v>0.81286268859807098</v>
      </c>
      <c r="P69" cm="1">
        <f t="array" ref="P69">LARGE((ABS(P4:P53-P$2))/P$2,1)</f>
        <v>0.66966158355085403</v>
      </c>
      <c r="Q69" cm="1">
        <f t="array" ref="Q69">LARGE((ABS(Q4:Q53-Q$2))/Q$2,1)</f>
        <v>0.68821689259645469</v>
      </c>
      <c r="R69" cm="1">
        <f t="array" ref="R69">LARGE((ABS(R4:R53-R$2))/R$2,1)</f>
        <v>0.63458110516934041</v>
      </c>
      <c r="S69" cm="1">
        <f t="array" ref="S69">LARGE((ABS(S4:S53-S$2))/S$2,1)</f>
        <v>0.84016830999183567</v>
      </c>
      <c r="T69" cm="1">
        <f t="array" ref="T69">LARGE((ABS(T4:T53-T$2))/T$2,1)</f>
        <v>0.86521788513232123</v>
      </c>
      <c r="U69" cm="1">
        <f t="array" ref="U69">LARGE((ABS(U4:U53-U$2))/U$2,1)</f>
        <v>0.79553911780722453</v>
      </c>
      <c r="V69" cm="1">
        <f t="array" ref="V69">LARGE((ABS(V4:V53-V$2))/V$2,1)</f>
        <v>0.79561777514307208</v>
      </c>
      <c r="W69" cm="1">
        <f t="array" ref="W69">LARGE((ABS(W4:W53-W$2))/W$2,1)</f>
        <v>0.63350492390331248</v>
      </c>
      <c r="X69" cm="1">
        <f t="array" ref="X69">LARGE((ABS(X4:X53-X$2))/X$2,1)</f>
        <v>0</v>
      </c>
      <c r="Y69" cm="1">
        <f t="array" ref="Y69">LARGE((ABS(Y4:Y53-Y$2))/Y$2,1)</f>
        <v>0</v>
      </c>
      <c r="Z69" cm="1">
        <f t="array" ref="Z69">LARGE((ABS(Z4:Z53-Z$2))/Z$2,1)</f>
        <v>0</v>
      </c>
      <c r="AA69" cm="1">
        <f t="array" ref="AA69">LARGE((ABS(AA4:AA53-AA$2))/AA$2,1)</f>
        <v>0.28493400091033227</v>
      </c>
    </row>
    <row r="70" spans="1:27" x14ac:dyDescent="0.3">
      <c r="A70" t="s">
        <v>91</v>
      </c>
      <c r="B70" cm="1">
        <f t="array" ref="B70">SMALL((ABS(B4:B53-B$2))/B$2,1)</f>
        <v>9.3665115988635301E-5</v>
      </c>
      <c r="C70" cm="1">
        <f t="array" ref="C70">SMALL((ABS(C4:C53-C$2))/C$2,1)</f>
        <v>8.581586367537085E-4</v>
      </c>
      <c r="D70" cm="1">
        <f t="array" ref="D70">SMALL((ABS(D4:D53-D$2))/D$2,1)</f>
        <v>6.2572040177836326E-4</v>
      </c>
      <c r="E70" cm="1">
        <f t="array" ref="E70">SMALL((ABS(E4:E53-E$2))/E$2,1)</f>
        <v>1.2956164975167351E-4</v>
      </c>
      <c r="F70" cm="1">
        <f t="array" ref="F70">SMALL((ABS(F4:F53-F$2))/F$2,1)</f>
        <v>1.6182351989273413E-4</v>
      </c>
      <c r="G70" cm="1">
        <f t="array" ref="G70">SMALL((ABS(G4:G53-G$2))/G$2,1)</f>
        <v>0</v>
      </c>
      <c r="H70" cm="1">
        <f t="array" ref="H70">SMALL((ABS(H4:H53-H$2))/H$2,1)</f>
        <v>1.658649859014762E-4</v>
      </c>
      <c r="I70" cm="1">
        <f t="array" ref="I70">SMALL((ABS(I4:I53-I$2))/I$2,1)</f>
        <v>7.1926922246997048E-5</v>
      </c>
      <c r="J70" cm="1">
        <f t="array" ref="J70">SMALL((ABS(J4:J53-J$2))/J$2,1)</f>
        <v>0</v>
      </c>
      <c r="K70" cm="1">
        <f t="array" ref="K70">SMALL((ABS(K4:K53-K$2))/K$2,1)</f>
        <v>2.501876407305479E-4</v>
      </c>
      <c r="L70" cm="1">
        <f t="array" ref="L70">SMALL((ABS(L4:L53-L$2))/L$2,1)</f>
        <v>0</v>
      </c>
      <c r="M70" cm="1">
        <f t="array" ref="M70">SMALL((ABS(M4:M53-M$2))/M$2,1)</f>
        <v>0</v>
      </c>
      <c r="N70" cm="1">
        <f t="array" ref="N70">SMALL((ABS(N4:N53-N$2))/N$2,1)</f>
        <v>5.2475074339688652E-4</v>
      </c>
      <c r="O70" cm="1">
        <f t="array" ref="O70">SMALL((ABS(O4:O53-O$2))/O$2,1)</f>
        <v>1.2006243246488174E-4</v>
      </c>
      <c r="P70" cm="1">
        <f t="array" ref="P70">SMALL((ABS(P4:P53-P$2))/P$2,1)</f>
        <v>5.7700233548564368E-4</v>
      </c>
      <c r="Q70" cm="1">
        <f t="array" ref="Q70">SMALL((ABS(Q4:Q53-Q$2))/Q$2,1)</f>
        <v>1.3903371567605145E-3</v>
      </c>
      <c r="R70" cm="1">
        <f t="array" ref="R70">SMALL((ABS(R4:R53-R$2))/R$2,1)</f>
        <v>4.4563279857397502E-4</v>
      </c>
      <c r="S70" cm="1">
        <f t="array" ref="S70">SMALL((ABS(S4:S53-S$2))/S$2,1)</f>
        <v>3.140111787979652E-4</v>
      </c>
      <c r="T70" cm="1">
        <f t="array" ref="T70">SMALL((ABS(T4:T53-T$2))/T$2,1)</f>
        <v>1.2998649654841681E-3</v>
      </c>
      <c r="U70" cm="1">
        <f t="array" ref="U70">SMALL((ABS(U4:U53-U$2))/U$2,1)</f>
        <v>1.2706480304955528E-3</v>
      </c>
      <c r="V70" cm="1">
        <f t="array" ref="V70">SMALL((ABS(V4:V53-V$2))/V$2,1)</f>
        <v>4.3320641145488953E-4</v>
      </c>
      <c r="W70" cm="1">
        <f t="array" ref="W70">SMALL((ABS(W4:W53-W$2))/W$2,1)</f>
        <v>4.4762757385854968E-4</v>
      </c>
      <c r="X70" cm="1">
        <f t="array" ref="X70">SMALL((ABS(X4:X53-X$2))/X$2,1)</f>
        <v>0</v>
      </c>
      <c r="Y70" cm="1">
        <f t="array" ref="Y70">SMALL((ABS(Y4:Y53-Y$2))/Y$2,1)</f>
        <v>0</v>
      </c>
      <c r="Z70" cm="1">
        <f t="array" ref="Z70">SMALL((ABS(Z4:Z53-Z$2))/Z$2,1)</f>
        <v>0</v>
      </c>
      <c r="AA70" cm="1">
        <f t="array" ref="AA70">SMALL((ABS(AA4:AA53-AA$2))/AA$2,1)</f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16F61-85C2-4B5F-8797-43725FBCE19E}">
  <dimension ref="A1:AA70"/>
  <sheetViews>
    <sheetView topLeftCell="A40" workbookViewId="0">
      <selection activeCell="C68" sqref="C68"/>
    </sheetView>
  </sheetViews>
  <sheetFormatPr defaultRowHeight="14.4" x14ac:dyDescent="0.3"/>
  <cols>
    <col min="1" max="1" width="11.6640625" bestFit="1" customWidth="1"/>
    <col min="2" max="2" width="7" bestFit="1" customWidth="1"/>
    <col min="3" max="3" width="5.6640625" bestFit="1" customWidth="1"/>
    <col min="4" max="5" width="6" bestFit="1" customWidth="1"/>
    <col min="6" max="6" width="7" bestFit="1" customWidth="1"/>
    <col min="7" max="10" width="6" bestFit="1" customWidth="1"/>
    <col min="11" max="11" width="5" bestFit="1" customWidth="1"/>
    <col min="12" max="12" width="4.33203125" bestFit="1" customWidth="1"/>
    <col min="13" max="14" width="6" bestFit="1" customWidth="1"/>
    <col min="15" max="16" width="7" bestFit="1" customWidth="1"/>
    <col min="17" max="19" width="6" bestFit="1" customWidth="1"/>
    <col min="20" max="21" width="7" bestFit="1" customWidth="1"/>
    <col min="22" max="23" width="6" bestFit="1" customWidth="1"/>
    <col min="24" max="27" width="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>
        <v>128116</v>
      </c>
      <c r="C2">
        <v>8157</v>
      </c>
      <c r="D2">
        <v>30365</v>
      </c>
      <c r="E2">
        <v>46310</v>
      </c>
      <c r="F2">
        <v>129771</v>
      </c>
      <c r="G2">
        <v>10856</v>
      </c>
      <c r="H2">
        <v>12058</v>
      </c>
      <c r="I2">
        <v>13903</v>
      </c>
      <c r="J2">
        <v>49840</v>
      </c>
      <c r="K2">
        <v>3997</v>
      </c>
      <c r="L2">
        <v>3</v>
      </c>
      <c r="M2">
        <v>26208</v>
      </c>
      <c r="N2">
        <v>45736</v>
      </c>
      <c r="O2">
        <v>49974</v>
      </c>
      <c r="P2">
        <v>109185</v>
      </c>
      <c r="Q2">
        <v>23016</v>
      </c>
      <c r="R2">
        <v>17952</v>
      </c>
      <c r="S2">
        <v>63692</v>
      </c>
      <c r="T2">
        <v>79239</v>
      </c>
      <c r="U2">
        <v>44072</v>
      </c>
      <c r="V2">
        <v>43859</v>
      </c>
      <c r="W2">
        <v>17872</v>
      </c>
      <c r="X2">
        <v>10</v>
      </c>
      <c r="Y2">
        <v>1901</v>
      </c>
      <c r="Z2">
        <v>1129</v>
      </c>
      <c r="AA2">
        <v>4394</v>
      </c>
    </row>
    <row r="3" spans="1:27" x14ac:dyDescent="0.3">
      <c r="A3" t="s">
        <v>28</v>
      </c>
    </row>
    <row r="4" spans="1:27" x14ac:dyDescent="0.3">
      <c r="A4" t="s">
        <v>29</v>
      </c>
      <c r="B4">
        <v>127424</v>
      </c>
      <c r="C4">
        <v>6075</v>
      </c>
      <c r="D4">
        <v>12467</v>
      </c>
      <c r="E4">
        <v>45688</v>
      </c>
      <c r="F4">
        <v>128096</v>
      </c>
      <c r="G4">
        <v>7496</v>
      </c>
      <c r="H4">
        <v>11974</v>
      </c>
      <c r="I4">
        <v>8544</v>
      </c>
      <c r="J4">
        <v>49280</v>
      </c>
      <c r="K4">
        <v>3997</v>
      </c>
      <c r="L4">
        <v>3</v>
      </c>
      <c r="M4">
        <v>11703</v>
      </c>
      <c r="N4">
        <v>45576</v>
      </c>
      <c r="O4">
        <v>39312</v>
      </c>
      <c r="P4">
        <v>109728</v>
      </c>
      <c r="Q4">
        <v>10865</v>
      </c>
      <c r="R4">
        <v>18144</v>
      </c>
      <c r="S4">
        <v>64400</v>
      </c>
      <c r="T4">
        <v>31008</v>
      </c>
      <c r="U4">
        <v>44608</v>
      </c>
      <c r="V4">
        <v>43576</v>
      </c>
      <c r="W4">
        <v>9628</v>
      </c>
      <c r="X4">
        <v>10</v>
      </c>
      <c r="Y4">
        <v>1901</v>
      </c>
      <c r="Z4">
        <v>1129</v>
      </c>
      <c r="AA4">
        <v>4398</v>
      </c>
    </row>
    <row r="5" spans="1:27" x14ac:dyDescent="0.3">
      <c r="A5" t="s">
        <v>30</v>
      </c>
      <c r="B5">
        <v>128992</v>
      </c>
      <c r="C5">
        <v>6145</v>
      </c>
      <c r="D5">
        <v>29696</v>
      </c>
      <c r="E5">
        <v>45920</v>
      </c>
      <c r="F5">
        <v>129600</v>
      </c>
      <c r="G5">
        <v>7455</v>
      </c>
      <c r="H5">
        <v>8083</v>
      </c>
      <c r="I5">
        <v>8616</v>
      </c>
      <c r="J5">
        <v>14990</v>
      </c>
      <c r="K5">
        <v>3997</v>
      </c>
      <c r="L5">
        <v>3</v>
      </c>
      <c r="M5">
        <v>26136</v>
      </c>
      <c r="N5">
        <v>45008</v>
      </c>
      <c r="O5">
        <v>39320</v>
      </c>
      <c r="P5">
        <v>84976</v>
      </c>
      <c r="Q5">
        <v>22708</v>
      </c>
      <c r="R5">
        <v>9539</v>
      </c>
      <c r="S5">
        <v>62904</v>
      </c>
      <c r="T5">
        <v>17545</v>
      </c>
      <c r="U5">
        <v>14159</v>
      </c>
      <c r="V5">
        <v>43544</v>
      </c>
      <c r="W5">
        <v>15240</v>
      </c>
      <c r="X5">
        <v>10</v>
      </c>
      <c r="Y5">
        <v>1901</v>
      </c>
      <c r="Z5">
        <v>1129</v>
      </c>
      <c r="AA5">
        <v>4382</v>
      </c>
    </row>
    <row r="6" spans="1:27" x14ac:dyDescent="0.3">
      <c r="A6" t="s">
        <v>31</v>
      </c>
      <c r="B6">
        <v>125952</v>
      </c>
      <c r="C6">
        <v>8118</v>
      </c>
      <c r="D6">
        <v>29684</v>
      </c>
      <c r="E6">
        <v>45928</v>
      </c>
      <c r="F6">
        <v>131200</v>
      </c>
      <c r="G6">
        <v>7507</v>
      </c>
      <c r="H6">
        <v>8077</v>
      </c>
      <c r="I6">
        <v>13120</v>
      </c>
      <c r="J6">
        <v>49936</v>
      </c>
      <c r="K6">
        <v>3997</v>
      </c>
      <c r="L6">
        <v>3</v>
      </c>
      <c r="M6">
        <v>26228</v>
      </c>
      <c r="N6">
        <v>24810</v>
      </c>
      <c r="O6">
        <v>49360</v>
      </c>
      <c r="P6">
        <v>108768</v>
      </c>
      <c r="Q6">
        <v>22712</v>
      </c>
      <c r="R6">
        <v>15116</v>
      </c>
      <c r="S6">
        <v>63408</v>
      </c>
      <c r="T6">
        <v>78496</v>
      </c>
      <c r="U6">
        <v>36140</v>
      </c>
      <c r="V6">
        <v>36032</v>
      </c>
      <c r="W6">
        <v>17820</v>
      </c>
      <c r="X6">
        <v>10</v>
      </c>
      <c r="Y6">
        <v>1901</v>
      </c>
      <c r="Z6">
        <v>1129</v>
      </c>
      <c r="AA6">
        <v>4392</v>
      </c>
    </row>
    <row r="7" spans="1:27" x14ac:dyDescent="0.3">
      <c r="A7" t="s">
        <v>32</v>
      </c>
      <c r="B7">
        <v>94496</v>
      </c>
      <c r="C7">
        <v>6168</v>
      </c>
      <c r="D7">
        <v>29472</v>
      </c>
      <c r="E7">
        <v>45944</v>
      </c>
      <c r="F7">
        <v>61668</v>
      </c>
      <c r="G7">
        <v>10932</v>
      </c>
      <c r="H7">
        <v>12170</v>
      </c>
      <c r="I7">
        <v>8621</v>
      </c>
      <c r="J7">
        <v>39316</v>
      </c>
      <c r="K7">
        <v>3997</v>
      </c>
      <c r="L7">
        <v>3</v>
      </c>
      <c r="M7">
        <v>19162</v>
      </c>
      <c r="N7">
        <v>36688</v>
      </c>
      <c r="O7">
        <v>39356</v>
      </c>
      <c r="P7">
        <v>108320</v>
      </c>
      <c r="Q7">
        <v>10912</v>
      </c>
      <c r="R7">
        <v>15140</v>
      </c>
      <c r="S7">
        <v>64752</v>
      </c>
      <c r="T7">
        <v>80336</v>
      </c>
      <c r="U7">
        <v>43864</v>
      </c>
      <c r="V7">
        <v>44088</v>
      </c>
      <c r="W7">
        <v>9570</v>
      </c>
      <c r="X7">
        <v>10</v>
      </c>
      <c r="Y7">
        <v>1901</v>
      </c>
      <c r="Z7">
        <v>1129</v>
      </c>
      <c r="AA7">
        <v>4392</v>
      </c>
    </row>
    <row r="8" spans="1:27" x14ac:dyDescent="0.3">
      <c r="A8" t="s">
        <v>33</v>
      </c>
      <c r="B8">
        <v>127536</v>
      </c>
      <c r="C8">
        <v>8152</v>
      </c>
      <c r="D8">
        <v>20880</v>
      </c>
      <c r="E8">
        <v>37200</v>
      </c>
      <c r="F8">
        <v>128816</v>
      </c>
      <c r="G8">
        <v>10722</v>
      </c>
      <c r="H8">
        <v>12216</v>
      </c>
      <c r="I8">
        <v>14036</v>
      </c>
      <c r="J8">
        <v>25948</v>
      </c>
      <c r="K8">
        <v>3997</v>
      </c>
      <c r="L8">
        <v>3</v>
      </c>
      <c r="M8">
        <v>26620</v>
      </c>
      <c r="N8">
        <v>14358</v>
      </c>
      <c r="O8">
        <v>49968</v>
      </c>
      <c r="P8">
        <v>57044</v>
      </c>
      <c r="Q8">
        <v>10924</v>
      </c>
      <c r="R8">
        <v>17832</v>
      </c>
      <c r="S8">
        <v>64464</v>
      </c>
      <c r="T8">
        <v>70232</v>
      </c>
      <c r="U8">
        <v>44304</v>
      </c>
      <c r="V8">
        <v>43472</v>
      </c>
      <c r="W8">
        <v>15058</v>
      </c>
      <c r="X8">
        <v>10</v>
      </c>
      <c r="Y8">
        <v>1901</v>
      </c>
      <c r="Z8">
        <v>1129</v>
      </c>
      <c r="AA8">
        <v>4233</v>
      </c>
    </row>
    <row r="9" spans="1:27" x14ac:dyDescent="0.3">
      <c r="A9" t="s">
        <v>34</v>
      </c>
      <c r="B9">
        <v>128864</v>
      </c>
      <c r="C9">
        <v>6188</v>
      </c>
      <c r="D9">
        <v>30344</v>
      </c>
      <c r="E9">
        <v>46656</v>
      </c>
      <c r="F9">
        <v>62052</v>
      </c>
      <c r="G9">
        <v>7440</v>
      </c>
      <c r="H9">
        <v>8075</v>
      </c>
      <c r="I9">
        <v>13086</v>
      </c>
      <c r="J9">
        <v>14945</v>
      </c>
      <c r="K9">
        <v>3997</v>
      </c>
      <c r="L9">
        <v>3</v>
      </c>
      <c r="M9">
        <v>26496</v>
      </c>
      <c r="N9">
        <v>24822</v>
      </c>
      <c r="O9">
        <v>39344</v>
      </c>
      <c r="P9">
        <v>84672</v>
      </c>
      <c r="Q9">
        <v>10928</v>
      </c>
      <c r="R9">
        <v>17872</v>
      </c>
      <c r="S9">
        <v>64096</v>
      </c>
      <c r="T9">
        <v>80016</v>
      </c>
      <c r="U9">
        <v>14250</v>
      </c>
      <c r="V9">
        <v>44200</v>
      </c>
      <c r="W9">
        <v>17724</v>
      </c>
      <c r="X9">
        <v>10</v>
      </c>
      <c r="Y9">
        <v>1901</v>
      </c>
      <c r="Z9">
        <v>1129</v>
      </c>
      <c r="AA9">
        <v>4249</v>
      </c>
    </row>
    <row r="10" spans="1:27" x14ac:dyDescent="0.3">
      <c r="A10" t="s">
        <v>35</v>
      </c>
      <c r="B10">
        <v>128608</v>
      </c>
      <c r="C10">
        <v>6097</v>
      </c>
      <c r="D10">
        <v>12497</v>
      </c>
      <c r="E10">
        <v>46616</v>
      </c>
      <c r="F10">
        <v>128720</v>
      </c>
      <c r="G10">
        <v>7497</v>
      </c>
      <c r="H10">
        <v>12152</v>
      </c>
      <c r="I10">
        <v>8608</v>
      </c>
      <c r="J10">
        <v>50184</v>
      </c>
      <c r="K10">
        <v>3997</v>
      </c>
      <c r="L10">
        <v>3</v>
      </c>
      <c r="M10">
        <v>26416</v>
      </c>
      <c r="N10">
        <v>46032</v>
      </c>
      <c r="O10">
        <v>39276</v>
      </c>
      <c r="P10">
        <v>84672</v>
      </c>
      <c r="Q10">
        <v>17568</v>
      </c>
      <c r="R10">
        <v>18100</v>
      </c>
      <c r="S10">
        <v>63008</v>
      </c>
      <c r="T10">
        <v>70016</v>
      </c>
      <c r="U10">
        <v>36344</v>
      </c>
      <c r="V10">
        <v>44136</v>
      </c>
      <c r="W10">
        <v>17984</v>
      </c>
      <c r="X10">
        <v>10</v>
      </c>
      <c r="Y10">
        <v>1901</v>
      </c>
      <c r="Z10">
        <v>1129</v>
      </c>
      <c r="AA10">
        <v>4247</v>
      </c>
    </row>
    <row r="11" spans="1:27" x14ac:dyDescent="0.3">
      <c r="A11" t="s">
        <v>36</v>
      </c>
      <c r="B11">
        <v>20511</v>
      </c>
      <c r="C11">
        <v>6091</v>
      </c>
      <c r="D11">
        <v>29528</v>
      </c>
      <c r="E11">
        <v>37864</v>
      </c>
      <c r="F11">
        <v>61676</v>
      </c>
      <c r="G11">
        <v>7454</v>
      </c>
      <c r="H11">
        <v>8047</v>
      </c>
      <c r="I11">
        <v>13012</v>
      </c>
      <c r="J11">
        <v>49400</v>
      </c>
      <c r="K11">
        <v>3997</v>
      </c>
      <c r="L11">
        <v>3</v>
      </c>
      <c r="M11">
        <v>26064</v>
      </c>
      <c r="N11">
        <v>37432</v>
      </c>
      <c r="O11">
        <v>49552</v>
      </c>
      <c r="P11">
        <v>108432</v>
      </c>
      <c r="Q11">
        <v>22524</v>
      </c>
      <c r="R11">
        <v>9620</v>
      </c>
      <c r="S11">
        <v>45948</v>
      </c>
      <c r="T11">
        <v>49368</v>
      </c>
      <c r="U11">
        <v>14222</v>
      </c>
      <c r="V11">
        <v>35996</v>
      </c>
      <c r="W11">
        <v>15262</v>
      </c>
      <c r="X11">
        <v>10</v>
      </c>
      <c r="Y11">
        <v>1901</v>
      </c>
      <c r="Z11">
        <v>1129</v>
      </c>
      <c r="AA11">
        <v>4236</v>
      </c>
    </row>
    <row r="12" spans="1:27" x14ac:dyDescent="0.3">
      <c r="A12" t="s">
        <v>37</v>
      </c>
      <c r="B12">
        <v>127552</v>
      </c>
      <c r="C12">
        <v>6167</v>
      </c>
      <c r="D12">
        <v>20982</v>
      </c>
      <c r="E12">
        <v>46128</v>
      </c>
      <c r="F12">
        <v>131328</v>
      </c>
      <c r="G12">
        <v>10768</v>
      </c>
      <c r="H12">
        <v>12042</v>
      </c>
      <c r="I12">
        <v>8536</v>
      </c>
      <c r="J12">
        <v>49736</v>
      </c>
      <c r="K12">
        <v>3997</v>
      </c>
      <c r="L12">
        <v>3</v>
      </c>
      <c r="M12">
        <v>25692</v>
      </c>
      <c r="N12">
        <v>46128</v>
      </c>
      <c r="O12">
        <v>50528</v>
      </c>
      <c r="P12">
        <v>109792</v>
      </c>
      <c r="Q12">
        <v>10817</v>
      </c>
      <c r="R12">
        <v>18104</v>
      </c>
      <c r="S12">
        <v>16547</v>
      </c>
      <c r="T12">
        <v>70112</v>
      </c>
      <c r="U12">
        <v>24392</v>
      </c>
      <c r="V12">
        <v>43920</v>
      </c>
      <c r="W12">
        <v>9620</v>
      </c>
      <c r="X12">
        <v>10</v>
      </c>
      <c r="Y12">
        <v>1901</v>
      </c>
      <c r="Z12">
        <v>1129</v>
      </c>
      <c r="AA12">
        <v>4352</v>
      </c>
    </row>
    <row r="13" spans="1:27" x14ac:dyDescent="0.3">
      <c r="A13" t="s">
        <v>38</v>
      </c>
      <c r="B13">
        <v>94384</v>
      </c>
      <c r="C13">
        <v>6123</v>
      </c>
      <c r="D13">
        <v>30248</v>
      </c>
      <c r="E13">
        <v>37336</v>
      </c>
      <c r="F13">
        <v>130592</v>
      </c>
      <c r="G13">
        <v>10808</v>
      </c>
      <c r="H13">
        <v>8109</v>
      </c>
      <c r="I13">
        <v>12998</v>
      </c>
      <c r="J13">
        <v>49704</v>
      </c>
      <c r="K13">
        <v>3997</v>
      </c>
      <c r="L13">
        <v>3</v>
      </c>
      <c r="M13">
        <v>11761</v>
      </c>
      <c r="N13">
        <v>45736</v>
      </c>
      <c r="O13">
        <v>49752</v>
      </c>
      <c r="P13">
        <v>109424</v>
      </c>
      <c r="Q13">
        <v>23216</v>
      </c>
      <c r="R13">
        <v>17832</v>
      </c>
      <c r="S13">
        <v>63680</v>
      </c>
      <c r="T13">
        <v>70032</v>
      </c>
      <c r="U13">
        <v>44248</v>
      </c>
      <c r="V13">
        <v>44248</v>
      </c>
      <c r="W13">
        <v>15250</v>
      </c>
      <c r="X13">
        <v>10</v>
      </c>
      <c r="Y13">
        <v>1901</v>
      </c>
      <c r="Z13">
        <v>1129</v>
      </c>
      <c r="AA13">
        <v>4249</v>
      </c>
    </row>
    <row r="14" spans="1:27" x14ac:dyDescent="0.3">
      <c r="A14" t="s">
        <v>39</v>
      </c>
      <c r="B14">
        <v>36788</v>
      </c>
      <c r="C14">
        <v>6130</v>
      </c>
      <c r="D14">
        <v>29952</v>
      </c>
      <c r="E14">
        <v>46560</v>
      </c>
      <c r="F14">
        <v>128352</v>
      </c>
      <c r="G14">
        <v>10996</v>
      </c>
      <c r="H14">
        <v>12168</v>
      </c>
      <c r="I14">
        <v>13960</v>
      </c>
      <c r="J14">
        <v>39208</v>
      </c>
      <c r="K14">
        <v>3997</v>
      </c>
      <c r="L14">
        <v>3</v>
      </c>
      <c r="M14">
        <v>26240</v>
      </c>
      <c r="N14">
        <v>45832</v>
      </c>
      <c r="O14">
        <v>39148</v>
      </c>
      <c r="P14">
        <v>109232</v>
      </c>
      <c r="Q14">
        <v>23056</v>
      </c>
      <c r="R14">
        <v>17936</v>
      </c>
      <c r="S14">
        <v>63904</v>
      </c>
      <c r="T14">
        <v>79280</v>
      </c>
      <c r="U14">
        <v>24230</v>
      </c>
      <c r="V14">
        <v>43544</v>
      </c>
      <c r="W14">
        <v>18160</v>
      </c>
      <c r="X14">
        <v>10</v>
      </c>
      <c r="Y14">
        <v>1901</v>
      </c>
      <c r="Z14">
        <v>1129</v>
      </c>
      <c r="AA14">
        <v>4250</v>
      </c>
    </row>
    <row r="15" spans="1:27" x14ac:dyDescent="0.3">
      <c r="A15" t="s">
        <v>40</v>
      </c>
      <c r="B15">
        <v>127776</v>
      </c>
      <c r="C15">
        <v>8128</v>
      </c>
      <c r="D15">
        <v>29444</v>
      </c>
      <c r="E15">
        <v>46688</v>
      </c>
      <c r="F15">
        <v>36996</v>
      </c>
      <c r="G15">
        <v>10942</v>
      </c>
      <c r="H15">
        <v>12012</v>
      </c>
      <c r="I15">
        <v>13816</v>
      </c>
      <c r="J15">
        <v>39056</v>
      </c>
      <c r="K15">
        <v>3997</v>
      </c>
      <c r="L15">
        <v>3</v>
      </c>
      <c r="M15">
        <v>18986</v>
      </c>
      <c r="N15">
        <v>36992</v>
      </c>
      <c r="O15">
        <v>50064</v>
      </c>
      <c r="P15">
        <v>85160</v>
      </c>
      <c r="Q15">
        <v>22760</v>
      </c>
      <c r="R15">
        <v>15114</v>
      </c>
      <c r="S15">
        <v>62784</v>
      </c>
      <c r="T15">
        <v>17487</v>
      </c>
      <c r="U15">
        <v>43056</v>
      </c>
      <c r="V15">
        <v>44648</v>
      </c>
      <c r="W15">
        <v>17948</v>
      </c>
      <c r="X15">
        <v>10</v>
      </c>
      <c r="Y15">
        <v>1901</v>
      </c>
      <c r="Z15">
        <v>1129</v>
      </c>
      <c r="AA15">
        <v>4402</v>
      </c>
    </row>
    <row r="16" spans="1:27" x14ac:dyDescent="0.3">
      <c r="A16" t="s">
        <v>41</v>
      </c>
      <c r="B16">
        <v>94560</v>
      </c>
      <c r="C16">
        <v>6131</v>
      </c>
      <c r="D16">
        <v>30496</v>
      </c>
      <c r="E16">
        <v>14483</v>
      </c>
      <c r="F16">
        <v>94648</v>
      </c>
      <c r="G16">
        <v>10968</v>
      </c>
      <c r="H16">
        <v>8086</v>
      </c>
      <c r="I16">
        <v>13126</v>
      </c>
      <c r="J16">
        <v>39388</v>
      </c>
      <c r="K16">
        <v>3997</v>
      </c>
      <c r="L16">
        <v>3</v>
      </c>
      <c r="M16">
        <v>19228</v>
      </c>
      <c r="N16">
        <v>24818</v>
      </c>
      <c r="O16">
        <v>50832</v>
      </c>
      <c r="P16">
        <v>109376</v>
      </c>
      <c r="Q16">
        <v>22744</v>
      </c>
      <c r="R16">
        <v>17844</v>
      </c>
      <c r="S16">
        <v>64336</v>
      </c>
      <c r="T16">
        <v>49232</v>
      </c>
      <c r="U16">
        <v>24414</v>
      </c>
      <c r="V16">
        <v>43952</v>
      </c>
      <c r="W16">
        <v>18004</v>
      </c>
      <c r="X16">
        <v>10</v>
      </c>
      <c r="Y16">
        <v>1901</v>
      </c>
      <c r="Z16">
        <v>1129</v>
      </c>
      <c r="AA16">
        <v>4428</v>
      </c>
    </row>
    <row r="17" spans="1:27" x14ac:dyDescent="0.3">
      <c r="A17" t="s">
        <v>42</v>
      </c>
      <c r="B17">
        <v>128672</v>
      </c>
      <c r="C17">
        <v>8172</v>
      </c>
      <c r="D17">
        <v>12517</v>
      </c>
      <c r="E17">
        <v>46312</v>
      </c>
      <c r="F17">
        <v>61784</v>
      </c>
      <c r="G17">
        <v>7484</v>
      </c>
      <c r="H17">
        <v>7998</v>
      </c>
      <c r="I17">
        <v>13888</v>
      </c>
      <c r="J17">
        <v>49960</v>
      </c>
      <c r="K17">
        <v>3997</v>
      </c>
      <c r="L17">
        <v>3</v>
      </c>
      <c r="M17">
        <v>11697</v>
      </c>
      <c r="N17">
        <v>24620</v>
      </c>
      <c r="O17">
        <v>39660</v>
      </c>
      <c r="P17">
        <v>86184</v>
      </c>
      <c r="Q17">
        <v>23112</v>
      </c>
      <c r="R17">
        <v>18088</v>
      </c>
      <c r="S17">
        <v>63440</v>
      </c>
      <c r="T17">
        <v>30900</v>
      </c>
      <c r="U17">
        <v>43856</v>
      </c>
      <c r="V17">
        <v>14265</v>
      </c>
      <c r="W17">
        <v>17880</v>
      </c>
      <c r="X17">
        <v>10</v>
      </c>
      <c r="Y17">
        <v>1901</v>
      </c>
      <c r="Z17">
        <v>1129</v>
      </c>
      <c r="AA17">
        <v>4253</v>
      </c>
    </row>
    <row r="18" spans="1:27" x14ac:dyDescent="0.3">
      <c r="A18" t="s">
        <v>43</v>
      </c>
      <c r="B18">
        <v>127392</v>
      </c>
      <c r="C18">
        <v>8128</v>
      </c>
      <c r="D18">
        <v>30032</v>
      </c>
      <c r="E18">
        <v>46416</v>
      </c>
      <c r="F18">
        <v>130528</v>
      </c>
      <c r="G18">
        <v>10906</v>
      </c>
      <c r="H18">
        <v>12042</v>
      </c>
      <c r="I18">
        <v>13120</v>
      </c>
      <c r="J18">
        <v>50248</v>
      </c>
      <c r="K18">
        <v>3997</v>
      </c>
      <c r="L18">
        <v>3</v>
      </c>
      <c r="M18">
        <v>11711</v>
      </c>
      <c r="N18">
        <v>37352</v>
      </c>
      <c r="O18">
        <v>25824</v>
      </c>
      <c r="P18">
        <v>84992</v>
      </c>
      <c r="Q18">
        <v>17628</v>
      </c>
      <c r="R18">
        <v>15104</v>
      </c>
      <c r="S18">
        <v>45636</v>
      </c>
      <c r="T18">
        <v>78064</v>
      </c>
      <c r="U18">
        <v>24162</v>
      </c>
      <c r="V18">
        <v>24438</v>
      </c>
      <c r="W18">
        <v>15108</v>
      </c>
      <c r="X18">
        <v>10</v>
      </c>
      <c r="Y18">
        <v>1901</v>
      </c>
      <c r="Z18">
        <v>1129</v>
      </c>
      <c r="AA18">
        <v>4256</v>
      </c>
    </row>
    <row r="19" spans="1:27" x14ac:dyDescent="0.3">
      <c r="A19" t="s">
        <v>44</v>
      </c>
      <c r="B19">
        <v>126752</v>
      </c>
      <c r="C19">
        <v>8174</v>
      </c>
      <c r="D19">
        <v>29452</v>
      </c>
      <c r="E19">
        <v>14545</v>
      </c>
      <c r="F19">
        <v>129728</v>
      </c>
      <c r="G19">
        <v>7521</v>
      </c>
      <c r="H19">
        <v>8123</v>
      </c>
      <c r="I19">
        <v>13956</v>
      </c>
      <c r="J19">
        <v>39060</v>
      </c>
      <c r="K19">
        <v>3997</v>
      </c>
      <c r="L19">
        <v>3</v>
      </c>
      <c r="M19">
        <v>11638</v>
      </c>
      <c r="N19">
        <v>37620</v>
      </c>
      <c r="O19">
        <v>39080</v>
      </c>
      <c r="P19">
        <v>110832</v>
      </c>
      <c r="Q19">
        <v>23080</v>
      </c>
      <c r="R19">
        <v>17564</v>
      </c>
      <c r="S19">
        <v>16544</v>
      </c>
      <c r="T19">
        <v>79520</v>
      </c>
      <c r="U19">
        <v>43808</v>
      </c>
      <c r="V19">
        <v>36676</v>
      </c>
      <c r="W19">
        <v>9590</v>
      </c>
      <c r="X19">
        <v>10</v>
      </c>
      <c r="Y19">
        <v>1901</v>
      </c>
      <c r="Z19">
        <v>1129</v>
      </c>
      <c r="AA19">
        <v>4378</v>
      </c>
    </row>
    <row r="20" spans="1:27" x14ac:dyDescent="0.3">
      <c r="A20" t="s">
        <v>45</v>
      </c>
      <c r="B20">
        <v>127568</v>
      </c>
      <c r="C20">
        <v>6174</v>
      </c>
      <c r="D20">
        <v>30288</v>
      </c>
      <c r="E20">
        <v>46200</v>
      </c>
      <c r="F20">
        <v>127824</v>
      </c>
      <c r="G20">
        <v>11044</v>
      </c>
      <c r="H20">
        <v>8104</v>
      </c>
      <c r="I20">
        <v>13904</v>
      </c>
      <c r="J20">
        <v>25576</v>
      </c>
      <c r="K20">
        <v>3997</v>
      </c>
      <c r="L20">
        <v>3</v>
      </c>
      <c r="M20">
        <v>19198</v>
      </c>
      <c r="N20">
        <v>24850</v>
      </c>
      <c r="O20">
        <v>39336</v>
      </c>
      <c r="P20">
        <v>109040</v>
      </c>
      <c r="Q20">
        <v>22912</v>
      </c>
      <c r="R20">
        <v>15128</v>
      </c>
      <c r="S20">
        <v>63632</v>
      </c>
      <c r="T20">
        <v>78544</v>
      </c>
      <c r="U20">
        <v>44440</v>
      </c>
      <c r="V20">
        <v>36268</v>
      </c>
      <c r="W20">
        <v>17868</v>
      </c>
      <c r="X20">
        <v>10</v>
      </c>
      <c r="Y20">
        <v>1901</v>
      </c>
      <c r="Z20">
        <v>1129</v>
      </c>
      <c r="AA20">
        <v>4234</v>
      </c>
    </row>
    <row r="21" spans="1:27" x14ac:dyDescent="0.3">
      <c r="A21" t="s">
        <v>46</v>
      </c>
      <c r="B21">
        <v>130240</v>
      </c>
      <c r="C21">
        <v>8206</v>
      </c>
      <c r="D21">
        <v>30176</v>
      </c>
      <c r="E21">
        <v>46104</v>
      </c>
      <c r="F21">
        <v>128208</v>
      </c>
      <c r="G21">
        <v>10780</v>
      </c>
      <c r="H21">
        <v>12122</v>
      </c>
      <c r="I21">
        <v>13924</v>
      </c>
      <c r="J21">
        <v>39388</v>
      </c>
      <c r="K21">
        <v>3997</v>
      </c>
      <c r="L21">
        <v>3</v>
      </c>
      <c r="M21">
        <v>26520</v>
      </c>
      <c r="N21">
        <v>14414</v>
      </c>
      <c r="O21">
        <v>49864</v>
      </c>
      <c r="P21">
        <v>107904</v>
      </c>
      <c r="Q21">
        <v>23000</v>
      </c>
      <c r="R21">
        <v>18156</v>
      </c>
      <c r="S21">
        <v>62328</v>
      </c>
      <c r="T21">
        <v>30914</v>
      </c>
      <c r="U21">
        <v>45096</v>
      </c>
      <c r="V21">
        <v>43904</v>
      </c>
      <c r="W21">
        <v>17828</v>
      </c>
      <c r="X21">
        <v>10</v>
      </c>
      <c r="Y21">
        <v>1901</v>
      </c>
      <c r="Z21">
        <v>1129</v>
      </c>
      <c r="AA21">
        <v>4420</v>
      </c>
    </row>
    <row r="22" spans="1:27" x14ac:dyDescent="0.3">
      <c r="A22" t="s">
        <v>47</v>
      </c>
      <c r="B22">
        <v>128704</v>
      </c>
      <c r="C22">
        <v>8164</v>
      </c>
      <c r="D22">
        <v>29472</v>
      </c>
      <c r="E22">
        <v>24798</v>
      </c>
      <c r="F22">
        <v>129408</v>
      </c>
      <c r="G22">
        <v>10792</v>
      </c>
      <c r="H22">
        <v>8020</v>
      </c>
      <c r="I22">
        <v>8612</v>
      </c>
      <c r="J22">
        <v>49632</v>
      </c>
      <c r="K22">
        <v>3997</v>
      </c>
      <c r="L22">
        <v>3</v>
      </c>
      <c r="M22">
        <v>25888</v>
      </c>
      <c r="N22">
        <v>14428</v>
      </c>
      <c r="O22">
        <v>39472</v>
      </c>
      <c r="P22">
        <v>109584</v>
      </c>
      <c r="Q22">
        <v>10943</v>
      </c>
      <c r="R22">
        <v>18164</v>
      </c>
      <c r="S22">
        <v>64560</v>
      </c>
      <c r="T22">
        <v>79296</v>
      </c>
      <c r="U22">
        <v>44096</v>
      </c>
      <c r="V22">
        <v>36008</v>
      </c>
      <c r="W22">
        <v>17812</v>
      </c>
      <c r="X22">
        <v>10</v>
      </c>
      <c r="Y22">
        <v>1901</v>
      </c>
      <c r="Z22">
        <v>1129</v>
      </c>
      <c r="AA22">
        <v>4350</v>
      </c>
    </row>
    <row r="23" spans="1:27" x14ac:dyDescent="0.3">
      <c r="A23" t="s">
        <v>48</v>
      </c>
      <c r="B23">
        <v>128992</v>
      </c>
      <c r="C23">
        <v>6115</v>
      </c>
      <c r="D23">
        <v>20878</v>
      </c>
      <c r="E23">
        <v>45864</v>
      </c>
      <c r="F23">
        <v>94784</v>
      </c>
      <c r="G23">
        <v>7493</v>
      </c>
      <c r="H23">
        <v>12030</v>
      </c>
      <c r="I23">
        <v>13984</v>
      </c>
      <c r="J23">
        <v>39276</v>
      </c>
      <c r="K23">
        <v>3997</v>
      </c>
      <c r="L23">
        <v>3</v>
      </c>
      <c r="M23">
        <v>19370</v>
      </c>
      <c r="N23">
        <v>45608</v>
      </c>
      <c r="O23">
        <v>49872</v>
      </c>
      <c r="P23">
        <v>109168</v>
      </c>
      <c r="Q23">
        <v>23060</v>
      </c>
      <c r="R23">
        <v>18152</v>
      </c>
      <c r="S23">
        <v>28928</v>
      </c>
      <c r="T23">
        <v>78912</v>
      </c>
      <c r="U23">
        <v>43584</v>
      </c>
      <c r="V23">
        <v>44560</v>
      </c>
      <c r="W23">
        <v>15054</v>
      </c>
      <c r="X23">
        <v>10</v>
      </c>
      <c r="Y23">
        <v>1901</v>
      </c>
      <c r="Z23">
        <v>1129</v>
      </c>
      <c r="AA23">
        <v>4378</v>
      </c>
    </row>
    <row r="24" spans="1:27" x14ac:dyDescent="0.3">
      <c r="A24" t="s">
        <v>49</v>
      </c>
      <c r="B24">
        <v>127376</v>
      </c>
      <c r="C24">
        <v>8206</v>
      </c>
      <c r="D24">
        <v>20880</v>
      </c>
      <c r="E24">
        <v>37796</v>
      </c>
      <c r="F24">
        <v>131136</v>
      </c>
      <c r="G24">
        <v>10878</v>
      </c>
      <c r="H24">
        <v>8051</v>
      </c>
      <c r="I24">
        <v>8613</v>
      </c>
      <c r="J24">
        <v>14921</v>
      </c>
      <c r="K24">
        <v>3997</v>
      </c>
      <c r="L24">
        <v>3</v>
      </c>
      <c r="M24">
        <v>11661</v>
      </c>
      <c r="N24">
        <v>45504</v>
      </c>
      <c r="O24">
        <v>39480</v>
      </c>
      <c r="P24">
        <v>110800</v>
      </c>
      <c r="Q24">
        <v>22976</v>
      </c>
      <c r="R24">
        <v>17880</v>
      </c>
      <c r="S24">
        <v>62464</v>
      </c>
      <c r="T24">
        <v>78880</v>
      </c>
      <c r="U24">
        <v>44064</v>
      </c>
      <c r="V24">
        <v>43728</v>
      </c>
      <c r="W24">
        <v>17748</v>
      </c>
      <c r="X24">
        <v>10</v>
      </c>
      <c r="Y24">
        <v>1901</v>
      </c>
      <c r="Z24">
        <v>1129</v>
      </c>
      <c r="AA24">
        <v>4364</v>
      </c>
    </row>
    <row r="25" spans="1:27" x14ac:dyDescent="0.3">
      <c r="A25" t="s">
        <v>50</v>
      </c>
      <c r="B25">
        <v>127168</v>
      </c>
      <c r="C25">
        <v>8084</v>
      </c>
      <c r="D25">
        <v>30144</v>
      </c>
      <c r="E25">
        <v>46048</v>
      </c>
      <c r="F25">
        <v>61840</v>
      </c>
      <c r="G25">
        <v>10972</v>
      </c>
      <c r="H25">
        <v>8093</v>
      </c>
      <c r="I25">
        <v>13074</v>
      </c>
      <c r="J25">
        <v>49736</v>
      </c>
      <c r="K25">
        <v>3997</v>
      </c>
      <c r="L25">
        <v>3</v>
      </c>
      <c r="M25">
        <v>25916</v>
      </c>
      <c r="N25">
        <v>14363</v>
      </c>
      <c r="O25">
        <v>39220</v>
      </c>
      <c r="P25">
        <v>107840</v>
      </c>
      <c r="Q25">
        <v>17598</v>
      </c>
      <c r="R25">
        <v>17972</v>
      </c>
      <c r="S25">
        <v>63808</v>
      </c>
      <c r="T25">
        <v>80608</v>
      </c>
      <c r="U25">
        <v>44160</v>
      </c>
      <c r="V25">
        <v>43968</v>
      </c>
      <c r="W25">
        <v>15014</v>
      </c>
      <c r="X25">
        <v>10</v>
      </c>
      <c r="Y25">
        <v>1901</v>
      </c>
      <c r="Z25">
        <v>1129</v>
      </c>
      <c r="AA25">
        <v>4380</v>
      </c>
    </row>
    <row r="26" spans="1:27" x14ac:dyDescent="0.3">
      <c r="A26" t="s">
        <v>51</v>
      </c>
      <c r="B26">
        <v>127744</v>
      </c>
      <c r="C26">
        <v>8118</v>
      </c>
      <c r="D26">
        <v>20970</v>
      </c>
      <c r="E26">
        <v>37328</v>
      </c>
      <c r="F26">
        <v>94696</v>
      </c>
      <c r="G26">
        <v>7451</v>
      </c>
      <c r="H26">
        <v>8037</v>
      </c>
      <c r="I26">
        <v>13170</v>
      </c>
      <c r="J26">
        <v>38740</v>
      </c>
      <c r="K26">
        <v>3997</v>
      </c>
      <c r="L26">
        <v>3</v>
      </c>
      <c r="M26">
        <v>26248</v>
      </c>
      <c r="N26">
        <v>45552</v>
      </c>
      <c r="O26">
        <v>49768</v>
      </c>
      <c r="P26">
        <v>109248</v>
      </c>
      <c r="Q26">
        <v>17630</v>
      </c>
      <c r="R26">
        <v>18000</v>
      </c>
      <c r="S26">
        <v>62456</v>
      </c>
      <c r="T26">
        <v>70248</v>
      </c>
      <c r="U26">
        <v>43968</v>
      </c>
      <c r="V26">
        <v>14218</v>
      </c>
      <c r="W26">
        <v>15084</v>
      </c>
      <c r="X26">
        <v>10</v>
      </c>
      <c r="Y26">
        <v>1901</v>
      </c>
      <c r="Z26">
        <v>1129</v>
      </c>
      <c r="AA26">
        <v>4392</v>
      </c>
    </row>
    <row r="27" spans="1:27" x14ac:dyDescent="0.3">
      <c r="A27" t="s">
        <v>52</v>
      </c>
      <c r="B27">
        <v>127520</v>
      </c>
      <c r="C27">
        <v>8288</v>
      </c>
      <c r="D27">
        <v>29536</v>
      </c>
      <c r="E27">
        <v>46560</v>
      </c>
      <c r="F27">
        <v>128720</v>
      </c>
      <c r="G27">
        <v>7497</v>
      </c>
      <c r="H27">
        <v>12162</v>
      </c>
      <c r="I27">
        <v>13136</v>
      </c>
      <c r="J27">
        <v>50744</v>
      </c>
      <c r="K27">
        <v>3997</v>
      </c>
      <c r="L27">
        <v>3</v>
      </c>
      <c r="M27">
        <v>26364</v>
      </c>
      <c r="N27">
        <v>37096</v>
      </c>
      <c r="O27">
        <v>25606</v>
      </c>
      <c r="P27">
        <v>107424</v>
      </c>
      <c r="Q27">
        <v>22996</v>
      </c>
      <c r="R27">
        <v>17864</v>
      </c>
      <c r="S27">
        <v>16520</v>
      </c>
      <c r="T27">
        <v>79904</v>
      </c>
      <c r="U27">
        <v>44248</v>
      </c>
      <c r="V27">
        <v>14175</v>
      </c>
      <c r="W27">
        <v>9591</v>
      </c>
      <c r="X27">
        <v>10</v>
      </c>
      <c r="Y27">
        <v>1901</v>
      </c>
      <c r="Z27">
        <v>1129</v>
      </c>
      <c r="AA27">
        <v>4404</v>
      </c>
    </row>
    <row r="28" spans="1:27" x14ac:dyDescent="0.3">
      <c r="A28" t="s">
        <v>53</v>
      </c>
      <c r="B28">
        <v>94544</v>
      </c>
      <c r="C28">
        <v>6154</v>
      </c>
      <c r="D28">
        <v>20844</v>
      </c>
      <c r="E28">
        <v>45496</v>
      </c>
      <c r="F28">
        <v>128384</v>
      </c>
      <c r="G28">
        <v>10848</v>
      </c>
      <c r="H28">
        <v>11974</v>
      </c>
      <c r="I28">
        <v>8582</v>
      </c>
      <c r="J28">
        <v>39264</v>
      </c>
      <c r="K28">
        <v>3997</v>
      </c>
      <c r="L28">
        <v>3</v>
      </c>
      <c r="M28">
        <v>18932</v>
      </c>
      <c r="N28">
        <v>37164</v>
      </c>
      <c r="O28">
        <v>49984</v>
      </c>
      <c r="P28">
        <v>34508</v>
      </c>
      <c r="Q28">
        <v>10969</v>
      </c>
      <c r="R28">
        <v>18076</v>
      </c>
      <c r="S28">
        <v>16512</v>
      </c>
      <c r="T28">
        <v>30800</v>
      </c>
      <c r="U28">
        <v>43720</v>
      </c>
      <c r="V28">
        <v>43392</v>
      </c>
      <c r="W28">
        <v>18108</v>
      </c>
      <c r="X28">
        <v>10</v>
      </c>
      <c r="Y28">
        <v>1901</v>
      </c>
      <c r="Z28">
        <v>1129</v>
      </c>
      <c r="AA28">
        <v>4227</v>
      </c>
    </row>
    <row r="29" spans="1:27" x14ac:dyDescent="0.3">
      <c r="A29" t="s">
        <v>54</v>
      </c>
      <c r="B29">
        <v>127264</v>
      </c>
      <c r="C29">
        <v>6141</v>
      </c>
      <c r="D29">
        <v>30048</v>
      </c>
      <c r="E29">
        <v>37596</v>
      </c>
      <c r="F29">
        <v>128832</v>
      </c>
      <c r="G29">
        <v>7540</v>
      </c>
      <c r="H29">
        <v>12082</v>
      </c>
      <c r="I29">
        <v>13852</v>
      </c>
      <c r="J29">
        <v>49864</v>
      </c>
      <c r="K29">
        <v>3997</v>
      </c>
      <c r="L29">
        <v>3</v>
      </c>
      <c r="M29">
        <v>19230</v>
      </c>
      <c r="N29">
        <v>14455</v>
      </c>
      <c r="O29">
        <v>50016</v>
      </c>
      <c r="P29">
        <v>109152</v>
      </c>
      <c r="Q29">
        <v>17580</v>
      </c>
      <c r="R29">
        <v>18156</v>
      </c>
      <c r="S29">
        <v>63552</v>
      </c>
      <c r="T29">
        <v>69776</v>
      </c>
      <c r="U29">
        <v>24334</v>
      </c>
      <c r="V29">
        <v>43680</v>
      </c>
      <c r="W29">
        <v>17960</v>
      </c>
      <c r="X29">
        <v>10</v>
      </c>
      <c r="Y29">
        <v>1901</v>
      </c>
      <c r="Z29">
        <v>1129</v>
      </c>
      <c r="AA29">
        <v>4390</v>
      </c>
    </row>
    <row r="30" spans="1:27" x14ac:dyDescent="0.3">
      <c r="A30" t="s">
        <v>55</v>
      </c>
      <c r="B30">
        <v>127888</v>
      </c>
      <c r="C30">
        <v>6125</v>
      </c>
      <c r="D30">
        <v>30648</v>
      </c>
      <c r="E30">
        <v>25084</v>
      </c>
      <c r="F30">
        <v>20559</v>
      </c>
      <c r="G30">
        <v>10808</v>
      </c>
      <c r="H30">
        <v>12106</v>
      </c>
      <c r="I30">
        <v>13968</v>
      </c>
      <c r="J30">
        <v>25808</v>
      </c>
      <c r="K30">
        <v>3997</v>
      </c>
      <c r="L30">
        <v>3</v>
      </c>
      <c r="M30">
        <v>19182</v>
      </c>
      <c r="N30">
        <v>37204</v>
      </c>
      <c r="O30">
        <v>49896</v>
      </c>
      <c r="P30">
        <v>85488</v>
      </c>
      <c r="Q30">
        <v>23108</v>
      </c>
      <c r="R30">
        <v>17872</v>
      </c>
      <c r="S30">
        <v>62504</v>
      </c>
      <c r="T30">
        <v>79376</v>
      </c>
      <c r="U30">
        <v>43520</v>
      </c>
      <c r="V30">
        <v>36136</v>
      </c>
      <c r="W30">
        <v>15072</v>
      </c>
      <c r="X30">
        <v>10</v>
      </c>
      <c r="Y30">
        <v>1901</v>
      </c>
      <c r="Z30">
        <v>1129</v>
      </c>
      <c r="AA30">
        <v>4398</v>
      </c>
    </row>
    <row r="31" spans="1:27" x14ac:dyDescent="0.3">
      <c r="A31" t="s">
        <v>56</v>
      </c>
      <c r="B31">
        <v>127840</v>
      </c>
      <c r="C31">
        <v>6130</v>
      </c>
      <c r="D31">
        <v>20790</v>
      </c>
      <c r="E31">
        <v>25026</v>
      </c>
      <c r="F31">
        <v>94632</v>
      </c>
      <c r="G31">
        <v>7468</v>
      </c>
      <c r="H31">
        <v>8082</v>
      </c>
      <c r="I31">
        <v>13048</v>
      </c>
      <c r="J31">
        <v>49608</v>
      </c>
      <c r="K31">
        <v>3997</v>
      </c>
      <c r="L31">
        <v>3</v>
      </c>
      <c r="M31">
        <v>26244</v>
      </c>
      <c r="N31">
        <v>37028</v>
      </c>
      <c r="O31">
        <v>50336</v>
      </c>
      <c r="P31">
        <v>109472</v>
      </c>
      <c r="Q31">
        <v>22732</v>
      </c>
      <c r="R31">
        <v>15066</v>
      </c>
      <c r="S31">
        <v>62368</v>
      </c>
      <c r="T31">
        <v>70208</v>
      </c>
      <c r="U31">
        <v>43672</v>
      </c>
      <c r="V31">
        <v>43840</v>
      </c>
      <c r="W31">
        <v>9569</v>
      </c>
      <c r="X31">
        <v>10</v>
      </c>
      <c r="Y31">
        <v>1901</v>
      </c>
      <c r="Z31">
        <v>1129</v>
      </c>
      <c r="AA31">
        <v>4248</v>
      </c>
    </row>
    <row r="32" spans="1:27" x14ac:dyDescent="0.3">
      <c r="A32" t="s">
        <v>57</v>
      </c>
      <c r="B32">
        <v>94288</v>
      </c>
      <c r="C32">
        <v>8234</v>
      </c>
      <c r="D32">
        <v>30584</v>
      </c>
      <c r="E32">
        <v>14404</v>
      </c>
      <c r="F32">
        <v>129248</v>
      </c>
      <c r="G32">
        <v>10822</v>
      </c>
      <c r="H32">
        <v>8101</v>
      </c>
      <c r="I32">
        <v>13724</v>
      </c>
      <c r="J32">
        <v>25756</v>
      </c>
      <c r="K32">
        <v>3997</v>
      </c>
      <c r="L32">
        <v>3</v>
      </c>
      <c r="M32">
        <v>11658</v>
      </c>
      <c r="N32">
        <v>24616</v>
      </c>
      <c r="O32">
        <v>50192</v>
      </c>
      <c r="P32">
        <v>57040</v>
      </c>
      <c r="Q32">
        <v>17714</v>
      </c>
      <c r="R32">
        <v>18088</v>
      </c>
      <c r="S32">
        <v>62816</v>
      </c>
      <c r="T32">
        <v>79504</v>
      </c>
      <c r="U32">
        <v>36204</v>
      </c>
      <c r="V32">
        <v>36016</v>
      </c>
      <c r="W32">
        <v>15172</v>
      </c>
      <c r="X32">
        <v>10</v>
      </c>
      <c r="Y32">
        <v>1901</v>
      </c>
      <c r="Z32">
        <v>1129</v>
      </c>
      <c r="AA32">
        <v>4374</v>
      </c>
    </row>
    <row r="33" spans="1:27" x14ac:dyDescent="0.3">
      <c r="A33" t="s">
        <v>58</v>
      </c>
      <c r="B33">
        <v>127744</v>
      </c>
      <c r="C33">
        <v>6067</v>
      </c>
      <c r="D33">
        <v>29616</v>
      </c>
      <c r="E33">
        <v>37496</v>
      </c>
      <c r="F33">
        <v>128320</v>
      </c>
      <c r="G33">
        <v>10862</v>
      </c>
      <c r="H33">
        <v>12038</v>
      </c>
      <c r="I33">
        <v>13980</v>
      </c>
      <c r="J33">
        <v>25704</v>
      </c>
      <c r="K33">
        <v>3997</v>
      </c>
      <c r="L33">
        <v>3</v>
      </c>
      <c r="M33">
        <v>19378</v>
      </c>
      <c r="N33">
        <v>24842</v>
      </c>
      <c r="O33">
        <v>39340</v>
      </c>
      <c r="P33">
        <v>19366</v>
      </c>
      <c r="Q33">
        <v>10857</v>
      </c>
      <c r="R33">
        <v>17944</v>
      </c>
      <c r="S33">
        <v>64192</v>
      </c>
      <c r="T33">
        <v>30830</v>
      </c>
      <c r="U33">
        <v>44920</v>
      </c>
      <c r="V33">
        <v>24354</v>
      </c>
      <c r="W33">
        <v>15124</v>
      </c>
      <c r="X33">
        <v>10</v>
      </c>
      <c r="Y33">
        <v>1901</v>
      </c>
      <c r="Z33">
        <v>1129</v>
      </c>
      <c r="AA33">
        <v>4238</v>
      </c>
    </row>
    <row r="34" spans="1:27" x14ac:dyDescent="0.3">
      <c r="A34" t="s">
        <v>59</v>
      </c>
      <c r="B34">
        <v>127168</v>
      </c>
      <c r="C34">
        <v>6136</v>
      </c>
      <c r="D34">
        <v>30896</v>
      </c>
      <c r="E34">
        <v>37644</v>
      </c>
      <c r="F34">
        <v>128672</v>
      </c>
      <c r="G34">
        <v>10722</v>
      </c>
      <c r="H34">
        <v>8028</v>
      </c>
      <c r="I34">
        <v>14116</v>
      </c>
      <c r="J34">
        <v>49784</v>
      </c>
      <c r="K34">
        <v>3997</v>
      </c>
      <c r="L34">
        <v>3</v>
      </c>
      <c r="M34">
        <v>19278</v>
      </c>
      <c r="N34">
        <v>46024</v>
      </c>
      <c r="O34">
        <v>39300</v>
      </c>
      <c r="P34">
        <v>109904</v>
      </c>
      <c r="Q34">
        <v>22872</v>
      </c>
      <c r="R34">
        <v>15110</v>
      </c>
      <c r="S34">
        <v>63504</v>
      </c>
      <c r="T34">
        <v>78976</v>
      </c>
      <c r="U34">
        <v>43568</v>
      </c>
      <c r="V34">
        <v>35944</v>
      </c>
      <c r="W34">
        <v>9593</v>
      </c>
      <c r="X34">
        <v>10</v>
      </c>
      <c r="Y34">
        <v>1901</v>
      </c>
      <c r="Z34">
        <v>1129</v>
      </c>
      <c r="AA34">
        <v>4388</v>
      </c>
    </row>
    <row r="35" spans="1:27" x14ac:dyDescent="0.3">
      <c r="A35" t="s">
        <v>60</v>
      </c>
      <c r="B35">
        <v>20462</v>
      </c>
      <c r="C35">
        <v>8174</v>
      </c>
      <c r="D35">
        <v>29552</v>
      </c>
      <c r="E35">
        <v>46208</v>
      </c>
      <c r="F35">
        <v>129888</v>
      </c>
      <c r="G35">
        <v>10750</v>
      </c>
      <c r="H35">
        <v>8032</v>
      </c>
      <c r="I35">
        <v>13668</v>
      </c>
      <c r="J35">
        <v>48736</v>
      </c>
      <c r="K35">
        <v>3997</v>
      </c>
      <c r="L35">
        <v>3</v>
      </c>
      <c r="M35">
        <v>26252</v>
      </c>
      <c r="N35">
        <v>46184</v>
      </c>
      <c r="O35">
        <v>50032</v>
      </c>
      <c r="P35">
        <v>85064</v>
      </c>
      <c r="Q35">
        <v>10858</v>
      </c>
      <c r="R35">
        <v>17996</v>
      </c>
      <c r="S35">
        <v>62656</v>
      </c>
      <c r="T35">
        <v>70568</v>
      </c>
      <c r="U35">
        <v>36692</v>
      </c>
      <c r="V35">
        <v>43480</v>
      </c>
      <c r="W35">
        <v>17796</v>
      </c>
      <c r="X35">
        <v>10</v>
      </c>
      <c r="Y35">
        <v>1901</v>
      </c>
      <c r="Z35">
        <v>1129</v>
      </c>
      <c r="AA35">
        <v>4237</v>
      </c>
    </row>
    <row r="36" spans="1:27" x14ac:dyDescent="0.3">
      <c r="A36" t="s">
        <v>61</v>
      </c>
      <c r="B36">
        <v>95008</v>
      </c>
      <c r="C36">
        <v>6141</v>
      </c>
      <c r="D36">
        <v>29476</v>
      </c>
      <c r="E36">
        <v>37212</v>
      </c>
      <c r="F36">
        <v>128608</v>
      </c>
      <c r="G36">
        <v>7523</v>
      </c>
      <c r="H36">
        <v>8078</v>
      </c>
      <c r="I36">
        <v>13852</v>
      </c>
      <c r="J36">
        <v>50576</v>
      </c>
      <c r="K36">
        <v>3997</v>
      </c>
      <c r="L36">
        <v>3</v>
      </c>
      <c r="M36">
        <v>26308</v>
      </c>
      <c r="N36">
        <v>37128</v>
      </c>
      <c r="O36">
        <v>14903</v>
      </c>
      <c r="P36">
        <v>108304</v>
      </c>
      <c r="Q36">
        <v>17546</v>
      </c>
      <c r="R36">
        <v>17952</v>
      </c>
      <c r="S36">
        <v>64032</v>
      </c>
      <c r="T36">
        <v>30924</v>
      </c>
      <c r="U36">
        <v>36564</v>
      </c>
      <c r="V36">
        <v>44136</v>
      </c>
      <c r="W36">
        <v>15198</v>
      </c>
      <c r="X36">
        <v>10</v>
      </c>
      <c r="Y36">
        <v>1901</v>
      </c>
      <c r="Z36">
        <v>1129</v>
      </c>
      <c r="AA36">
        <v>4398</v>
      </c>
    </row>
    <row r="37" spans="1:27" x14ac:dyDescent="0.3">
      <c r="A37" t="s">
        <v>62</v>
      </c>
      <c r="B37">
        <v>128224</v>
      </c>
      <c r="C37">
        <v>8166</v>
      </c>
      <c r="D37">
        <v>30136</v>
      </c>
      <c r="E37">
        <v>25036</v>
      </c>
      <c r="F37">
        <v>128384</v>
      </c>
      <c r="G37">
        <v>10868</v>
      </c>
      <c r="H37">
        <v>8054</v>
      </c>
      <c r="I37">
        <v>8616</v>
      </c>
      <c r="J37">
        <v>25882</v>
      </c>
      <c r="K37">
        <v>3997</v>
      </c>
      <c r="L37">
        <v>3</v>
      </c>
      <c r="M37">
        <v>25996</v>
      </c>
      <c r="N37">
        <v>45984</v>
      </c>
      <c r="O37">
        <v>14844</v>
      </c>
      <c r="P37">
        <v>85168</v>
      </c>
      <c r="Q37">
        <v>17600</v>
      </c>
      <c r="R37">
        <v>9600</v>
      </c>
      <c r="S37">
        <v>64464</v>
      </c>
      <c r="T37">
        <v>79328</v>
      </c>
      <c r="U37">
        <v>43840</v>
      </c>
      <c r="V37">
        <v>43288</v>
      </c>
      <c r="W37">
        <v>17604</v>
      </c>
      <c r="X37">
        <v>10</v>
      </c>
      <c r="Y37">
        <v>1901</v>
      </c>
      <c r="Z37">
        <v>1129</v>
      </c>
      <c r="AA37">
        <v>4256</v>
      </c>
    </row>
    <row r="38" spans="1:27" x14ac:dyDescent="0.3">
      <c r="A38" t="s">
        <v>63</v>
      </c>
      <c r="B38">
        <v>127328</v>
      </c>
      <c r="C38">
        <v>6096</v>
      </c>
      <c r="D38">
        <v>20868</v>
      </c>
      <c r="E38">
        <v>37564</v>
      </c>
      <c r="F38">
        <v>130336</v>
      </c>
      <c r="G38">
        <v>7476</v>
      </c>
      <c r="H38">
        <v>8049</v>
      </c>
      <c r="I38">
        <v>13174</v>
      </c>
      <c r="J38">
        <v>39180</v>
      </c>
      <c r="K38">
        <v>3997</v>
      </c>
      <c r="L38">
        <v>3</v>
      </c>
      <c r="M38">
        <v>19354</v>
      </c>
      <c r="N38">
        <v>45016</v>
      </c>
      <c r="O38">
        <v>39092</v>
      </c>
      <c r="P38">
        <v>86032</v>
      </c>
      <c r="Q38">
        <v>17652</v>
      </c>
      <c r="R38">
        <v>18104</v>
      </c>
      <c r="S38">
        <v>16553</v>
      </c>
      <c r="T38">
        <v>80352</v>
      </c>
      <c r="U38">
        <v>43568</v>
      </c>
      <c r="V38">
        <v>44144</v>
      </c>
      <c r="W38">
        <v>18128</v>
      </c>
      <c r="X38">
        <v>10</v>
      </c>
      <c r="Y38">
        <v>1901</v>
      </c>
      <c r="Z38">
        <v>1129</v>
      </c>
      <c r="AA38">
        <v>4386</v>
      </c>
    </row>
    <row r="39" spans="1:27" x14ac:dyDescent="0.3">
      <c r="A39" t="s">
        <v>64</v>
      </c>
      <c r="B39">
        <v>130176</v>
      </c>
      <c r="C39">
        <v>8072</v>
      </c>
      <c r="D39">
        <v>29984</v>
      </c>
      <c r="E39">
        <v>37704</v>
      </c>
      <c r="F39">
        <v>128800</v>
      </c>
      <c r="G39">
        <v>10948</v>
      </c>
      <c r="H39">
        <v>12126</v>
      </c>
      <c r="I39">
        <v>13940</v>
      </c>
      <c r="J39">
        <v>49088</v>
      </c>
      <c r="K39">
        <v>3997</v>
      </c>
      <c r="L39">
        <v>3</v>
      </c>
      <c r="M39">
        <v>19296</v>
      </c>
      <c r="N39">
        <v>46248</v>
      </c>
      <c r="O39">
        <v>50120</v>
      </c>
      <c r="P39">
        <v>109968</v>
      </c>
      <c r="Q39">
        <v>23096</v>
      </c>
      <c r="R39">
        <v>9538</v>
      </c>
      <c r="S39">
        <v>63760</v>
      </c>
      <c r="T39">
        <v>70040</v>
      </c>
      <c r="U39">
        <v>43608</v>
      </c>
      <c r="V39">
        <v>44536</v>
      </c>
      <c r="W39">
        <v>17652</v>
      </c>
      <c r="X39">
        <v>10</v>
      </c>
      <c r="Y39">
        <v>1901</v>
      </c>
      <c r="Z39">
        <v>1129</v>
      </c>
      <c r="AA39">
        <v>4374</v>
      </c>
    </row>
    <row r="40" spans="1:27" x14ac:dyDescent="0.3">
      <c r="A40" t="s">
        <v>65</v>
      </c>
      <c r="B40">
        <v>127616</v>
      </c>
      <c r="C40">
        <v>6158</v>
      </c>
      <c r="D40">
        <v>30232</v>
      </c>
      <c r="E40">
        <v>37620</v>
      </c>
      <c r="F40">
        <v>129280</v>
      </c>
      <c r="G40">
        <v>10896</v>
      </c>
      <c r="H40">
        <v>8073</v>
      </c>
      <c r="I40">
        <v>13840</v>
      </c>
      <c r="J40">
        <v>39260</v>
      </c>
      <c r="K40">
        <v>3997</v>
      </c>
      <c r="L40">
        <v>3</v>
      </c>
      <c r="M40">
        <v>11608</v>
      </c>
      <c r="N40">
        <v>24648</v>
      </c>
      <c r="O40">
        <v>25666</v>
      </c>
      <c r="P40">
        <v>107264</v>
      </c>
      <c r="Q40">
        <v>17656</v>
      </c>
      <c r="R40">
        <v>18260</v>
      </c>
      <c r="S40">
        <v>62096</v>
      </c>
      <c r="T40">
        <v>79600</v>
      </c>
      <c r="U40">
        <v>14177</v>
      </c>
      <c r="V40">
        <v>14219</v>
      </c>
      <c r="W40">
        <v>18144</v>
      </c>
      <c r="X40">
        <v>10</v>
      </c>
      <c r="Y40">
        <v>1901</v>
      </c>
      <c r="Z40">
        <v>1129</v>
      </c>
      <c r="AA40">
        <v>4269</v>
      </c>
    </row>
    <row r="41" spans="1:27" x14ac:dyDescent="0.3">
      <c r="A41" t="s">
        <v>66</v>
      </c>
      <c r="B41">
        <v>129216</v>
      </c>
      <c r="C41">
        <v>6126</v>
      </c>
      <c r="D41">
        <v>30336</v>
      </c>
      <c r="E41">
        <v>37372</v>
      </c>
      <c r="F41">
        <v>128448</v>
      </c>
      <c r="G41">
        <v>7523</v>
      </c>
      <c r="H41">
        <v>12020</v>
      </c>
      <c r="I41">
        <v>8591</v>
      </c>
      <c r="J41">
        <v>50056</v>
      </c>
      <c r="K41">
        <v>3997</v>
      </c>
      <c r="L41">
        <v>3</v>
      </c>
      <c r="M41">
        <v>11634</v>
      </c>
      <c r="N41">
        <v>45872</v>
      </c>
      <c r="O41">
        <v>50160</v>
      </c>
      <c r="P41">
        <v>108288</v>
      </c>
      <c r="Q41">
        <v>22540</v>
      </c>
      <c r="R41">
        <v>17956</v>
      </c>
      <c r="S41">
        <v>63120</v>
      </c>
      <c r="T41">
        <v>17481</v>
      </c>
      <c r="U41">
        <v>44464</v>
      </c>
      <c r="V41">
        <v>44288</v>
      </c>
      <c r="W41">
        <v>9644</v>
      </c>
      <c r="X41">
        <v>10</v>
      </c>
      <c r="Y41">
        <v>1901</v>
      </c>
      <c r="Z41">
        <v>1129</v>
      </c>
      <c r="AA41">
        <v>4374</v>
      </c>
    </row>
    <row r="42" spans="1:27" x14ac:dyDescent="0.3">
      <c r="A42" t="s">
        <v>67</v>
      </c>
      <c r="B42">
        <v>127504</v>
      </c>
      <c r="C42">
        <v>8296</v>
      </c>
      <c r="D42">
        <v>30024</v>
      </c>
      <c r="E42">
        <v>46688</v>
      </c>
      <c r="F42">
        <v>94800</v>
      </c>
      <c r="G42">
        <v>10844</v>
      </c>
      <c r="H42">
        <v>8064</v>
      </c>
      <c r="I42">
        <v>14064</v>
      </c>
      <c r="J42">
        <v>49800</v>
      </c>
      <c r="K42">
        <v>3997</v>
      </c>
      <c r="L42">
        <v>3</v>
      </c>
      <c r="M42">
        <v>11739</v>
      </c>
      <c r="N42">
        <v>24634</v>
      </c>
      <c r="O42">
        <v>14900</v>
      </c>
      <c r="P42">
        <v>110208</v>
      </c>
      <c r="Q42">
        <v>10799</v>
      </c>
      <c r="R42">
        <v>18188</v>
      </c>
      <c r="S42">
        <v>63328</v>
      </c>
      <c r="T42">
        <v>79872</v>
      </c>
      <c r="U42">
        <v>44424</v>
      </c>
      <c r="V42">
        <v>14201</v>
      </c>
      <c r="W42">
        <v>18104</v>
      </c>
      <c r="X42">
        <v>10</v>
      </c>
      <c r="Y42">
        <v>1901</v>
      </c>
      <c r="Z42">
        <v>1129</v>
      </c>
      <c r="AA42">
        <v>4398</v>
      </c>
    </row>
    <row r="43" spans="1:27" x14ac:dyDescent="0.3">
      <c r="A43" t="s">
        <v>68</v>
      </c>
      <c r="B43">
        <v>128976</v>
      </c>
      <c r="C43">
        <v>8112</v>
      </c>
      <c r="D43">
        <v>30616</v>
      </c>
      <c r="E43">
        <v>45880</v>
      </c>
      <c r="F43">
        <v>130080</v>
      </c>
      <c r="G43">
        <v>10712</v>
      </c>
      <c r="H43">
        <v>8089</v>
      </c>
      <c r="I43">
        <v>8619</v>
      </c>
      <c r="J43">
        <v>49272</v>
      </c>
      <c r="K43">
        <v>3997</v>
      </c>
      <c r="L43">
        <v>3</v>
      </c>
      <c r="M43">
        <v>19058</v>
      </c>
      <c r="N43">
        <v>45464</v>
      </c>
      <c r="O43">
        <v>50728</v>
      </c>
      <c r="P43">
        <v>109920</v>
      </c>
      <c r="Q43">
        <v>17772</v>
      </c>
      <c r="R43">
        <v>15148</v>
      </c>
      <c r="S43">
        <v>62560</v>
      </c>
      <c r="T43">
        <v>69856</v>
      </c>
      <c r="U43">
        <v>24496</v>
      </c>
      <c r="V43">
        <v>36044</v>
      </c>
      <c r="W43">
        <v>15138</v>
      </c>
      <c r="X43">
        <v>10</v>
      </c>
      <c r="Y43">
        <v>1901</v>
      </c>
      <c r="Z43">
        <v>1129</v>
      </c>
      <c r="AA43">
        <v>4374</v>
      </c>
    </row>
    <row r="44" spans="1:27" x14ac:dyDescent="0.3">
      <c r="A44" t="s">
        <v>69</v>
      </c>
      <c r="B44">
        <v>127136</v>
      </c>
      <c r="C44">
        <v>8030</v>
      </c>
      <c r="D44">
        <v>29320</v>
      </c>
      <c r="E44">
        <v>45800</v>
      </c>
      <c r="F44">
        <v>61976</v>
      </c>
      <c r="G44">
        <v>7445</v>
      </c>
      <c r="H44">
        <v>8023</v>
      </c>
      <c r="I44">
        <v>13892</v>
      </c>
      <c r="J44">
        <v>39336</v>
      </c>
      <c r="K44">
        <v>3997</v>
      </c>
      <c r="L44">
        <v>3</v>
      </c>
      <c r="M44">
        <v>26228</v>
      </c>
      <c r="N44">
        <v>14429</v>
      </c>
      <c r="O44">
        <v>39040</v>
      </c>
      <c r="P44">
        <v>108160</v>
      </c>
      <c r="Q44">
        <v>22604</v>
      </c>
      <c r="R44">
        <v>15114</v>
      </c>
      <c r="S44">
        <v>62224</v>
      </c>
      <c r="T44">
        <v>78000</v>
      </c>
      <c r="U44">
        <v>24394</v>
      </c>
      <c r="V44">
        <v>44064</v>
      </c>
      <c r="W44">
        <v>9639</v>
      </c>
      <c r="X44">
        <v>10</v>
      </c>
      <c r="Y44">
        <v>1901</v>
      </c>
      <c r="Z44">
        <v>1129</v>
      </c>
      <c r="AA44">
        <v>4374</v>
      </c>
    </row>
    <row r="45" spans="1:27" x14ac:dyDescent="0.3">
      <c r="A45" t="s">
        <v>70</v>
      </c>
      <c r="B45">
        <v>129824</v>
      </c>
      <c r="C45">
        <v>8146</v>
      </c>
      <c r="D45">
        <v>30288</v>
      </c>
      <c r="E45">
        <v>46712</v>
      </c>
      <c r="F45">
        <v>130784</v>
      </c>
      <c r="G45">
        <v>7452</v>
      </c>
      <c r="H45">
        <v>11972</v>
      </c>
      <c r="I45">
        <v>13056</v>
      </c>
      <c r="J45">
        <v>49824</v>
      </c>
      <c r="K45">
        <v>3997</v>
      </c>
      <c r="L45">
        <v>3</v>
      </c>
      <c r="M45">
        <v>11718</v>
      </c>
      <c r="N45">
        <v>37284</v>
      </c>
      <c r="O45">
        <v>25654</v>
      </c>
      <c r="P45">
        <v>109072</v>
      </c>
      <c r="Q45">
        <v>17688</v>
      </c>
      <c r="R45">
        <v>15214</v>
      </c>
      <c r="S45">
        <v>45640</v>
      </c>
      <c r="T45">
        <v>30696</v>
      </c>
      <c r="U45">
        <v>14235</v>
      </c>
      <c r="V45">
        <v>14134</v>
      </c>
      <c r="W45">
        <v>17720</v>
      </c>
      <c r="X45">
        <v>10</v>
      </c>
      <c r="Y45">
        <v>1901</v>
      </c>
      <c r="Z45">
        <v>1129</v>
      </c>
      <c r="AA45">
        <v>4412</v>
      </c>
    </row>
    <row r="46" spans="1:27" x14ac:dyDescent="0.3">
      <c r="A46" t="s">
        <v>71</v>
      </c>
      <c r="B46">
        <v>128640</v>
      </c>
      <c r="C46">
        <v>6130</v>
      </c>
      <c r="D46">
        <v>29596</v>
      </c>
      <c r="E46">
        <v>24802</v>
      </c>
      <c r="F46">
        <v>129952</v>
      </c>
      <c r="G46">
        <v>7448</v>
      </c>
      <c r="H46">
        <v>8103</v>
      </c>
      <c r="I46">
        <v>13912</v>
      </c>
      <c r="J46">
        <v>39148</v>
      </c>
      <c r="K46">
        <v>3997</v>
      </c>
      <c r="L46">
        <v>3</v>
      </c>
      <c r="M46">
        <v>11601</v>
      </c>
      <c r="N46">
        <v>46032</v>
      </c>
      <c r="O46">
        <v>49888</v>
      </c>
      <c r="P46">
        <v>85176</v>
      </c>
      <c r="Q46">
        <v>22736</v>
      </c>
      <c r="R46">
        <v>17928</v>
      </c>
      <c r="S46">
        <v>28910</v>
      </c>
      <c r="T46">
        <v>80112</v>
      </c>
      <c r="U46">
        <v>24402</v>
      </c>
      <c r="V46">
        <v>43472</v>
      </c>
      <c r="W46">
        <v>9542</v>
      </c>
      <c r="X46">
        <v>10</v>
      </c>
      <c r="Y46">
        <v>1901</v>
      </c>
      <c r="Z46">
        <v>1129</v>
      </c>
      <c r="AA46">
        <v>4406</v>
      </c>
    </row>
    <row r="47" spans="1:27" x14ac:dyDescent="0.3">
      <c r="A47" t="s">
        <v>72</v>
      </c>
      <c r="B47">
        <v>93696</v>
      </c>
      <c r="C47">
        <v>6139</v>
      </c>
      <c r="D47">
        <v>30400</v>
      </c>
      <c r="E47">
        <v>46368</v>
      </c>
      <c r="F47">
        <v>94496</v>
      </c>
      <c r="G47">
        <v>7489</v>
      </c>
      <c r="H47">
        <v>8124</v>
      </c>
      <c r="I47">
        <v>13040</v>
      </c>
      <c r="J47">
        <v>14911</v>
      </c>
      <c r="K47">
        <v>3997</v>
      </c>
      <c r="L47">
        <v>3</v>
      </c>
      <c r="M47">
        <v>19476</v>
      </c>
      <c r="N47">
        <v>45648</v>
      </c>
      <c r="O47">
        <v>39340</v>
      </c>
      <c r="P47">
        <v>56900</v>
      </c>
      <c r="Q47">
        <v>22668</v>
      </c>
      <c r="R47">
        <v>14902</v>
      </c>
      <c r="S47">
        <v>63440</v>
      </c>
      <c r="T47">
        <v>70592</v>
      </c>
      <c r="U47">
        <v>14193</v>
      </c>
      <c r="V47">
        <v>43816</v>
      </c>
      <c r="W47">
        <v>17864</v>
      </c>
      <c r="X47">
        <v>10</v>
      </c>
      <c r="Y47">
        <v>1901</v>
      </c>
      <c r="Z47">
        <v>1129</v>
      </c>
      <c r="AA47">
        <v>4248</v>
      </c>
    </row>
    <row r="48" spans="1:27" x14ac:dyDescent="0.3">
      <c r="A48" t="s">
        <v>73</v>
      </c>
      <c r="B48">
        <v>94424</v>
      </c>
      <c r="C48">
        <v>6114</v>
      </c>
      <c r="D48">
        <v>30088</v>
      </c>
      <c r="E48">
        <v>14441</v>
      </c>
      <c r="F48">
        <v>129344</v>
      </c>
      <c r="G48">
        <v>10936</v>
      </c>
      <c r="H48">
        <v>11914</v>
      </c>
      <c r="I48">
        <v>13860</v>
      </c>
      <c r="J48">
        <v>49000</v>
      </c>
      <c r="K48">
        <v>3997</v>
      </c>
      <c r="L48">
        <v>3</v>
      </c>
      <c r="M48">
        <v>26164</v>
      </c>
      <c r="N48">
        <v>46032</v>
      </c>
      <c r="O48">
        <v>50168</v>
      </c>
      <c r="P48">
        <v>84744</v>
      </c>
      <c r="Q48">
        <v>22760</v>
      </c>
      <c r="R48">
        <v>18200</v>
      </c>
      <c r="S48">
        <v>64048</v>
      </c>
      <c r="T48">
        <v>69968</v>
      </c>
      <c r="U48">
        <v>44064</v>
      </c>
      <c r="V48">
        <v>43952</v>
      </c>
      <c r="W48">
        <v>18036</v>
      </c>
      <c r="X48">
        <v>10</v>
      </c>
      <c r="Y48">
        <v>1901</v>
      </c>
      <c r="Z48">
        <v>1129</v>
      </c>
      <c r="AA48">
        <v>4241</v>
      </c>
    </row>
    <row r="49" spans="1:27" x14ac:dyDescent="0.3">
      <c r="A49" t="s">
        <v>74</v>
      </c>
      <c r="B49">
        <v>93952</v>
      </c>
      <c r="C49">
        <v>8060</v>
      </c>
      <c r="D49">
        <v>29472</v>
      </c>
      <c r="E49">
        <v>45944</v>
      </c>
      <c r="F49">
        <v>61696</v>
      </c>
      <c r="G49">
        <v>10860</v>
      </c>
      <c r="H49">
        <v>8048</v>
      </c>
      <c r="I49">
        <v>13928</v>
      </c>
      <c r="J49">
        <v>50272</v>
      </c>
      <c r="K49">
        <v>3997</v>
      </c>
      <c r="L49">
        <v>3</v>
      </c>
      <c r="M49">
        <v>26156</v>
      </c>
      <c r="N49">
        <v>46280</v>
      </c>
      <c r="O49">
        <v>50104</v>
      </c>
      <c r="P49">
        <v>34506</v>
      </c>
      <c r="Q49">
        <v>10850</v>
      </c>
      <c r="R49">
        <v>17856</v>
      </c>
      <c r="S49">
        <v>63168</v>
      </c>
      <c r="T49">
        <v>30770</v>
      </c>
      <c r="U49">
        <v>43896</v>
      </c>
      <c r="V49">
        <v>36336</v>
      </c>
      <c r="W49">
        <v>9650</v>
      </c>
      <c r="X49">
        <v>10</v>
      </c>
      <c r="Y49">
        <v>1901</v>
      </c>
      <c r="Z49">
        <v>1129</v>
      </c>
      <c r="AA49">
        <v>4384</v>
      </c>
    </row>
    <row r="50" spans="1:27" x14ac:dyDescent="0.3">
      <c r="A50" t="s">
        <v>75</v>
      </c>
      <c r="B50">
        <v>127424</v>
      </c>
      <c r="C50">
        <v>6133</v>
      </c>
      <c r="D50">
        <v>29276</v>
      </c>
      <c r="E50">
        <v>14467</v>
      </c>
      <c r="F50">
        <v>61828</v>
      </c>
      <c r="G50">
        <v>10946</v>
      </c>
      <c r="H50">
        <v>12048</v>
      </c>
      <c r="I50">
        <v>8636</v>
      </c>
      <c r="J50">
        <v>39204</v>
      </c>
      <c r="K50">
        <v>3997</v>
      </c>
      <c r="L50">
        <v>3</v>
      </c>
      <c r="M50">
        <v>19276</v>
      </c>
      <c r="N50">
        <v>24648</v>
      </c>
      <c r="O50">
        <v>50328</v>
      </c>
      <c r="P50">
        <v>110528</v>
      </c>
      <c r="Q50">
        <v>17668</v>
      </c>
      <c r="R50">
        <v>18120</v>
      </c>
      <c r="S50">
        <v>62528</v>
      </c>
      <c r="T50">
        <v>79184</v>
      </c>
      <c r="U50">
        <v>35988</v>
      </c>
      <c r="V50">
        <v>36568</v>
      </c>
      <c r="W50">
        <v>15004</v>
      </c>
      <c r="X50">
        <v>10</v>
      </c>
      <c r="Y50">
        <v>1901</v>
      </c>
      <c r="Z50">
        <v>1129</v>
      </c>
      <c r="AA50">
        <v>4241</v>
      </c>
    </row>
    <row r="51" spans="1:27" x14ac:dyDescent="0.3">
      <c r="A51" t="s">
        <v>76</v>
      </c>
      <c r="B51">
        <v>20508</v>
      </c>
      <c r="C51">
        <v>6139</v>
      </c>
      <c r="D51">
        <v>30168</v>
      </c>
      <c r="E51">
        <v>37608</v>
      </c>
      <c r="F51">
        <v>128128</v>
      </c>
      <c r="G51">
        <v>10948</v>
      </c>
      <c r="H51">
        <v>12076</v>
      </c>
      <c r="I51">
        <v>13820</v>
      </c>
      <c r="J51">
        <v>49728</v>
      </c>
      <c r="K51">
        <v>3997</v>
      </c>
      <c r="L51">
        <v>3</v>
      </c>
      <c r="M51">
        <v>19082</v>
      </c>
      <c r="N51">
        <v>45624</v>
      </c>
      <c r="O51">
        <v>49352</v>
      </c>
      <c r="P51">
        <v>109712</v>
      </c>
      <c r="Q51">
        <v>23344</v>
      </c>
      <c r="R51">
        <v>17956</v>
      </c>
      <c r="S51">
        <v>62344</v>
      </c>
      <c r="T51">
        <v>70960</v>
      </c>
      <c r="U51">
        <v>14204</v>
      </c>
      <c r="V51">
        <v>24272</v>
      </c>
      <c r="W51">
        <v>15174</v>
      </c>
      <c r="X51">
        <v>10</v>
      </c>
      <c r="Y51">
        <v>1901</v>
      </c>
      <c r="Z51">
        <v>1129</v>
      </c>
      <c r="AA51">
        <v>4390</v>
      </c>
    </row>
    <row r="52" spans="1:27" x14ac:dyDescent="0.3">
      <c r="A52" t="s">
        <v>77</v>
      </c>
      <c r="B52">
        <v>127808</v>
      </c>
      <c r="C52">
        <v>8152</v>
      </c>
      <c r="D52">
        <v>30496</v>
      </c>
      <c r="E52">
        <v>46304</v>
      </c>
      <c r="F52">
        <v>62064</v>
      </c>
      <c r="G52">
        <v>7512</v>
      </c>
      <c r="H52">
        <v>12174</v>
      </c>
      <c r="I52">
        <v>14160</v>
      </c>
      <c r="J52">
        <v>49688</v>
      </c>
      <c r="K52">
        <v>3997</v>
      </c>
      <c r="L52">
        <v>3</v>
      </c>
      <c r="M52">
        <v>11656</v>
      </c>
      <c r="N52">
        <v>37036</v>
      </c>
      <c r="O52">
        <v>39008</v>
      </c>
      <c r="P52">
        <v>107776</v>
      </c>
      <c r="Q52">
        <v>17588</v>
      </c>
      <c r="R52">
        <v>17844</v>
      </c>
      <c r="S52">
        <v>64560</v>
      </c>
      <c r="T52">
        <v>70832</v>
      </c>
      <c r="U52">
        <v>24434</v>
      </c>
      <c r="V52">
        <v>14237</v>
      </c>
      <c r="W52">
        <v>17684</v>
      </c>
      <c r="X52">
        <v>10</v>
      </c>
      <c r="Y52">
        <v>1901</v>
      </c>
      <c r="Z52">
        <v>1129</v>
      </c>
      <c r="AA52">
        <v>4394</v>
      </c>
    </row>
    <row r="53" spans="1:27" x14ac:dyDescent="0.3">
      <c r="A53" t="s">
        <v>78</v>
      </c>
      <c r="B53">
        <v>129248</v>
      </c>
      <c r="C53">
        <v>6116</v>
      </c>
      <c r="D53">
        <v>12478</v>
      </c>
      <c r="E53">
        <v>14516</v>
      </c>
      <c r="F53">
        <v>132288</v>
      </c>
      <c r="G53">
        <v>7539</v>
      </c>
      <c r="H53">
        <v>12100</v>
      </c>
      <c r="I53">
        <v>8592</v>
      </c>
      <c r="J53">
        <v>50160</v>
      </c>
      <c r="K53">
        <v>3997</v>
      </c>
      <c r="L53">
        <v>3</v>
      </c>
      <c r="M53">
        <v>19188</v>
      </c>
      <c r="N53">
        <v>45784</v>
      </c>
      <c r="O53">
        <v>25778</v>
      </c>
      <c r="P53">
        <v>85560</v>
      </c>
      <c r="Q53">
        <v>23140</v>
      </c>
      <c r="R53">
        <v>9587</v>
      </c>
      <c r="S53">
        <v>63536</v>
      </c>
      <c r="T53">
        <v>80032</v>
      </c>
      <c r="U53">
        <v>44192</v>
      </c>
      <c r="V53">
        <v>43664</v>
      </c>
      <c r="W53">
        <v>15076</v>
      </c>
      <c r="X53">
        <v>10</v>
      </c>
      <c r="Y53">
        <v>1901</v>
      </c>
      <c r="Z53">
        <v>1129</v>
      </c>
      <c r="AA53">
        <v>4396</v>
      </c>
    </row>
    <row r="54" spans="1:27" x14ac:dyDescent="0.3">
      <c r="A54" t="s">
        <v>28</v>
      </c>
    </row>
    <row r="55" spans="1:27" x14ac:dyDescent="0.3">
      <c r="A55" t="s">
        <v>79</v>
      </c>
      <c r="B55">
        <v>192327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192321</v>
      </c>
      <c r="P55">
        <v>192322</v>
      </c>
      <c r="Q55">
        <v>0</v>
      </c>
      <c r="R55">
        <v>0</v>
      </c>
      <c r="S55">
        <v>0</v>
      </c>
      <c r="T55">
        <v>192322</v>
      </c>
      <c r="U55">
        <v>192323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7" spans="1:27" x14ac:dyDescent="0.3">
      <c r="A57" t="s">
        <v>80</v>
      </c>
      <c r="B57">
        <f>AVERAGE(B4:B53)</f>
        <v>113709.54</v>
      </c>
      <c r="C57">
        <f t="shared" ref="C57:AA57" si="0">AVERAGE(C4:C53)</f>
        <v>7020.58</v>
      </c>
      <c r="D57">
        <f t="shared" si="0"/>
        <v>27125.34</v>
      </c>
      <c r="E57">
        <f t="shared" si="0"/>
        <v>37839.480000000003</v>
      </c>
      <c r="F57">
        <f t="shared" si="0"/>
        <v>109044.54</v>
      </c>
      <c r="G57">
        <f t="shared" si="0"/>
        <v>9379.76</v>
      </c>
      <c r="H57">
        <f t="shared" si="0"/>
        <v>9911.42</v>
      </c>
      <c r="I57">
        <f t="shared" si="0"/>
        <v>12319.8</v>
      </c>
      <c r="J57">
        <f t="shared" si="0"/>
        <v>41145.620000000003</v>
      </c>
      <c r="K57">
        <f t="shared" si="0"/>
        <v>3997</v>
      </c>
      <c r="L57">
        <f t="shared" si="0"/>
        <v>3</v>
      </c>
      <c r="M57">
        <f t="shared" si="0"/>
        <v>20052.7</v>
      </c>
      <c r="N57">
        <f t="shared" si="0"/>
        <v>35738.94</v>
      </c>
      <c r="O57">
        <f t="shared" si="0"/>
        <v>41623.26</v>
      </c>
      <c r="P57">
        <f t="shared" si="0"/>
        <v>94997.84</v>
      </c>
      <c r="Q57">
        <f t="shared" si="0"/>
        <v>18781.32</v>
      </c>
      <c r="R57">
        <f t="shared" si="0"/>
        <v>16520.8</v>
      </c>
      <c r="S57">
        <f t="shared" si="0"/>
        <v>56259.24</v>
      </c>
      <c r="T57">
        <f t="shared" si="0"/>
        <v>64151.74</v>
      </c>
      <c r="U57">
        <f t="shared" si="0"/>
        <v>35389.72</v>
      </c>
      <c r="V57">
        <f t="shared" si="0"/>
        <v>36875.54</v>
      </c>
      <c r="W57">
        <f t="shared" si="0"/>
        <v>15184.8</v>
      </c>
      <c r="X57">
        <f t="shared" si="0"/>
        <v>10</v>
      </c>
      <c r="Y57">
        <f t="shared" si="0"/>
        <v>1901</v>
      </c>
      <c r="Z57">
        <f t="shared" si="0"/>
        <v>1129</v>
      </c>
      <c r="AA57">
        <f t="shared" si="0"/>
        <v>4336.68</v>
      </c>
    </row>
    <row r="58" spans="1:27" x14ac:dyDescent="0.3">
      <c r="A58" t="s">
        <v>81</v>
      </c>
      <c r="B58" cm="1">
        <f t="array" ref="B58">LARGE(ABS((B4:B53-B$57)),1)</f>
        <v>93247.54</v>
      </c>
      <c r="C58" cm="1">
        <f t="array" ref="C58">LARGE(ABS((C4:C53-C$57)),1)</f>
        <v>1275.42</v>
      </c>
      <c r="D58" cm="1">
        <f t="array" ref="D58">LARGE(ABS((D4:D53-D$57)),1)</f>
        <v>14658.34</v>
      </c>
      <c r="E58" cm="1">
        <f t="array" ref="E58">LARGE(ABS((E4:E53-E$57)),1)</f>
        <v>23435.480000000003</v>
      </c>
      <c r="F58" cm="1">
        <f t="array" ref="F58">LARGE(ABS((F4:F53-F$57)),1)</f>
        <v>88485.54</v>
      </c>
      <c r="G58" cm="1">
        <f t="array" ref="G58">LARGE(ABS((G4:G53-G$57)),1)</f>
        <v>1939.7600000000002</v>
      </c>
      <c r="H58" cm="1">
        <f t="array" ref="H58">LARGE(ABS((H4:H53-H$57)),1)</f>
        <v>2304.58</v>
      </c>
      <c r="I58" cm="1">
        <f t="array" ref="I58">LARGE(ABS((I4:I53-I$57)),1)</f>
        <v>3783.7999999999993</v>
      </c>
      <c r="J58" cm="1">
        <f t="array" ref="J58">LARGE(ABS((J4:J53-J$57)),1)</f>
        <v>26234.620000000003</v>
      </c>
      <c r="K58" cm="1">
        <f t="array" ref="K58">LARGE(ABS((K4:K53-K$57)),1)</f>
        <v>0</v>
      </c>
      <c r="L58" cm="1">
        <f t="array" ref="L58">LARGE(ABS((L4:L53-L$57)),1)</f>
        <v>0</v>
      </c>
      <c r="M58" cm="1">
        <f t="array" ref="M58">LARGE(ABS((M4:M53-M$57)),1)</f>
        <v>8451.7000000000007</v>
      </c>
      <c r="N58" cm="1">
        <f t="array" ref="N58">LARGE(ABS((N4:N53-N$57)),1)</f>
        <v>21380.940000000002</v>
      </c>
      <c r="O58" cm="1">
        <f t="array" ref="O58">LARGE(ABS((O4:O53-O$57)),1)</f>
        <v>26779.260000000002</v>
      </c>
      <c r="P58" cm="1">
        <f t="array" ref="P58">LARGE(ABS((P4:P53-P$57)),1)</f>
        <v>75631.839999999997</v>
      </c>
      <c r="Q58" cm="1">
        <f t="array" ref="Q58">LARGE(ABS((Q4:Q53-Q$57)),1)</f>
        <v>7982.32</v>
      </c>
      <c r="R58" cm="1">
        <f t="array" ref="R58">LARGE(ABS((R4:R53-R$57)),1)</f>
        <v>6982.7999999999993</v>
      </c>
      <c r="S58" cm="1">
        <f t="array" ref="S58">LARGE(ABS((S4:S53-S$57)),1)</f>
        <v>39747.24</v>
      </c>
      <c r="T58" cm="1">
        <f t="array" ref="T58">LARGE(ABS((T4:T53-T$57)),1)</f>
        <v>46670.74</v>
      </c>
      <c r="U58" cm="1">
        <f t="array" ref="U58">LARGE(ABS((U4:U53-U$57)),1)</f>
        <v>21230.720000000001</v>
      </c>
      <c r="V58" cm="1">
        <f t="array" ref="V58">LARGE(ABS((V4:V53-V$57)),1)</f>
        <v>22741.54</v>
      </c>
      <c r="W58" cm="1">
        <f t="array" ref="W58">LARGE(ABS((W4:W53-W$57)),1)</f>
        <v>5642.7999999999993</v>
      </c>
      <c r="X58" cm="1">
        <f t="array" ref="X58">LARGE(ABS((X4:X53-X$57)),1)</f>
        <v>0</v>
      </c>
      <c r="Y58" cm="1">
        <f t="array" ref="Y58">LARGE(ABS((Y4:Y53-Y$57)),1)</f>
        <v>0</v>
      </c>
      <c r="Z58" cm="1">
        <f t="array" ref="Z58">LARGE(ABS((Z4:Z53-Z$57)),1)</f>
        <v>0</v>
      </c>
      <c r="AA58" cm="1">
        <f t="array" ref="AA58">LARGE(ABS((AA4:AA53-AA$57)),1)</f>
        <v>109.68000000000029</v>
      </c>
    </row>
    <row r="59" spans="1:27" x14ac:dyDescent="0.3">
      <c r="A59" t="s">
        <v>82</v>
      </c>
      <c r="B59" cm="1">
        <f t="array" ref="B59">1/COUNT(B4:B53)*SUM(ABS(B4:B53-B$57))</f>
        <v>21224.120799999997</v>
      </c>
      <c r="C59" cm="1">
        <f t="array" ref="C59">1/COUNT(C4:C53)*SUM(ABS(C4:C53-C$57))</f>
        <v>997.08960000000013</v>
      </c>
      <c r="D59" cm="1">
        <f t="array" ref="D59">1/COUNT(D4:D53)*SUM(ABS(D4:D53-D$57))</f>
        <v>4338.1232000000018</v>
      </c>
      <c r="E59" cm="1">
        <f t="array" ref="E59">1/COUNT(E4:E53)*SUM(ABS(E4:E53-E$57))</f>
        <v>8362.7808000000005</v>
      </c>
      <c r="F59" cm="1">
        <f t="array" ref="F59">1/COUNT(F4:F53)*SUM(ABS(F4:F53-F$57))</f>
        <v>26862.487199999992</v>
      </c>
      <c r="G59" cm="1">
        <f t="array" ref="G59">1/COUNT(G4:G53)*SUM(ABS(G4:G53-G$57))</f>
        <v>1665.7887999999996</v>
      </c>
      <c r="H59" cm="1">
        <f t="array" ref="H59">1/COUNT(H4:H53)*SUM(ABS(H4:H53-H$57))</f>
        <v>1990.2936</v>
      </c>
      <c r="I59" cm="1">
        <f t="array" ref="I59">1/COUNT(I4:I53)*SUM(ABS(I4:I53-I$57))</f>
        <v>1934.8559999999993</v>
      </c>
      <c r="J59" cm="1">
        <f t="array" ref="J59">1/COUNT(J4:J53)*SUM(ABS(J4:J53-J$57))</f>
        <v>8969.1952000000001</v>
      </c>
      <c r="K59" cm="1">
        <f t="array" ref="K59">1/COUNT(K4:K53)*SUM(ABS(K4:K53-K$57))</f>
        <v>0</v>
      </c>
      <c r="L59" cm="1">
        <f t="array" ref="L59">1/COUNT(L4:L53)*SUM(ABS(L4:L53-L$57))</f>
        <v>0</v>
      </c>
      <c r="M59" cm="1">
        <f t="array" ref="M59">1/COUNT(M4:M53)*SUM(ABS(M4:M53-M$57))</f>
        <v>4924.8800000000028</v>
      </c>
      <c r="N59" cm="1">
        <f t="array" ref="N59">1/COUNT(N4:N53)*SUM(ABS(N4:N53-N$57))</f>
        <v>9522.7215999999989</v>
      </c>
      <c r="O59" cm="1">
        <f t="array" ref="O59">1/COUNT(O4:O53)*SUM(ABS(O4:O53-O$57))</f>
        <v>8076.2304000000004</v>
      </c>
      <c r="P59" cm="1">
        <f t="array" ref="P59">1/COUNT(P4:P53)*SUM(ABS(P4:P53-P$57))</f>
        <v>17508.278400000007</v>
      </c>
      <c r="Q59" cm="1">
        <f t="array" ref="Q59">1/COUNT(Q4:Q53)*SUM(ABS(Q4:Q53-Q$57))</f>
        <v>4116.92</v>
      </c>
      <c r="R59" cm="1">
        <f t="array" ref="R59">1/COUNT(R4:R53)*SUM(ABS(R4:R53-R$57))</f>
        <v>2011.7119999999993</v>
      </c>
      <c r="S59" cm="1">
        <f t="array" ref="S59">1/COUNT(S4:S53)*SUM(ABS(S4:S53-S$57))</f>
        <v>11394.176000000005</v>
      </c>
      <c r="T59" cm="1">
        <f t="array" ref="T59">1/COUNT(T4:T53)*SUM(ABS(T4:T53-T$57))</f>
        <v>17440.704800000003</v>
      </c>
      <c r="U59" cm="1">
        <f t="array" ref="U59">1/COUNT(U4:U53)*SUM(ABS(U4:U53-U$57))</f>
        <v>9901.5008000000034</v>
      </c>
      <c r="V59" cm="1">
        <f t="array" ref="V59">1/COUNT(V4:V53)*SUM(ABS(V4:V53-V$57))</f>
        <v>8153.9735999999984</v>
      </c>
      <c r="W59" cm="1">
        <f t="array" ref="W59">1/COUNT(W4:W53)*SUM(ABS(W4:W53-W$57))</f>
        <v>2501.4560000000001</v>
      </c>
      <c r="X59" cm="1">
        <f t="array" ref="X59">1/COUNT(X4:X53)*SUM(ABS(X4:X53-X$57))</f>
        <v>0</v>
      </c>
      <c r="Y59" cm="1">
        <f t="array" ref="Y59">1/COUNT(Y4:Y53)*SUM(ABS(Y4:Y53-Y$57))</f>
        <v>0</v>
      </c>
      <c r="Z59" cm="1">
        <f t="array" ref="Z59">1/COUNT(Z4:Z53)*SUM(ABS(Z4:Z53-Z$57))</f>
        <v>0</v>
      </c>
      <c r="AA59" cm="1">
        <f t="array" ref="AA59">1/COUNT(AA4:AA53)*SUM(ABS(AA4:AA53-AA$57))</f>
        <v>65.929599999999922</v>
      </c>
    </row>
    <row r="60" spans="1:27" x14ac:dyDescent="0.3">
      <c r="A60" t="s">
        <v>83</v>
      </c>
      <c r="B60" cm="1">
        <f t="array" ref="B60">SQRT(1/COUNT(B4:B53)*SUM((B4:B53-B$57)^2))</f>
        <v>29323.500699070701</v>
      </c>
      <c r="C60" cm="1">
        <f t="array" ref="C60">SQRT(1/COUNT(C4:C53)*SUM((C4:C53-C$57)^2))</f>
        <v>1005.4873264243564</v>
      </c>
      <c r="D60" cm="1">
        <f t="array" ref="D60">SQRT(1/COUNT(D4:D53)*SUM((D4:D53-D$57)^2))</f>
        <v>5449.3984204130284</v>
      </c>
      <c r="E60" cm="1">
        <f t="array" ref="E60">SQRT(1/COUNT(E4:E53)*SUM((E4:E53-E$57)^2))</f>
        <v>10824.853316770625</v>
      </c>
      <c r="F60" cm="1">
        <f t="array" ref="F60">SQRT(1/COUNT(F4:F53)*SUM((F4:F53-F$57)^2))</f>
        <v>30989.970055622838</v>
      </c>
      <c r="G60" cm="1">
        <f t="array" ref="G60">SQRT(1/COUNT(G4:G53)*SUM((G4:G53-G$57)^2))</f>
        <v>1679.3408773682611</v>
      </c>
      <c r="H60" cm="1">
        <f t="array" ref="H60">SQRT(1/COUNT(H4:H53)*SUM((H4:H53-H$57)^2))</f>
        <v>1997.5235977579837</v>
      </c>
      <c r="I60" cm="1">
        <f t="array" ref="I60">SQRT(1/COUNT(I4:I53)*SUM((I4:I53-I$57)^2))</f>
        <v>2233.1939011200975</v>
      </c>
      <c r="J60" cm="1">
        <f t="array" ref="J60">SQRT(1/COUNT(J4:J53)*SUM((J4:J53-J$57)^2))</f>
        <v>11095.870172077537</v>
      </c>
      <c r="K60" cm="1">
        <f t="array" ref="K60">SQRT(1/COUNT(K4:K53)*SUM((K4:K53-K$57)^2))</f>
        <v>0</v>
      </c>
      <c r="L60" cm="1">
        <f t="array" ref="L60">SQRT(1/COUNT(L4:L53)*SUM((L4:L53-L$57)^2))</f>
        <v>0</v>
      </c>
      <c r="M60" cm="1">
        <f t="array" ref="M60">SQRT(1/COUNT(M4:M53)*SUM((M4:M53-M$57)^2))</f>
        <v>5802.4540230836828</v>
      </c>
      <c r="N60" cm="1">
        <f t="array" ref="N60">SQRT(1/COUNT(N4:N53)*SUM((N4:N53-N$57)^2))</f>
        <v>11124.741078173462</v>
      </c>
      <c r="O60" cm="1">
        <f t="array" ref="O60">SQRT(1/COUNT(O4:O53)*SUM((O4:O53-O$57)^2))</f>
        <v>10210.424451138162</v>
      </c>
      <c r="P60" cm="1">
        <f t="array" ref="P60">SQRT(1/COUNT(P4:P53)*SUM((P4:P53-P$57)^2))</f>
        <v>22281.776424118434</v>
      </c>
      <c r="Q60" cm="1">
        <f t="array" ref="Q60">SQRT(1/COUNT(Q4:Q53)*SUM((Q4:Q53-Q$57)^2))</f>
        <v>4752.8416907782657</v>
      </c>
      <c r="R60" cm="1">
        <f t="array" ref="R60">SQRT(1/COUNT(R4:R53)*SUM((R4:R53-R$57)^2))</f>
        <v>2601.2687904174763</v>
      </c>
      <c r="S60" cm="1">
        <f t="array" ref="S60">SQRT(1/COUNT(S4:S53)*SUM((S4:S53-S$57)^2))</f>
        <v>15342.126841556226</v>
      </c>
      <c r="T60" cm="1">
        <f t="array" ref="T60">SQRT(1/COUNT(T4:T53)*SUM((T4:T53-T$57)^2))</f>
        <v>20841.604435177247</v>
      </c>
      <c r="U60" cm="1">
        <f t="array" ref="U60">SQRT(1/COUNT(U4:U53)*SUM((U4:U53-U$57)^2))</f>
        <v>11258.321633422986</v>
      </c>
      <c r="V60" cm="1">
        <f t="array" ref="V60">SQRT(1/COUNT(V4:V53)*SUM((V4:V53-V$57)^2))</f>
        <v>10497.48137642549</v>
      </c>
      <c r="W60" cm="1">
        <f t="array" ref="W60">SQRT(1/COUNT(W4:W53)*SUM((W4:W53-W$57)^2))</f>
        <v>3201.1461572380599</v>
      </c>
      <c r="X60" cm="1">
        <f t="array" ref="X60">SQRT(1/COUNT(X4:X53)*SUM((X4:X53-X$57)^2))</f>
        <v>0</v>
      </c>
      <c r="Y60" cm="1">
        <f t="array" ref="Y60">SQRT(1/COUNT(Y4:Y53)*SUM((Y4:Y53-Y$57)^2))</f>
        <v>0</v>
      </c>
      <c r="Z60" cm="1">
        <f t="array" ref="Z60">SQRT(1/COUNT(Z4:Z53)*SUM((Z4:Z53-Z$57)^2))</f>
        <v>0</v>
      </c>
      <c r="AA60" cm="1">
        <f t="array" ref="AA60">SQRT(1/COUNT(AA4:AA53)*SUM((AA4:AA53-AA$57)^2))</f>
        <v>70.249111026403725</v>
      </c>
    </row>
    <row r="61" spans="1:27" x14ac:dyDescent="0.3">
      <c r="A61" t="s">
        <v>84</v>
      </c>
      <c r="B61">
        <f>SMALL(B4:B53,1)</f>
        <v>20462</v>
      </c>
      <c r="C61">
        <f t="shared" ref="C61:AA61" si="1">SMALL(C4:C53,1)</f>
        <v>6067</v>
      </c>
      <c r="D61">
        <f t="shared" si="1"/>
        <v>12467</v>
      </c>
      <c r="E61">
        <f t="shared" si="1"/>
        <v>14404</v>
      </c>
      <c r="F61">
        <f t="shared" si="1"/>
        <v>20559</v>
      </c>
      <c r="G61">
        <f t="shared" si="1"/>
        <v>7440</v>
      </c>
      <c r="H61">
        <f t="shared" si="1"/>
        <v>7998</v>
      </c>
      <c r="I61">
        <f t="shared" si="1"/>
        <v>8536</v>
      </c>
      <c r="J61">
        <f t="shared" si="1"/>
        <v>14911</v>
      </c>
      <c r="K61">
        <f t="shared" si="1"/>
        <v>3997</v>
      </c>
      <c r="L61">
        <f t="shared" si="1"/>
        <v>3</v>
      </c>
      <c r="M61">
        <f t="shared" si="1"/>
        <v>11601</v>
      </c>
      <c r="N61">
        <f t="shared" si="1"/>
        <v>14358</v>
      </c>
      <c r="O61">
        <f t="shared" si="1"/>
        <v>14844</v>
      </c>
      <c r="P61">
        <f t="shared" si="1"/>
        <v>19366</v>
      </c>
      <c r="Q61">
        <f t="shared" si="1"/>
        <v>10799</v>
      </c>
      <c r="R61">
        <f t="shared" si="1"/>
        <v>9538</v>
      </c>
      <c r="S61">
        <f t="shared" si="1"/>
        <v>16512</v>
      </c>
      <c r="T61">
        <f t="shared" si="1"/>
        <v>17481</v>
      </c>
      <c r="U61">
        <f t="shared" si="1"/>
        <v>14159</v>
      </c>
      <c r="V61">
        <f t="shared" si="1"/>
        <v>14134</v>
      </c>
      <c r="W61">
        <f t="shared" si="1"/>
        <v>9542</v>
      </c>
      <c r="X61">
        <f t="shared" si="1"/>
        <v>10</v>
      </c>
      <c r="Y61">
        <f t="shared" si="1"/>
        <v>1901</v>
      </c>
      <c r="Z61">
        <f t="shared" si="1"/>
        <v>1129</v>
      </c>
      <c r="AA61">
        <f t="shared" si="1"/>
        <v>4227</v>
      </c>
    </row>
    <row r="62" spans="1:27" x14ac:dyDescent="0.3">
      <c r="A62" t="s">
        <v>85</v>
      </c>
      <c r="B62">
        <f>LARGE(B4:B53,1)</f>
        <v>130240</v>
      </c>
      <c r="C62">
        <f t="shared" ref="C62:AA62" si="2">LARGE(C4:C53,1)</f>
        <v>8296</v>
      </c>
      <c r="D62">
        <f t="shared" si="2"/>
        <v>30896</v>
      </c>
      <c r="E62">
        <f t="shared" si="2"/>
        <v>46712</v>
      </c>
      <c r="F62">
        <f t="shared" si="2"/>
        <v>132288</v>
      </c>
      <c r="G62">
        <f t="shared" si="2"/>
        <v>11044</v>
      </c>
      <c r="H62">
        <f t="shared" si="2"/>
        <v>12216</v>
      </c>
      <c r="I62">
        <f t="shared" si="2"/>
        <v>14160</v>
      </c>
      <c r="J62">
        <f t="shared" si="2"/>
        <v>50744</v>
      </c>
      <c r="K62">
        <f t="shared" si="2"/>
        <v>3997</v>
      </c>
      <c r="L62">
        <f t="shared" si="2"/>
        <v>3</v>
      </c>
      <c r="M62">
        <f t="shared" si="2"/>
        <v>26620</v>
      </c>
      <c r="N62">
        <f t="shared" si="2"/>
        <v>46280</v>
      </c>
      <c r="O62">
        <f t="shared" si="2"/>
        <v>50832</v>
      </c>
      <c r="P62">
        <f t="shared" si="2"/>
        <v>110832</v>
      </c>
      <c r="Q62">
        <f t="shared" si="2"/>
        <v>23344</v>
      </c>
      <c r="R62">
        <f t="shared" si="2"/>
        <v>18260</v>
      </c>
      <c r="S62">
        <f t="shared" si="2"/>
        <v>64752</v>
      </c>
      <c r="T62">
        <f t="shared" si="2"/>
        <v>80608</v>
      </c>
      <c r="U62">
        <f t="shared" si="2"/>
        <v>45096</v>
      </c>
      <c r="V62">
        <f t="shared" si="2"/>
        <v>44648</v>
      </c>
      <c r="W62">
        <f t="shared" si="2"/>
        <v>18160</v>
      </c>
      <c r="X62">
        <f t="shared" si="2"/>
        <v>10</v>
      </c>
      <c r="Y62">
        <f t="shared" si="2"/>
        <v>1901</v>
      </c>
      <c r="Z62">
        <f t="shared" si="2"/>
        <v>1129</v>
      </c>
      <c r="AA62">
        <f t="shared" si="2"/>
        <v>4428</v>
      </c>
    </row>
    <row r="64" spans="1:27" x14ac:dyDescent="0.3">
      <c r="A64" t="s">
        <v>86</v>
      </c>
      <c r="B64">
        <f>ABS(B58-B57)/B57</f>
        <v>0.17994972101725151</v>
      </c>
      <c r="C64">
        <f t="shared" ref="C64:AA64" si="3">ABS(C58-C57)/C57</f>
        <v>0.81833124898512655</v>
      </c>
      <c r="D64">
        <f t="shared" si="3"/>
        <v>0.45960714225148885</v>
      </c>
      <c r="E64">
        <f t="shared" si="3"/>
        <v>0.38066062218613994</v>
      </c>
      <c r="F64">
        <f t="shared" si="3"/>
        <v>0.18853763792299919</v>
      </c>
      <c r="G64">
        <f t="shared" si="3"/>
        <v>0.79319726730747908</v>
      </c>
      <c r="H64">
        <f t="shared" si="3"/>
        <v>0.76748235873366277</v>
      </c>
      <c r="I64">
        <f t="shared" si="3"/>
        <v>0.69286839072062867</v>
      </c>
      <c r="J64">
        <f t="shared" si="3"/>
        <v>0.36239580300406216</v>
      </c>
      <c r="K64">
        <f t="shared" si="3"/>
        <v>1</v>
      </c>
      <c r="L64">
        <f t="shared" si="3"/>
        <v>1</v>
      </c>
      <c r="M64">
        <f t="shared" si="3"/>
        <v>0.57852558508330543</v>
      </c>
      <c r="N64">
        <f t="shared" si="3"/>
        <v>0.40174666624136024</v>
      </c>
      <c r="O64">
        <f t="shared" si="3"/>
        <v>0.35662752028553263</v>
      </c>
      <c r="P64">
        <f t="shared" si="3"/>
        <v>0.20385726664943118</v>
      </c>
      <c r="Q64">
        <f t="shared" si="3"/>
        <v>0.57498620970198044</v>
      </c>
      <c r="R64">
        <f t="shared" si="3"/>
        <v>0.57733281681274518</v>
      </c>
      <c r="S64">
        <f t="shared" si="3"/>
        <v>0.29349845465384888</v>
      </c>
      <c r="T64">
        <f t="shared" si="3"/>
        <v>0.27249455743523093</v>
      </c>
      <c r="U64">
        <f t="shared" si="3"/>
        <v>0.40008793514048713</v>
      </c>
      <c r="V64">
        <f t="shared" si="3"/>
        <v>0.38328930233970809</v>
      </c>
      <c r="W64">
        <f t="shared" si="3"/>
        <v>0.62839154944418107</v>
      </c>
      <c r="X64">
        <f t="shared" si="3"/>
        <v>1</v>
      </c>
      <c r="Y64">
        <f t="shared" si="3"/>
        <v>1</v>
      </c>
      <c r="Z64">
        <f t="shared" si="3"/>
        <v>1</v>
      </c>
      <c r="AA64">
        <f t="shared" si="3"/>
        <v>0.9747087633858158</v>
      </c>
    </row>
    <row r="66" spans="1:27" x14ac:dyDescent="0.3">
      <c r="A66" t="s">
        <v>87</v>
      </c>
      <c r="B66">
        <f>ABS(B2-B57)/B2*100</f>
        <v>11.244856224046963</v>
      </c>
      <c r="C66">
        <f t="shared" ref="C66:AA66" si="4">ABS(C2-C57)/C2*100</f>
        <v>13.931837685423565</v>
      </c>
      <c r="D66">
        <f t="shared" si="4"/>
        <v>10.669059772764696</v>
      </c>
      <c r="E66">
        <f t="shared" si="4"/>
        <v>18.290909090909082</v>
      </c>
      <c r="F66">
        <f t="shared" si="4"/>
        <v>15.971565295790283</v>
      </c>
      <c r="G66">
        <f t="shared" si="4"/>
        <v>13.598378776713336</v>
      </c>
      <c r="H66">
        <f t="shared" si="4"/>
        <v>17.80212307181954</v>
      </c>
      <c r="I66">
        <f t="shared" si="4"/>
        <v>11.387470330144577</v>
      </c>
      <c r="J66">
        <f t="shared" si="4"/>
        <v>17.444582664526479</v>
      </c>
      <c r="K66">
        <f t="shared" si="4"/>
        <v>0</v>
      </c>
      <c r="L66">
        <f t="shared" si="4"/>
        <v>0</v>
      </c>
      <c r="M66">
        <f t="shared" si="4"/>
        <v>23.486340048840045</v>
      </c>
      <c r="N66">
        <f t="shared" si="4"/>
        <v>21.858186111596986</v>
      </c>
      <c r="O66">
        <f t="shared" si="4"/>
        <v>16.710169288029771</v>
      </c>
      <c r="P66">
        <f t="shared" si="4"/>
        <v>12.993689609378581</v>
      </c>
      <c r="Q66">
        <f t="shared" si="4"/>
        <v>18.398852971845674</v>
      </c>
      <c r="R66">
        <f t="shared" si="4"/>
        <v>7.9723707664884182</v>
      </c>
      <c r="S66">
        <f t="shared" si="4"/>
        <v>11.669848646611824</v>
      </c>
      <c r="T66">
        <f t="shared" si="4"/>
        <v>19.040194853544342</v>
      </c>
      <c r="U66">
        <f t="shared" si="4"/>
        <v>19.700217825376654</v>
      </c>
      <c r="V66">
        <f t="shared" si="4"/>
        <v>15.922524453361909</v>
      </c>
      <c r="W66">
        <f t="shared" si="4"/>
        <v>15.035810205908687</v>
      </c>
      <c r="X66">
        <f t="shared" si="4"/>
        <v>0</v>
      </c>
      <c r="Y66">
        <f t="shared" si="4"/>
        <v>0</v>
      </c>
      <c r="Z66">
        <f t="shared" si="4"/>
        <v>0</v>
      </c>
      <c r="AA66">
        <f t="shared" si="4"/>
        <v>1.3045061447428246</v>
      </c>
    </row>
    <row r="67" spans="1:27" x14ac:dyDescent="0.3">
      <c r="A67" t="s">
        <v>88</v>
      </c>
      <c r="B67" cm="1">
        <f t="array" ref="B67">1/COUNT(B4:B53)*SUM(B4:B53-B$2)</f>
        <v>-14406.460000000001</v>
      </c>
      <c r="C67" cm="1">
        <f t="array" ref="C67">1/COUNT(C4:C53)*SUM(C4:C53-C$2)</f>
        <v>-1136.42</v>
      </c>
      <c r="D67" cm="1">
        <f t="array" ref="D67">1/COUNT(D4:D53)*SUM(D4:D53-D$2)</f>
        <v>-3239.66</v>
      </c>
      <c r="E67" cm="1">
        <f t="array" ref="E67">1/COUNT(E4:E53)*SUM(E4:E53-E$2)</f>
        <v>-8470.52</v>
      </c>
      <c r="F67" cm="1">
        <f t="array" ref="F67">1/COUNT(F4:F53)*SUM(F4:F53-F$2)</f>
        <v>-20726.46</v>
      </c>
      <c r="G67" cm="1">
        <f t="array" ref="G67">1/COUNT(G4:G53)*SUM(G4:G53-G$2)</f>
        <v>-1476.24</v>
      </c>
      <c r="H67" cm="1">
        <f t="array" ref="H67">1/COUNT(H4:H53)*SUM(H4:H53-H$2)</f>
        <v>-2146.58</v>
      </c>
      <c r="I67" cm="1">
        <f t="array" ref="I67">1/COUNT(I4:I53)*SUM(I4:I53-I$2)</f>
        <v>-1583.2</v>
      </c>
      <c r="J67" cm="1">
        <f t="array" ref="J67">1/COUNT(J4:J53)*SUM(J4:J53-J$2)</f>
        <v>-8694.380000000001</v>
      </c>
      <c r="K67" cm="1">
        <f t="array" ref="K67">1/COUNT(K4:K53)*SUM(K4:K53-K$2)</f>
        <v>0</v>
      </c>
      <c r="L67" cm="1">
        <f t="array" ref="L67">1/COUNT(L4:L53)*SUM(L4:L53-L$2)</f>
        <v>0</v>
      </c>
      <c r="M67" cm="1">
        <f t="array" ref="M67">1/COUNT(M4:M53)*SUM(M4:M53-M$2)</f>
        <v>-6155.3</v>
      </c>
      <c r="N67" cm="1">
        <f t="array" ref="N67">1/COUNT(N4:N53)*SUM(N4:N53-N$2)</f>
        <v>-9997.06</v>
      </c>
      <c r="O67" cm="1">
        <f t="array" ref="O67">1/COUNT(O4:O53)*SUM(O4:O53-O$2)</f>
        <v>-8350.74</v>
      </c>
      <c r="P67" cm="1">
        <f t="array" ref="P67">1/COUNT(P4:P53)*SUM(P4:P53-P$2)</f>
        <v>-14187.16</v>
      </c>
      <c r="Q67" cm="1">
        <f t="array" ref="Q67">1/COUNT(Q4:Q53)*SUM(Q4:Q53-Q$2)</f>
        <v>-4234.68</v>
      </c>
      <c r="R67" cm="1">
        <f t="array" ref="R67">1/COUNT(R4:R53)*SUM(R4:R53-R$2)</f>
        <v>-1431.2</v>
      </c>
      <c r="S67" cm="1">
        <f t="array" ref="S67">1/COUNT(S4:S53)*SUM(S4:S53-S$2)</f>
        <v>-7432.76</v>
      </c>
      <c r="T67" cm="1">
        <f t="array" ref="T67">1/COUNT(T4:T53)*SUM(T4:T53-T$2)</f>
        <v>-15087.26</v>
      </c>
      <c r="U67" cm="1">
        <f t="array" ref="U67">1/COUNT(U4:U53)*SUM(U4:U53-U$2)</f>
        <v>-8682.2800000000007</v>
      </c>
      <c r="V67" cm="1">
        <f t="array" ref="V67">1/COUNT(V4:V53)*SUM(V4:V53-V$2)</f>
        <v>-6983.46</v>
      </c>
      <c r="W67" cm="1">
        <f t="array" ref="W67">1/COUNT(W4:W53)*SUM(W4:W53-W$2)</f>
        <v>-2687.2000000000003</v>
      </c>
      <c r="X67" cm="1">
        <f t="array" ref="X67">1/COUNT(X4:X53)*SUM(X4:X53-X$2)</f>
        <v>0</v>
      </c>
      <c r="Y67" cm="1">
        <f t="array" ref="Y67">1/COUNT(Y4:Y53)*SUM(Y4:Y53-Y$2)</f>
        <v>0</v>
      </c>
      <c r="Z67" cm="1">
        <f t="array" ref="Z67">1/COUNT(Z4:Z53)*SUM(Z4:Z53-Z$2)</f>
        <v>0</v>
      </c>
      <c r="AA67" cm="1">
        <f t="array" ref="AA67">1/COUNT(AA4:AA53)*SUM(AA4:AA53-AA$2)</f>
        <v>-57.32</v>
      </c>
    </row>
    <row r="68" spans="1:27" x14ac:dyDescent="0.3">
      <c r="A68" t="s">
        <v>89</v>
      </c>
      <c r="B68" cm="1">
        <f t="array" ref="B68">AVERAGE((ABS(B4:B53-B$2))/B$2)</f>
        <v>0.11674217115738857</v>
      </c>
      <c r="C68" cm="1">
        <f t="array" ref="C68">AVERAGE((ABS(C4:C53-C$2))/C$2)</f>
        <v>0.14181929630991782</v>
      </c>
      <c r="D68" cm="1">
        <f t="array" ref="D68">AVERAGE((ABS(D4:D53-D$2))/D$2)</f>
        <v>0.1087732586859872</v>
      </c>
      <c r="E68" cm="1">
        <f t="array" ref="E68">AVERAGE((ABS(E4:E53-E$2))/E$2)</f>
        <v>0.18504772187432522</v>
      </c>
      <c r="F68" cm="1">
        <f t="array" ref="F68">AVERAGE((ABS(F4:F53-F$2))/F$2)</f>
        <v>0.16299250217691164</v>
      </c>
      <c r="G68" cm="1">
        <f t="array" ref="G68">AVERAGE((ABS(G4:G53-G$2))/G$2)</f>
        <v>0.14042741341193815</v>
      </c>
      <c r="H68" cm="1">
        <f t="array" ref="H68">AVERAGE((ABS(H4:H53-H$2))/H$2)</f>
        <v>0.18119920384806762</v>
      </c>
      <c r="I68" cm="1">
        <f t="array" ref="I68">AVERAGE((ABS(I4:I53-I$2))/I$2)</f>
        <v>0.11729842480040277</v>
      </c>
      <c r="J68" cm="1">
        <f t="array" ref="J68">AVERAGE((ABS(J4:J53-J$2))/J$2)</f>
        <v>0.17733507223113967</v>
      </c>
      <c r="K68" cm="1">
        <f t="array" ref="K68">AVERAGE((ABS(K4:K53-K$2))/K$2)</f>
        <v>0</v>
      </c>
      <c r="L68" cm="1">
        <f t="array" ref="L68">AVERAGE((ABS(L4:L53-L$2))/L$2)</f>
        <v>0</v>
      </c>
      <c r="M68" cm="1">
        <f t="array" ref="M68">AVERAGE((ABS(M4:M53-M$2))/M$2)</f>
        <v>0.23740918803418809</v>
      </c>
      <c r="N68" cm="1">
        <f t="array" ref="N68">AVERAGE((ABS(N4:N53-N$2))/N$2)</f>
        <v>0.22173036557635117</v>
      </c>
      <c r="O68" cm="1">
        <f t="array" ref="O68">AVERAGE((ABS(O4:O53-O$2))/O$2)</f>
        <v>0.17026813943250488</v>
      </c>
      <c r="P68" cm="1">
        <f t="array" ref="P68">AVERAGE((ABS(P4:P53-P$2))/P$2)</f>
        <v>0.1338817603150616</v>
      </c>
      <c r="Q68" cm="1">
        <f t="array" ref="Q68">AVERAGE((ABS(Q4:Q53-Q$2))/Q$2)</f>
        <v>0.185844629822732</v>
      </c>
      <c r="R68" cm="1">
        <f t="array" ref="R68">AVERAGE((ABS(R4:R53-R$2))/R$2)</f>
        <v>8.6274509803921567E-2</v>
      </c>
      <c r="S68" cm="1">
        <f t="array" ref="S68">AVERAGE((ABS(S4:S53-S$2))/S$2)</f>
        <v>0.12152672235131573</v>
      </c>
      <c r="T68" cm="1">
        <f t="array" ref="T68">AVERAGE((ABS(T4:T53-T$2))/T$2)</f>
        <v>0.19471850982470748</v>
      </c>
      <c r="U68" cm="1">
        <f t="array" ref="U68">AVERAGE((ABS(U4:U53-U$2))/U$2)</f>
        <v>0.20093755672535857</v>
      </c>
      <c r="V68" cm="1">
        <f t="array" ref="V68">AVERAGE((ABS(V4:V53-V$2))/V$2)</f>
        <v>0.16378531202261792</v>
      </c>
      <c r="W68" cm="1">
        <f t="array" ref="W68">AVERAGE((ABS(W4:W53-W$2))/W$2)</f>
        <v>0.15452999104744858</v>
      </c>
      <c r="X68" cm="1">
        <f t="array" ref="X68">AVERAGE((ABS(X4:X53-X$2))/X$2)</f>
        <v>0</v>
      </c>
      <c r="Y68" cm="1">
        <f t="array" ref="Y68">AVERAGE((ABS(Y4:Y53-Y$2))/Y$2)</f>
        <v>0</v>
      </c>
      <c r="Z68" cm="1">
        <f t="array" ref="Z68">AVERAGE((ABS(Z4:Z53-Z$2))/Z$2)</f>
        <v>0</v>
      </c>
      <c r="AA68" cm="1">
        <f t="array" ref="AA68">AVERAGE((ABS(AA4:AA53-AA$2))/AA$2)</f>
        <v>1.4192080109239873E-2</v>
      </c>
    </row>
    <row r="69" spans="1:27" x14ac:dyDescent="0.3">
      <c r="A69" t="s">
        <v>90</v>
      </c>
      <c r="B69" cm="1">
        <f t="array" ref="B69">LARGE((ABS(B4:B53-B$2))/B$2,1)</f>
        <v>0.84028536638671203</v>
      </c>
      <c r="C69" cm="1">
        <f t="array" ref="C69">LARGE((ABS(C4:C53-C$2))/C$2,1)</f>
        <v>0.25622165011646436</v>
      </c>
      <c r="D69" cm="1">
        <f t="array" ref="D69">LARGE((ABS(D4:D53-D$2))/D$2,1)</f>
        <v>0.58942861847521821</v>
      </c>
      <c r="E69" cm="1">
        <f t="array" ref="E69">LARGE((ABS(E4:E53-E$2))/E$2,1)</f>
        <v>0.68896566616281585</v>
      </c>
      <c r="F69" cm="1">
        <f t="array" ref="F69">LARGE((ABS(F4:F53-F$2))/F$2,1)</f>
        <v>0.84157477402501324</v>
      </c>
      <c r="G69" cm="1">
        <f t="array" ref="G69">LARGE((ABS(G4:G53-G$2))/G$2,1)</f>
        <v>0.31466470154753134</v>
      </c>
      <c r="H69" cm="1">
        <f t="array" ref="H69">LARGE((ABS(H4:H53-H$2))/H$2,1)</f>
        <v>0.33670592137999666</v>
      </c>
      <c r="I69" cm="1">
        <f t="array" ref="I69">LARGE((ABS(I4:I53-I$2))/I$2,1)</f>
        <v>0.3860317916996332</v>
      </c>
      <c r="J69" cm="1">
        <f t="array" ref="J69">LARGE((ABS(J4:J53-J$2))/J$2,1)</f>
        <v>0.70082263242375598</v>
      </c>
      <c r="K69" cm="1">
        <f t="array" ref="K69">LARGE((ABS(K4:K53-K$2))/K$2,1)</f>
        <v>0</v>
      </c>
      <c r="L69" cm="1">
        <f t="array" ref="L69">LARGE((ABS(L4:L53-L$2))/L$2,1)</f>
        <v>0</v>
      </c>
      <c r="M69" cm="1">
        <f t="array" ref="M69">LARGE((ABS(M4:M53-M$2))/M$2,1)</f>
        <v>0.55734890109890112</v>
      </c>
      <c r="N69" cm="1">
        <f t="array" ref="N69">LARGE((ABS(N4:N53-N$2))/N$2,1)</f>
        <v>0.6860678677628127</v>
      </c>
      <c r="O69" cm="1">
        <f t="array" ref="O69">LARGE((ABS(O4:O53-O$2))/O$2,1)</f>
        <v>0.70296554208188256</v>
      </c>
      <c r="P69" cm="1">
        <f t="array" ref="P69">LARGE((ABS(P4:P53-P$2))/P$2,1)</f>
        <v>0.82263131382515908</v>
      </c>
      <c r="Q69" cm="1">
        <f t="array" ref="Q69">LARGE((ABS(Q4:Q53-Q$2))/Q$2,1)</f>
        <v>0.53080465762947515</v>
      </c>
      <c r="R69" cm="1">
        <f t="array" ref="R69">LARGE((ABS(R4:R53-R$2))/R$2,1)</f>
        <v>0.46869429590017825</v>
      </c>
      <c r="S69" cm="1">
        <f t="array" ref="S69">LARGE((ABS(S4:S53-S$2))/S$2,1)</f>
        <v>0.74075237078439993</v>
      </c>
      <c r="T69" cm="1">
        <f t="array" ref="T69">LARGE((ABS(T4:T53-T$2))/T$2,1)</f>
        <v>0.77938893726574032</v>
      </c>
      <c r="U69" cm="1">
        <f t="array" ref="U69">LARGE((ABS(U4:U53-U$2))/U$2,1)</f>
        <v>0.67873025957524047</v>
      </c>
      <c r="V69" cm="1">
        <f t="array" ref="V69">LARGE((ABS(V4:V53-V$2))/V$2,1)</f>
        <v>0.67774003055245213</v>
      </c>
      <c r="W69" cm="1">
        <f t="array" ref="W69">LARGE((ABS(W4:W53-W$2))/W$2,1)</f>
        <v>0.46609221128021489</v>
      </c>
      <c r="X69" cm="1">
        <f t="array" ref="X69">LARGE((ABS(X4:X53-X$2))/X$2,1)</f>
        <v>0</v>
      </c>
      <c r="Y69" cm="1">
        <f t="array" ref="Y69">LARGE((ABS(Y4:Y53-Y$2))/Y$2,1)</f>
        <v>0</v>
      </c>
      <c r="Z69" cm="1">
        <f t="array" ref="Z69">LARGE((ABS(Z4:Z53-Z$2))/Z$2,1)</f>
        <v>0</v>
      </c>
      <c r="AA69" cm="1">
        <f t="array" ref="AA69">LARGE((ABS(AA4:AA53-AA$2))/AA$2,1)</f>
        <v>3.800637232589895E-2</v>
      </c>
    </row>
    <row r="70" spans="1:27" x14ac:dyDescent="0.3">
      <c r="A70" t="s">
        <v>91</v>
      </c>
      <c r="B70" cm="1">
        <f t="array" ref="B70">SMALL((ABS(B4:B53-B$2))/B$2,1)</f>
        <v>8.429860438977177E-4</v>
      </c>
      <c r="C70" cm="1">
        <f t="array" ref="C70">SMALL((ABS(C4:C53-C$2))/C$2,1)</f>
        <v>6.129704548240775E-4</v>
      </c>
      <c r="D70" cm="1">
        <f t="array" ref="D70">SMALL((ABS(D4:D53-D$2))/D$2,1)</f>
        <v>6.9158570722871731E-4</v>
      </c>
      <c r="E70" cm="1">
        <f t="array" ref="E70">SMALL((ABS(E4:E53-E$2))/E$2,1)</f>
        <v>4.3187216583891167E-5</v>
      </c>
      <c r="F70" cm="1">
        <f t="array" ref="F70">SMALL((ABS(F4:F53-F$2))/F$2,1)</f>
        <v>3.3135292168512225E-4</v>
      </c>
      <c r="G70" cm="1">
        <f t="array" ref="G70">SMALL((ABS(G4:G53-G$2))/G$2,1)</f>
        <v>3.6845983787767134E-4</v>
      </c>
      <c r="H70" cm="1">
        <f t="array" ref="H70">SMALL((ABS(H4:H53-H$2))/H$2,1)</f>
        <v>8.2932492950738099E-4</v>
      </c>
      <c r="I70" cm="1">
        <f t="array" ref="I70">SMALL((ABS(I4:I53-I$2))/I$2,1)</f>
        <v>7.1926922246997048E-5</v>
      </c>
      <c r="J70" cm="1">
        <f t="array" ref="J70">SMALL((ABS(J4:J53-J$2))/J$2,1)</f>
        <v>3.2102728731942215E-4</v>
      </c>
      <c r="K70" cm="1">
        <f t="array" ref="K70">SMALL((ABS(K4:K53-K$2))/K$2,1)</f>
        <v>0</v>
      </c>
      <c r="L70" cm="1">
        <f t="array" ref="L70">SMALL((ABS(L4:L53-L$2))/L$2,1)</f>
        <v>0</v>
      </c>
      <c r="M70" cm="1">
        <f t="array" ref="M70">SMALL((ABS(M4:M53-M$2))/M$2,1)</f>
        <v>7.6312576312576313E-4</v>
      </c>
      <c r="N70" cm="1">
        <f t="array" ref="N70">SMALL((ABS(N4:N53-N$2))/N$2,1)</f>
        <v>0</v>
      </c>
      <c r="O70" cm="1">
        <f t="array" ref="O70">SMALL((ABS(O4:O53-O$2))/O$2,1)</f>
        <v>1.2006243246488174E-4</v>
      </c>
      <c r="P70" cm="1">
        <f t="array" ref="P70">SMALL((ABS(P4:P53-P$2))/P$2,1)</f>
        <v>1.5569904290882447E-4</v>
      </c>
      <c r="Q70" cm="1">
        <f t="array" ref="Q70">SMALL((ABS(Q4:Q53-Q$2))/Q$2,1)</f>
        <v>6.9516857838025723E-4</v>
      </c>
      <c r="R70" cm="1">
        <f t="array" ref="R70">SMALL((ABS(R4:R53-R$2))/R$2,1)</f>
        <v>0</v>
      </c>
      <c r="S70" cm="1">
        <f t="array" ref="S70">SMALL((ABS(S4:S53-S$2))/S$2,1)</f>
        <v>1.8840670727877912E-4</v>
      </c>
      <c r="T70" cm="1">
        <f t="array" ref="T70">SMALL((ABS(T4:T53-T$2))/T$2,1)</f>
        <v>5.1742197655195042E-4</v>
      </c>
      <c r="U70" cm="1">
        <f t="array" ref="U70">SMALL((ABS(U4:U53-U$2))/U$2,1)</f>
        <v>1.8152114721365039E-4</v>
      </c>
      <c r="V70" cm="1">
        <f t="array" ref="V70">SMALL((ABS(V4:V53-V$2))/V$2,1)</f>
        <v>4.3320641145488953E-4</v>
      </c>
      <c r="W70" cm="1">
        <f t="array" ref="W70">SMALL((ABS(W4:W53-W$2))/W$2,1)</f>
        <v>2.2381378692927484E-4</v>
      </c>
      <c r="X70" cm="1">
        <f t="array" ref="X70">SMALL((ABS(X4:X53-X$2))/X$2,1)</f>
        <v>0</v>
      </c>
      <c r="Y70" cm="1">
        <f t="array" ref="Y70">SMALL((ABS(Y4:Y53-Y$2))/Y$2,1)</f>
        <v>0</v>
      </c>
      <c r="Z70" cm="1">
        <f t="array" ref="Z70">SMALL((ABS(Z4:Z53-Z$2))/Z$2,1)</f>
        <v>0</v>
      </c>
      <c r="AA70" cm="1">
        <f t="array" ref="AA70">SMALL((ABS(AA4:AA53-AA$2))/AA$2,1)</f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07F4B9-7B1E-430A-BB2A-0FA82229EB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14</vt:i4>
      </vt:variant>
    </vt:vector>
  </HeadingPairs>
  <TitlesOfParts>
    <vt:vector size="14" baseType="lpstr">
      <vt:lpstr>analise_geral</vt:lpstr>
      <vt:lpstr>camoes_all_d0_n50_k5</vt:lpstr>
      <vt:lpstr>camoes_all_d1_n50_k5</vt:lpstr>
      <vt:lpstr>camoes_all_d2_n50_k5</vt:lpstr>
      <vt:lpstr>camoes_all_d3_n50_k5</vt:lpstr>
      <vt:lpstr>camoes_all_d4_n50_k5</vt:lpstr>
      <vt:lpstr>camoes_all_d5_n50_k5</vt:lpstr>
      <vt:lpstr>camoes_all_d6_n50_k5</vt:lpstr>
      <vt:lpstr>camoes_all_d7_n50_k5</vt:lpstr>
      <vt:lpstr>camoes_all_d8_n50_k5</vt:lpstr>
      <vt:lpstr>camoes_all_d9_n50_k5</vt:lpstr>
      <vt:lpstr>camoes_all_d10_n50_k5</vt:lpstr>
      <vt:lpstr>camoes_all_d11_n50_k5</vt:lpstr>
      <vt:lpstr>camoes_all_d12_n50_k5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Costa</dc:creator>
  <cp:lastModifiedBy>Vasco Costa</cp:lastModifiedBy>
  <dcterms:created xsi:type="dcterms:W3CDTF">2015-06-05T18:19:34Z</dcterms:created>
  <dcterms:modified xsi:type="dcterms:W3CDTF">2023-01-10T20:40:45Z</dcterms:modified>
</cp:coreProperties>
</file>