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ngh\Desktop\Abhishek\"/>
    </mc:Choice>
  </mc:AlternateContent>
  <xr:revisionPtr revIDLastSave="0" documentId="8_{FA9F93C2-F0CB-455A-A879-9817852780E2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" i="1"/>
  <c r="H222" i="1"/>
  <c r="H220" i="1"/>
  <c r="H218" i="1"/>
  <c r="H216" i="1"/>
  <c r="H214" i="1"/>
  <c r="H212" i="1"/>
  <c r="H210" i="1"/>
  <c r="H208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" i="1"/>
  <c r="L3" i="1" a="1"/>
  <c r="L3" i="1"/>
  <c r="L4" i="1" a="1"/>
  <c r="L4" i="1"/>
  <c r="L5" i="1" a="1"/>
  <c r="L5" i="1"/>
  <c r="L6" i="1" a="1"/>
  <c r="L6" i="1" s="1"/>
  <c r="L7" i="1" a="1"/>
  <c r="L7" i="1"/>
  <c r="L8" i="1" a="1"/>
  <c r="L8" i="1"/>
  <c r="L9" i="1" a="1"/>
  <c r="L9" i="1"/>
  <c r="L10" i="1" a="1"/>
  <c r="L10" i="1"/>
  <c r="L11" i="1" a="1"/>
  <c r="L11" i="1"/>
  <c r="L12" i="1" a="1"/>
  <c r="L12" i="1" s="1"/>
  <c r="L13" i="1" a="1"/>
  <c r="L13" i="1"/>
  <c r="L14" i="1" a="1"/>
  <c r="L14" i="1"/>
  <c r="L15" i="1" a="1"/>
  <c r="L15" i="1"/>
  <c r="L16" i="1" a="1"/>
  <c r="L16" i="1"/>
  <c r="L17" i="1" a="1"/>
  <c r="L17" i="1"/>
  <c r="L18" i="1" a="1"/>
  <c r="L18" i="1" s="1"/>
  <c r="L19" i="1" a="1"/>
  <c r="L19" i="1"/>
  <c r="L20" i="1" a="1"/>
  <c r="L20" i="1"/>
  <c r="L21" i="1" a="1"/>
  <c r="L21" i="1"/>
  <c r="L22" i="1" a="1"/>
  <c r="L22" i="1"/>
  <c r="L23" i="1" a="1"/>
  <c r="L23" i="1"/>
  <c r="L24" i="1" a="1"/>
  <c r="L24" i="1" s="1"/>
  <c r="L25" i="1" a="1"/>
  <c r="L25" i="1"/>
  <c r="L26" i="1" a="1"/>
  <c r="L26" i="1"/>
  <c r="L27" i="1" a="1"/>
  <c r="L27" i="1"/>
  <c r="L28" i="1" a="1"/>
  <c r="L28" i="1"/>
  <c r="L29" i="1" a="1"/>
  <c r="L29" i="1"/>
  <c r="L30" i="1" a="1"/>
  <c r="L30" i="1" s="1"/>
  <c r="L31" i="1" a="1"/>
  <c r="L31" i="1"/>
  <c r="L32" i="1" a="1"/>
  <c r="L32" i="1"/>
  <c r="L33" i="1" a="1"/>
  <c r="L33" i="1"/>
  <c r="L34" i="1" a="1"/>
  <c r="L34" i="1"/>
  <c r="L35" i="1" a="1"/>
  <c r="L35" i="1"/>
  <c r="L36" i="1" a="1"/>
  <c r="L36" i="1" s="1"/>
  <c r="L37" i="1" a="1"/>
  <c r="L37" i="1"/>
  <c r="L38" i="1" a="1"/>
  <c r="L38" i="1"/>
  <c r="L39" i="1" a="1"/>
  <c r="L39" i="1"/>
  <c r="L40" i="1" a="1"/>
  <c r="L40" i="1"/>
  <c r="L41" i="1" a="1"/>
  <c r="L41" i="1"/>
  <c r="L42" i="1" a="1"/>
  <c r="L42" i="1" s="1"/>
  <c r="L43" i="1" a="1"/>
  <c r="L43" i="1"/>
  <c r="L44" i="1" a="1"/>
  <c r="L44" i="1"/>
  <c r="L45" i="1" a="1"/>
  <c r="L45" i="1"/>
  <c r="L46" i="1" a="1"/>
  <c r="L46" i="1"/>
  <c r="L47" i="1" a="1"/>
  <c r="L47" i="1"/>
  <c r="L48" i="1" a="1"/>
  <c r="L48" i="1" s="1"/>
  <c r="L49" i="1" a="1"/>
  <c r="L49" i="1"/>
  <c r="L50" i="1" a="1"/>
  <c r="L50" i="1"/>
  <c r="L51" i="1" a="1"/>
  <c r="L51" i="1"/>
  <c r="L52" i="1" a="1"/>
  <c r="L52" i="1"/>
  <c r="L53" i="1" a="1"/>
  <c r="L53" i="1"/>
  <c r="L54" i="1" a="1"/>
  <c r="L54" i="1" s="1"/>
  <c r="L55" i="1" a="1"/>
  <c r="L55" i="1"/>
  <c r="L56" i="1" a="1"/>
  <c r="L56" i="1"/>
  <c r="L57" i="1" a="1"/>
  <c r="L57" i="1"/>
  <c r="L58" i="1" a="1"/>
  <c r="L58" i="1"/>
  <c r="L59" i="1" a="1"/>
  <c r="L59" i="1"/>
  <c r="L60" i="1" a="1"/>
  <c r="L60" i="1" s="1"/>
  <c r="L61" i="1" a="1"/>
  <c r="L61" i="1"/>
  <c r="L62" i="1" a="1"/>
  <c r="L62" i="1"/>
  <c r="L63" i="1" a="1"/>
  <c r="L63" i="1"/>
  <c r="L64" i="1" a="1"/>
  <c r="L64" i="1"/>
  <c r="L65" i="1" a="1"/>
  <c r="L65" i="1"/>
  <c r="L66" i="1" a="1"/>
  <c r="L66" i="1" s="1"/>
  <c r="L67" i="1" a="1"/>
  <c r="L67" i="1"/>
  <c r="L68" i="1" a="1"/>
  <c r="L68" i="1"/>
  <c r="L69" i="1" a="1"/>
  <c r="L69" i="1"/>
  <c r="L70" i="1" a="1"/>
  <c r="L70" i="1"/>
  <c r="L71" i="1" a="1"/>
  <c r="L71" i="1"/>
  <c r="L72" i="1" a="1"/>
  <c r="L72" i="1" s="1"/>
  <c r="L73" i="1" a="1"/>
  <c r="L73" i="1"/>
  <c r="L74" i="1" a="1"/>
  <c r="L74" i="1"/>
  <c r="L75" i="1" a="1"/>
  <c r="L75" i="1"/>
  <c r="L76" i="1" a="1"/>
  <c r="L76" i="1"/>
  <c r="L77" i="1" a="1"/>
  <c r="L77" i="1"/>
  <c r="L78" i="1" a="1"/>
  <c r="L78" i="1" s="1"/>
  <c r="L79" i="1" a="1"/>
  <c r="L79" i="1"/>
  <c r="L80" i="1" a="1"/>
  <c r="L80" i="1"/>
  <c r="L81" i="1" a="1"/>
  <c r="L81" i="1"/>
  <c r="L82" i="1" a="1"/>
  <c r="L82" i="1"/>
  <c r="L83" i="1" a="1"/>
  <c r="L83" i="1"/>
  <c r="L84" i="1" a="1"/>
  <c r="L84" i="1" s="1"/>
  <c r="L85" i="1" a="1"/>
  <c r="L85" i="1"/>
  <c r="L86" i="1" a="1"/>
  <c r="L86" i="1"/>
  <c r="L87" i="1" a="1"/>
  <c r="L87" i="1"/>
  <c r="L88" i="1" a="1"/>
  <c r="L88" i="1"/>
  <c r="L89" i="1" a="1"/>
  <c r="L89" i="1"/>
  <c r="L90" i="1" a="1"/>
  <c r="L90" i="1" s="1"/>
  <c r="L91" i="1" a="1"/>
  <c r="L91" i="1"/>
  <c r="L92" i="1" a="1"/>
  <c r="L92" i="1"/>
  <c r="L93" i="1" a="1"/>
  <c r="L93" i="1"/>
  <c r="L94" i="1" a="1"/>
  <c r="L94" i="1"/>
  <c r="L95" i="1" a="1"/>
  <c r="L95" i="1"/>
  <c r="L96" i="1" a="1"/>
  <c r="L96" i="1" s="1"/>
  <c r="L97" i="1" a="1"/>
  <c r="L97" i="1"/>
  <c r="L98" i="1" a="1"/>
  <c r="L98" i="1"/>
  <c r="L99" i="1" a="1"/>
  <c r="L99" i="1"/>
  <c r="L100" i="1" a="1"/>
  <c r="L100" i="1"/>
  <c r="L101" i="1" a="1"/>
  <c r="L101" i="1"/>
  <c r="L102" i="1" a="1"/>
  <c r="L102" i="1" s="1"/>
  <c r="L103" i="1" a="1"/>
  <c r="L103" i="1"/>
  <c r="L104" i="1" a="1"/>
  <c r="L104" i="1"/>
  <c r="L105" i="1" a="1"/>
  <c r="L105" i="1"/>
  <c r="L106" i="1" a="1"/>
  <c r="L106" i="1"/>
  <c r="L107" i="1" a="1"/>
  <c r="L107" i="1"/>
  <c r="L108" i="1" a="1"/>
  <c r="L108" i="1" s="1"/>
  <c r="L109" i="1" a="1"/>
  <c r="L109" i="1"/>
  <c r="L110" i="1" a="1"/>
  <c r="L110" i="1"/>
  <c r="L111" i="1" a="1"/>
  <c r="L111" i="1"/>
  <c r="L112" i="1" a="1"/>
  <c r="L112" i="1"/>
  <c r="L113" i="1" a="1"/>
  <c r="L113" i="1"/>
  <c r="L114" i="1" a="1"/>
  <c r="L114" i="1" s="1"/>
  <c r="L115" i="1" a="1"/>
  <c r="L115" i="1"/>
  <c r="L116" i="1" a="1"/>
  <c r="L116" i="1"/>
  <c r="L117" i="1" a="1"/>
  <c r="L117" i="1"/>
  <c r="L118" i="1" a="1"/>
  <c r="L118" i="1"/>
  <c r="L119" i="1" a="1"/>
  <c r="L119" i="1"/>
  <c r="L120" i="1" a="1"/>
  <c r="L120" i="1" s="1"/>
  <c r="L121" i="1" a="1"/>
  <c r="L121" i="1"/>
  <c r="L122" i="1" a="1"/>
  <c r="L122" i="1"/>
  <c r="L123" i="1" a="1"/>
  <c r="L123" i="1"/>
  <c r="L124" i="1" a="1"/>
  <c r="L124" i="1"/>
  <c r="L125" i="1" a="1"/>
  <c r="L125" i="1"/>
  <c r="L126" i="1" a="1"/>
  <c r="L126" i="1" s="1"/>
  <c r="L127" i="1" a="1"/>
  <c r="L127" i="1"/>
  <c r="L128" i="1" a="1"/>
  <c r="L128" i="1"/>
  <c r="L129" i="1" a="1"/>
  <c r="L129" i="1"/>
  <c r="L130" i="1" a="1"/>
  <c r="L130" i="1"/>
  <c r="L131" i="1" a="1"/>
  <c r="L131" i="1"/>
  <c r="L132" i="1" a="1"/>
  <c r="L132" i="1" s="1"/>
  <c r="L133" i="1" a="1"/>
  <c r="L133" i="1"/>
  <c r="L134" i="1" a="1"/>
  <c r="L134" i="1"/>
  <c r="L135" i="1" a="1"/>
  <c r="L135" i="1"/>
  <c r="L136" i="1" a="1"/>
  <c r="L136" i="1"/>
  <c r="L137" i="1" a="1"/>
  <c r="L137" i="1"/>
  <c r="L138" i="1" a="1"/>
  <c r="L138" i="1" s="1"/>
  <c r="L139" i="1" a="1"/>
  <c r="L139" i="1"/>
  <c r="L140" i="1" a="1"/>
  <c r="L140" i="1"/>
  <c r="L141" i="1" a="1"/>
  <c r="L141" i="1"/>
  <c r="L142" i="1" a="1"/>
  <c r="L142" i="1"/>
  <c r="L143" i="1" a="1"/>
  <c r="L143" i="1"/>
  <c r="L144" i="1" a="1"/>
  <c r="L144" i="1" s="1"/>
  <c r="L145" i="1" a="1"/>
  <c r="L145" i="1"/>
  <c r="L146" i="1" a="1"/>
  <c r="L146" i="1"/>
  <c r="L147" i="1" a="1"/>
  <c r="L147" i="1"/>
  <c r="L148" i="1" a="1"/>
  <c r="L148" i="1"/>
  <c r="L149" i="1" a="1"/>
  <c r="L149" i="1"/>
  <c r="L150" i="1" a="1"/>
  <c r="L150" i="1" s="1"/>
  <c r="L151" i="1" a="1"/>
  <c r="L151" i="1"/>
  <c r="L152" i="1" a="1"/>
  <c r="L152" i="1"/>
  <c r="L153" i="1" a="1"/>
  <c r="L153" i="1"/>
  <c r="L154" i="1" a="1"/>
  <c r="L154" i="1"/>
  <c r="L155" i="1" a="1"/>
  <c r="L155" i="1"/>
  <c r="L156" i="1" a="1"/>
  <c r="L156" i="1" s="1"/>
  <c r="L157" i="1" a="1"/>
  <c r="L157" i="1"/>
  <c r="L158" i="1" a="1"/>
  <c r="L158" i="1"/>
  <c r="L159" i="1" a="1"/>
  <c r="L159" i="1"/>
  <c r="L160" i="1" a="1"/>
  <c r="L160" i="1"/>
  <c r="L161" i="1" a="1"/>
  <c r="L161" i="1"/>
  <c r="L162" i="1" a="1"/>
  <c r="L162" i="1" s="1"/>
  <c r="L163" i="1" a="1"/>
  <c r="L163" i="1"/>
  <c r="L164" i="1" a="1"/>
  <c r="L164" i="1"/>
  <c r="L165" i="1" a="1"/>
  <c r="L165" i="1"/>
  <c r="L166" i="1" a="1"/>
  <c r="L166" i="1"/>
  <c r="L167" i="1" a="1"/>
  <c r="L167" i="1"/>
  <c r="L168" i="1" a="1"/>
  <c r="L168" i="1" s="1"/>
  <c r="L169" i="1" a="1"/>
  <c r="L169" i="1"/>
  <c r="L170" i="1" a="1"/>
  <c r="L170" i="1"/>
  <c r="L171" i="1" a="1"/>
  <c r="L171" i="1"/>
  <c r="L172" i="1" a="1"/>
  <c r="L172" i="1"/>
  <c r="L173" i="1" a="1"/>
  <c r="L173" i="1"/>
  <c r="L174" i="1" a="1"/>
  <c r="L174" i="1" s="1"/>
  <c r="L175" i="1" a="1"/>
  <c r="L175" i="1" s="1"/>
  <c r="L176" i="1" a="1"/>
  <c r="L176" i="1"/>
  <c r="L177" i="1" a="1"/>
  <c r="L177" i="1"/>
  <c r="L178" i="1" a="1"/>
  <c r="L178" i="1"/>
  <c r="L179" i="1" a="1"/>
  <c r="L179" i="1"/>
  <c r="L180" i="1" a="1"/>
  <c r="L180" i="1"/>
  <c r="L181" i="1" a="1"/>
  <c r="L181" i="1"/>
  <c r="L182" i="1" a="1"/>
  <c r="L182" i="1"/>
  <c r="L183" i="1" a="1"/>
  <c r="L183" i="1"/>
  <c r="L184" i="1" a="1"/>
  <c r="L184" i="1"/>
  <c r="L185" i="1" a="1"/>
  <c r="L185" i="1"/>
  <c r="L186" i="1" a="1"/>
  <c r="L186" i="1"/>
  <c r="L187" i="1" a="1"/>
  <c r="L187" i="1"/>
  <c r="L188" i="1" a="1"/>
  <c r="L188" i="1"/>
  <c r="L189" i="1" a="1"/>
  <c r="L189" i="1"/>
  <c r="L190" i="1" a="1"/>
  <c r="L190" i="1"/>
  <c r="L191" i="1" a="1"/>
  <c r="L191" i="1"/>
  <c r="L192" i="1" a="1"/>
  <c r="L192" i="1"/>
  <c r="L193" i="1" a="1"/>
  <c r="L193" i="1" s="1"/>
  <c r="L194" i="1" a="1"/>
  <c r="L194" i="1"/>
  <c r="L195" i="1" a="1"/>
  <c r="L195" i="1"/>
  <c r="L196" i="1" a="1"/>
  <c r="L196" i="1"/>
  <c r="L197" i="1" a="1"/>
  <c r="L197" i="1"/>
  <c r="L198" i="1" a="1"/>
  <c r="L198" i="1"/>
  <c r="L199" i="1" a="1"/>
  <c r="L199" i="1" s="1"/>
  <c r="L200" i="1" a="1"/>
  <c r="L200" i="1"/>
  <c r="L201" i="1" a="1"/>
  <c r="L201" i="1"/>
  <c r="L2" i="1" a="1"/>
  <c r="L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<sst xmlns="http://schemas.openxmlformats.org/spreadsheetml/2006/main" count="824" uniqueCount="233">
  <si>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</si>
  <si>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</si>
  <si>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</si>
  <si>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</si>
  <si>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</si>
  <si>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</si>
  <si>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</si>
  <si>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</si>
  <si>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</si>
  <si>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</si>
  <si>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Joseph Little</t>
  </si>
  <si>
    <t>F</t>
  </si>
  <si>
    <t>IT</t>
  </si>
  <si>
    <t>North</t>
  </si>
  <si>
    <t>Jennifer Jordan</t>
  </si>
  <si>
    <t>M</t>
  </si>
  <si>
    <t>Mark Gomez</t>
  </si>
  <si>
    <t>HR</t>
  </si>
  <si>
    <t>West</t>
  </si>
  <si>
    <t>Thomas Keith</t>
  </si>
  <si>
    <t>Finance</t>
  </si>
  <si>
    <t>South</t>
  </si>
  <si>
    <t>Derrick Ray</t>
  </si>
  <si>
    <t>East</t>
  </si>
  <si>
    <t>Anthony Martinez</t>
  </si>
  <si>
    <t>Stephanie Murphy</t>
  </si>
  <si>
    <t>Courtney Newman</t>
  </si>
  <si>
    <t>Tanya Rodriguez</t>
  </si>
  <si>
    <t>Jeffery Foster</t>
  </si>
  <si>
    <t>Marketing</t>
  </si>
  <si>
    <t>Jasmine Martin</t>
  </si>
  <si>
    <t>Maria Hale</t>
  </si>
  <si>
    <t>Eric Smith</t>
  </si>
  <si>
    <t>Jason Calhoun</t>
  </si>
  <si>
    <t>Hannah Soto</t>
  </si>
  <si>
    <t>Robert Russo</t>
  </si>
  <si>
    <t>Kevin Knox</t>
  </si>
  <si>
    <t>Patricia Brown</t>
  </si>
  <si>
    <t>Monica Garcia</t>
  </si>
  <si>
    <t>Thomas Anderson</t>
  </si>
  <si>
    <t>Dr. Kristi Davis</t>
  </si>
  <si>
    <t>Amber Henderson</t>
  </si>
  <si>
    <t>Ariana Morrison MD</t>
  </si>
  <si>
    <t>Catherine Smith</t>
  </si>
  <si>
    <t>Jeffrey Richards</t>
  </si>
  <si>
    <t>Cody Richardson</t>
  </si>
  <si>
    <t>Kevin Edwards</t>
  </si>
  <si>
    <t>Kenneth Porter</t>
  </si>
  <si>
    <t>Victor Miller</t>
  </si>
  <si>
    <t>Jeffrey Ortiz</t>
  </si>
  <si>
    <t>Scott Brooks</t>
  </si>
  <si>
    <t>Brian Rivera</t>
  </si>
  <si>
    <t>Dr. Tammy Williams</t>
  </si>
  <si>
    <t>Monica Vance</t>
  </si>
  <si>
    <t>Lisa Brown</t>
  </si>
  <si>
    <t>Jonathan Romero</t>
  </si>
  <si>
    <t>Laura Bradford</t>
  </si>
  <si>
    <t>James Taylor</t>
  </si>
  <si>
    <t>Joseph Harris</t>
  </si>
  <si>
    <t>Cynthia Miller</t>
  </si>
  <si>
    <t>Donald Jones</t>
  </si>
  <si>
    <t>Mackenzie Foster</t>
  </si>
  <si>
    <t>Diana Goodwin</t>
  </si>
  <si>
    <t>Steven Ramirez</t>
  </si>
  <si>
    <t>Adam Friedman</t>
  </si>
  <si>
    <t>Matthew Wade</t>
  </si>
  <si>
    <t>George Graham</t>
  </si>
  <si>
    <t>Christina Murphy</t>
  </si>
  <si>
    <t>Jamie Kidd</t>
  </si>
  <si>
    <t>Linda Oneal</t>
  </si>
  <si>
    <t>Cristian Cantu</t>
  </si>
  <si>
    <t>Nicole Bailey</t>
  </si>
  <si>
    <t>Shannon Brown</t>
  </si>
  <si>
    <t>Laura Jones DDS</t>
  </si>
  <si>
    <t>Melissa Hernandez</t>
  </si>
  <si>
    <t>Elizabeth Robinson</t>
  </si>
  <si>
    <t>Tammy Beck</t>
  </si>
  <si>
    <t>Joseph Peters</t>
  </si>
  <si>
    <t>Brianna Robertson</t>
  </si>
  <si>
    <t>John Smith</t>
  </si>
  <si>
    <t>Austin Vaughn</t>
  </si>
  <si>
    <t>Alexis Smith</t>
  </si>
  <si>
    <t>Alyssa Watkins</t>
  </si>
  <si>
    <t>Mrs. Tammy Turner</t>
  </si>
  <si>
    <t>Amanda Hayes</t>
  </si>
  <si>
    <t>Raymond Mcclure</t>
  </si>
  <si>
    <t>Taylor Dillon</t>
  </si>
  <si>
    <t>April Roach</t>
  </si>
  <si>
    <t>Charles Skinner</t>
  </si>
  <si>
    <t>Vincent Huynh</t>
  </si>
  <si>
    <t>Felicia Taylor</t>
  </si>
  <si>
    <t>Mr. Andrew Kelly Jr.</t>
  </si>
  <si>
    <t>Ashley Wallace</t>
  </si>
  <si>
    <t>Roger Simmons</t>
  </si>
  <si>
    <t>Melissa Jones</t>
  </si>
  <si>
    <t>Daniel Howell</t>
  </si>
  <si>
    <t>Alexander Padilla</t>
  </si>
  <si>
    <t>Lynn Marsh</t>
  </si>
  <si>
    <t>Sandy Price</t>
  </si>
  <si>
    <t>James Walker</t>
  </si>
  <si>
    <t>Andre Hunt</t>
  </si>
  <si>
    <t>Richard Williams</t>
  </si>
  <si>
    <t>Lori Hamilton</t>
  </si>
  <si>
    <t>David Taylor</t>
  </si>
  <si>
    <t>Jeremy Beck</t>
  </si>
  <si>
    <t>Julie Barber</t>
  </si>
  <si>
    <t>Nancy Bishop</t>
  </si>
  <si>
    <t>Aaron Bates</t>
  </si>
  <si>
    <t>Jorge Harris</t>
  </si>
  <si>
    <t>Charlene Gomez</t>
  </si>
  <si>
    <t>Yolanda Heath</t>
  </si>
  <si>
    <t>Steven Ali</t>
  </si>
  <si>
    <t>Sandra Sims</t>
  </si>
  <si>
    <t>Jonathon Donovan</t>
  </si>
  <si>
    <t>Robert Trujillo</t>
  </si>
  <si>
    <t>Ryan Brown</t>
  </si>
  <si>
    <t>Candice Figueroa</t>
  </si>
  <si>
    <t>Daniel Mitchell</t>
  </si>
  <si>
    <t>Henry Whitney</t>
  </si>
  <si>
    <t>Sheri Warren</t>
  </si>
  <si>
    <t>Jeffrey West</t>
  </si>
  <si>
    <t>Samantha Mcneil MD</t>
  </si>
  <si>
    <t>Tyler Sanchez</t>
  </si>
  <si>
    <t>Evan Scott</t>
  </si>
  <si>
    <t>David Duffy</t>
  </si>
  <si>
    <t>Caleb Schwartz</t>
  </si>
  <si>
    <t>Andrea Elliott</t>
  </si>
  <si>
    <t>Anthony Kirby</t>
  </si>
  <si>
    <t>Jerry Vance</t>
  </si>
  <si>
    <t>Candice Koch</t>
  </si>
  <si>
    <t>Debra Jennings</t>
  </si>
  <si>
    <t>Nichole Taylor</t>
  </si>
  <si>
    <t>Patricia Richard</t>
  </si>
  <si>
    <t>Edward Kim</t>
  </si>
  <si>
    <t>Sonia Burns</t>
  </si>
  <si>
    <t>Chelsea Chapman</t>
  </si>
  <si>
    <t>Dr. Tammy Madden</t>
  </si>
  <si>
    <t>Kristen Gonzalez</t>
  </si>
  <si>
    <t>Daniel Morales</t>
  </si>
  <si>
    <t>Susan Allen</t>
  </si>
  <si>
    <t>Frank Gibson</t>
  </si>
  <si>
    <t>Lindsey Cook</t>
  </si>
  <si>
    <t>Mallory Garcia</t>
  </si>
  <si>
    <t>Jonathan Dixon</t>
  </si>
  <si>
    <t>Erin Morton</t>
  </si>
  <si>
    <t>Julie Anderson</t>
  </si>
  <si>
    <t>Robert Moore</t>
  </si>
  <si>
    <t>Jason Hernandez</t>
  </si>
  <si>
    <t>Brittany Hughes</t>
  </si>
  <si>
    <t>Bianca Kim</t>
  </si>
  <si>
    <t>Kathleen Reed</t>
  </si>
  <si>
    <t>Dr. Timothy Becker</t>
  </si>
  <si>
    <t>Michael Miller</t>
  </si>
  <si>
    <t>Michelle Austin</t>
  </si>
  <si>
    <t>Gary Gibson</t>
  </si>
  <si>
    <t>Catherine Roberts</t>
  </si>
  <si>
    <t>Andrea Williams</t>
  </si>
  <si>
    <t>Robert Williams</t>
  </si>
  <si>
    <t>Gabrielle Maddox</t>
  </si>
  <si>
    <t>Jack Wilson</t>
  </si>
  <si>
    <t>Travis Ramirez</t>
  </si>
  <si>
    <t>Dylan Barnes</t>
  </si>
  <si>
    <t>Adam Lozano</t>
  </si>
  <si>
    <t>Brianna Nelson</t>
  </si>
  <si>
    <t>Shelby Gonzales</t>
  </si>
  <si>
    <t>Brenda Roberts</t>
  </si>
  <si>
    <t>Steven Riggs</t>
  </si>
  <si>
    <t>Melinda Meyers</t>
  </si>
  <si>
    <t>Matthew Gibson</t>
  </si>
  <si>
    <t>Cody Hickman</t>
  </si>
  <si>
    <t>Michelle Smith</t>
  </si>
  <si>
    <t>Kelly Williams</t>
  </si>
  <si>
    <t>Benjamin Kirby</t>
  </si>
  <si>
    <t>Erika Bradley</t>
  </si>
  <si>
    <t>Nicholas Gamble</t>
  </si>
  <si>
    <t>Jacqueline Reed</t>
  </si>
  <si>
    <t>Becky Williams</t>
  </si>
  <si>
    <t>Jennifer Myers</t>
  </si>
  <si>
    <t>Ashley Wilson</t>
  </si>
  <si>
    <t>Michael West</t>
  </si>
  <si>
    <t>Ryan Boyle</t>
  </si>
  <si>
    <t>Laura White</t>
  </si>
  <si>
    <t>Megan Richardson</t>
  </si>
  <si>
    <t>Johnny Bishop</t>
  </si>
  <si>
    <t>James Riddle</t>
  </si>
  <si>
    <t>Kristina Tyler</t>
  </si>
  <si>
    <t>Diana Cortez</t>
  </si>
  <si>
    <t>Breanna Perez</t>
  </si>
  <si>
    <t>Manuel Braun</t>
  </si>
  <si>
    <t>Timothy Wilkinson</t>
  </si>
  <si>
    <t>Matthew Miller</t>
  </si>
  <si>
    <t>Eric Parker</t>
  </si>
  <si>
    <t>Mary Austin</t>
  </si>
  <si>
    <t>Mark Glass</t>
  </si>
  <si>
    <t>Anthony Castillo</t>
  </si>
  <si>
    <t>Larry Fuller PhD</t>
  </si>
  <si>
    <t>William Larsen</t>
  </si>
  <si>
    <t>Curtis Thompson</t>
  </si>
  <si>
    <t>Keith Williams</t>
  </si>
  <si>
    <t>Catherine Patton</t>
  </si>
  <si>
    <t>David Bird</t>
  </si>
  <si>
    <t>Lydia Jones</t>
  </si>
  <si>
    <t>Thomas Yates</t>
  </si>
  <si>
    <t>Kimberly Stewart</t>
  </si>
  <si>
    <t>Mr. Jeffery Tyler</t>
  </si>
  <si>
    <t>Michael Soto</t>
  </si>
  <si>
    <t>Daniel Allen</t>
  </si>
  <si>
    <t>Jonathon Cline</t>
  </si>
  <si>
    <t>Justin Hale</t>
  </si>
  <si>
    <t>Keith Lewis</t>
  </si>
  <si>
    <t>Miss Linda Murray</t>
  </si>
  <si>
    <t>Cynthia Thompson</t>
  </si>
  <si>
    <t>Sherri Perez</t>
  </si>
  <si>
    <t>Dr. Anthony Lucero</t>
  </si>
  <si>
    <t>Kathy Mills</t>
  </si>
  <si>
    <t>Michael Mooney</t>
  </si>
  <si>
    <t>Erica Branch</t>
  </si>
  <si>
    <t>Heather Cook</t>
  </si>
  <si>
    <t>Christopher Ochoa</t>
  </si>
  <si>
    <t>Salary Above or Below</t>
  </si>
  <si>
    <t>Performance Rating</t>
  </si>
  <si>
    <t>AND Function</t>
  </si>
  <si>
    <t>OR Function</t>
  </si>
  <si>
    <t>NOT Function</t>
  </si>
  <si>
    <t>SUMIF Function: Calculate the total salary of employees from the Sales department</t>
  </si>
  <si>
    <t>SUMIFS Function: Calculate the total salary of employees in the IT department who have more than 35 project hours</t>
  </si>
  <si>
    <t>COUNTIF Function: Count the number of employees in the HR department</t>
  </si>
  <si>
    <t>COUNTIFS Function: Count the number of female employees in the Finance department</t>
  </si>
  <si>
    <t>AVERAGEIF Function: Find the average salary of employees in the Marketing department</t>
  </si>
  <si>
    <t xml:space="preserve"> AVERAGEIFS Function: Find the average sales for employees in the North region with project hours above 40</t>
  </si>
  <si>
    <t>MAXIFS Function: Determine the maximum salary among employees in the South region</t>
  </si>
  <si>
    <t>MINIFS Function: Find the minimum number of project hours for employees in the Finance department</t>
  </si>
  <si>
    <t>Salary(Vlookup)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</si>
</sst>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3"/>
  <sheetViews>
    <sheetView tabSelected="1" topLeftCell="A154" zoomScale="49" zoomScaleNormal="175" workbookViewId="0">
      <selection activeCell="V178" sqref="V178"/>
    </sheetView>
  </sheetViews>
  <sheetFormatPr defaultRowHeight="14.5" x14ac:dyDescent="0.35"/>
  <cols>
    <col min="7" max="7" width="32.90625" customWidth="1"/>
    <col min="8" max="8" width="23.36328125" customWidth="1"/>
    <col min="9" max="9" width="16.1796875" customWidth="1"/>
    <col min="10" max="10" width="18.08984375" customWidth="1"/>
    <col min="11" max="11" width="19.36328125" style="6" customWidth="1"/>
    <col min="12" max="12" width="17.90625" customWidth="1"/>
    <col min="13" max="13" width="12.54296875" customWidth="1"/>
    <col min="14" max="14" width="11.08984375" customWidth="1"/>
    <col min="15" max="15" width="11.7265625" customWidth="1"/>
    <col min="17" max="17" width="15.63281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219</v>
      </c>
      <c r="L1" s="3" t="s">
        <v>220</v>
      </c>
      <c r="M1" s="3" t="s">
        <v>221</v>
      </c>
      <c r="N1" s="3" t="s">
        <v>222</v>
      </c>
      <c r="O1" s="3" t="s">
        <v>223</v>
      </c>
      <c r="Q1" s="7" t="s">
        <v>232</v>
      </c>
    </row>
    <row r="2" spans="1:17" x14ac:dyDescent="0.35">
      <c r="A2">
        <v>1</v>
      </c>
      <c r="B2" t="s">
        <v>10</v>
      </c>
      <c r="C2">
        <v>35</v>
      </c>
      <c r="D2" t="s">
        <v>11</v>
      </c>
      <c r="E2" t="s">
        <v>12</v>
      </c>
      <c r="F2">
        <v>70986</v>
      </c>
      <c r="G2" s="2">
        <v>44354</v>
      </c>
      <c r="H2">
        <v>13394</v>
      </c>
      <c r="I2" t="s">
        <v>13</v>
      </c>
      <c r="J2">
        <v>44</v>
      </c>
      <c r="K2" s="5" t="str">
        <f>IF(F2&gt;50000,"Above","Below")</f>
        <v>Above</v>
      </c>
      <c r="L2" t="str" cm="1">
        <f t="array" ref="L2">_xlfn.IFS(J2&gt;=50,"Excellent",J2&gt;=40,"Good",J2&gt;=30,"Average",J2&lt;30,"poor")</f>
        <v>Good</v>
      </c>
      <c r="M2" t="b">
        <f>AND(E2="HR",I2="North", H2&gt;15000)</f>
        <v>0</v>
      </c>
      <c r="N2" t="b">
        <f>OR(E2="IT", F2&gt;60000)</f>
        <v>1</v>
      </c>
      <c r="O2" t="b">
        <f>NOT(E2="Marketing")</f>
        <v>1</v>
      </c>
      <c r="Q2">
        <f>VLOOKUP(A2,$A$2:$O$201,6,FALSE)</f>
        <v>70986</v>
      </c>
    </row>
    <row r="3" spans="1:17" x14ac:dyDescent="0.35">
      <c r="A3">
        <v>2</v>
      </c>
      <c r="B3" t="s">
        <v>14</v>
      </c>
      <c r="C3">
        <v>40</v>
      </c>
      <c r="D3" t="s">
        <v>15</v>
      </c>
      <c r="E3" t="s">
        <v>7</v>
      </c>
      <c r="F3">
        <v>63849</v>
      </c>
      <c r="G3" s="2">
        <v>44566</v>
      </c>
      <c r="H3">
        <v>28070</v>
      </c>
      <c r="I3" t="s">
        <v>13</v>
      </c>
      <c r="J3">
        <v>40</v>
      </c>
      <c r="K3" s="5" t="str">
        <f t="shared" ref="K3:K66" si="0">IF(F3&gt;50000,"Above","Below")</f>
        <v>Above</v>
      </c>
      <c r="L3" t="str" cm="1">
        <f t="array" ref="L3">_xlfn.IFS(J3&gt;=50,"Excellent",J3&gt;=40,"Good",J3&gt;=30,"Average",J3&lt;30,"poor")</f>
        <v>Good</v>
      </c>
      <c r="M3" t="b">
        <f t="shared" ref="M3:M66" si="1">AND(E3="HR",I3="North", H3&gt;15000)</f>
        <v>0</v>
      </c>
      <c r="N3" t="b">
        <f t="shared" ref="N3:N66" si="2">OR(E3="IT", F3&gt;60000)</f>
        <v>1</v>
      </c>
      <c r="O3" t="b">
        <f t="shared" ref="O3:O66" si="3">NOT(E3="Marketing")</f>
        <v>1</v>
      </c>
      <c r="Q3">
        <f t="shared" ref="Q3:Q66" si="4">VLOOKUP(A3,$A$2:$O$201,6,FALSE)</f>
        <v>63849</v>
      </c>
    </row>
    <row r="4" spans="1:17" x14ac:dyDescent="0.35">
      <c r="A4">
        <v>3</v>
      </c>
      <c r="B4" t="s">
        <v>16</v>
      </c>
      <c r="C4">
        <v>55</v>
      </c>
      <c r="D4" t="s">
        <v>15</v>
      </c>
      <c r="E4" t="s">
        <v>17</v>
      </c>
      <c r="F4">
        <v>52537</v>
      </c>
      <c r="G4" s="2">
        <v>44418</v>
      </c>
      <c r="H4">
        <v>38327</v>
      </c>
      <c r="I4" t="s">
        <v>18</v>
      </c>
      <c r="J4">
        <v>52</v>
      </c>
      <c r="K4" s="5" t="str">
        <f t="shared" si="0"/>
        <v>Above</v>
      </c>
      <c r="L4" t="str" cm="1">
        <f t="array" ref="L4">_xlfn.IFS(J4&gt;=50,"Excellent",J4&gt;=40,"Good",J4&gt;=30,"Average",J4&lt;30,"poor")</f>
        <v>Excellent</v>
      </c>
      <c r="M4" t="b">
        <f t="shared" si="1"/>
        <v>0</v>
      </c>
      <c r="N4" t="b">
        <f t="shared" si="2"/>
        <v>0</v>
      </c>
      <c r="O4" t="b">
        <f t="shared" si="3"/>
        <v>1</v>
      </c>
      <c r="Q4">
        <f t="shared" si="4"/>
        <v>52537</v>
      </c>
    </row>
    <row r="5" spans="1:17" x14ac:dyDescent="0.35">
      <c r="A5">
        <v>4</v>
      </c>
      <c r="B5" t="s">
        <v>19</v>
      </c>
      <c r="C5">
        <v>44</v>
      </c>
      <c r="D5" t="s">
        <v>11</v>
      </c>
      <c r="E5" t="s">
        <v>20</v>
      </c>
      <c r="F5">
        <v>77358</v>
      </c>
      <c r="G5" s="2">
        <v>43385</v>
      </c>
      <c r="H5">
        <v>20413</v>
      </c>
      <c r="I5" t="s">
        <v>21</v>
      </c>
      <c r="J5">
        <v>38</v>
      </c>
      <c r="K5" s="5" t="str">
        <f t="shared" si="0"/>
        <v>Above</v>
      </c>
      <c r="L5" t="str" cm="1">
        <f t="array" ref="L5">_xlfn.IFS(J5&gt;=50,"Excellent",J5&gt;=40,"Good",J5&gt;=30,"Average",J5&lt;30,"poor")</f>
        <v>Average</v>
      </c>
      <c r="M5" t="b">
        <f t="shared" si="1"/>
        <v>0</v>
      </c>
      <c r="N5" t="b">
        <f t="shared" si="2"/>
        <v>1</v>
      </c>
      <c r="O5" t="b">
        <f t="shared" si="3"/>
        <v>1</v>
      </c>
      <c r="Q5">
        <f t="shared" si="4"/>
        <v>77358</v>
      </c>
    </row>
    <row r="6" spans="1:17" x14ac:dyDescent="0.35">
      <c r="A6">
        <v>5</v>
      </c>
      <c r="B6" t="s">
        <v>22</v>
      </c>
      <c r="C6">
        <v>37</v>
      </c>
      <c r="D6" t="s">
        <v>15</v>
      </c>
      <c r="E6" t="s">
        <v>17</v>
      </c>
      <c r="F6">
        <v>70572</v>
      </c>
      <c r="G6" s="2">
        <v>43945</v>
      </c>
      <c r="H6">
        <v>31025</v>
      </c>
      <c r="I6" t="s">
        <v>23</v>
      </c>
      <c r="J6">
        <v>33</v>
      </c>
      <c r="K6" s="5" t="str">
        <f t="shared" si="0"/>
        <v>Above</v>
      </c>
      <c r="L6" t="str" cm="1">
        <f t="array" ref="L6">_xlfn.IFS(J6&gt;=50,"Excellent",J6&gt;=40,"Good",J6&gt;=30,"Average",J6&lt;30,"poor")</f>
        <v>Average</v>
      </c>
      <c r="M6" t="b">
        <f t="shared" si="1"/>
        <v>0</v>
      </c>
      <c r="N6" t="b">
        <f t="shared" si="2"/>
        <v>1</v>
      </c>
      <c r="O6" t="b">
        <f t="shared" si="3"/>
        <v>1</v>
      </c>
      <c r="Q6">
        <f t="shared" si="4"/>
        <v>70572</v>
      </c>
    </row>
    <row r="7" spans="1:17" x14ac:dyDescent="0.35">
      <c r="A7">
        <v>6</v>
      </c>
      <c r="B7" t="s">
        <v>24</v>
      </c>
      <c r="C7">
        <v>44</v>
      </c>
      <c r="D7" t="s">
        <v>15</v>
      </c>
      <c r="E7" t="s">
        <v>7</v>
      </c>
      <c r="F7">
        <v>67081</v>
      </c>
      <c r="G7" s="2">
        <v>42465</v>
      </c>
      <c r="H7">
        <v>12096</v>
      </c>
      <c r="I7" t="s">
        <v>13</v>
      </c>
      <c r="J7">
        <v>28</v>
      </c>
      <c r="K7" s="5" t="str">
        <f t="shared" si="0"/>
        <v>Above</v>
      </c>
      <c r="L7" t="str" cm="1">
        <f t="array" ref="L7">_xlfn.IFS(J7&gt;=50,"Excellent",J7&gt;=40,"Good",J7&gt;=30,"Average",J7&lt;30,"poor")</f>
        <v>poor</v>
      </c>
      <c r="M7" t="b">
        <f t="shared" si="1"/>
        <v>0</v>
      </c>
      <c r="N7" t="b">
        <f t="shared" si="2"/>
        <v>1</v>
      </c>
      <c r="O7" t="b">
        <f t="shared" si="3"/>
        <v>1</v>
      </c>
      <c r="Q7">
        <f t="shared" si="4"/>
        <v>67081</v>
      </c>
    </row>
    <row r="8" spans="1:17" x14ac:dyDescent="0.35">
      <c r="A8">
        <v>7</v>
      </c>
      <c r="B8" t="s">
        <v>25</v>
      </c>
      <c r="C8">
        <v>26</v>
      </c>
      <c r="D8" t="s">
        <v>11</v>
      </c>
      <c r="E8" t="s">
        <v>20</v>
      </c>
      <c r="F8">
        <v>53813</v>
      </c>
      <c r="G8" s="2">
        <v>44694</v>
      </c>
      <c r="H8">
        <v>39507</v>
      </c>
      <c r="I8" t="s">
        <v>13</v>
      </c>
      <c r="J8">
        <v>25</v>
      </c>
      <c r="K8" s="5" t="str">
        <f t="shared" si="0"/>
        <v>Above</v>
      </c>
      <c r="L8" t="str" cm="1">
        <f t="array" ref="L8">_xlfn.IFS(J8&gt;=50,"Excellent",J8&gt;=40,"Good",J8&gt;=30,"Average",J8&lt;30,"poor")</f>
        <v>poor</v>
      </c>
      <c r="M8" t="b">
        <f t="shared" si="1"/>
        <v>0</v>
      </c>
      <c r="N8" t="b">
        <f t="shared" si="2"/>
        <v>0</v>
      </c>
      <c r="O8" t="b">
        <f t="shared" si="3"/>
        <v>1</v>
      </c>
      <c r="Q8">
        <f t="shared" si="4"/>
        <v>53813</v>
      </c>
    </row>
    <row r="9" spans="1:17" x14ac:dyDescent="0.35">
      <c r="A9">
        <v>8</v>
      </c>
      <c r="B9" t="s">
        <v>26</v>
      </c>
      <c r="C9">
        <v>30</v>
      </c>
      <c r="D9" t="s">
        <v>15</v>
      </c>
      <c r="E9" t="s">
        <v>17</v>
      </c>
      <c r="F9">
        <v>54706</v>
      </c>
      <c r="G9" s="2">
        <v>44216</v>
      </c>
      <c r="H9">
        <v>16865</v>
      </c>
      <c r="I9" t="s">
        <v>13</v>
      </c>
      <c r="J9">
        <v>59</v>
      </c>
      <c r="K9" s="5" t="str">
        <f t="shared" si="0"/>
        <v>Above</v>
      </c>
      <c r="L9" t="str" cm="1">
        <f t="array" ref="L9">_xlfn.IFS(J9&gt;=50,"Excellent",J9&gt;=40,"Good",J9&gt;=30,"Average",J9&lt;30,"poor")</f>
        <v>Excellent</v>
      </c>
      <c r="M9" t="b">
        <f t="shared" si="1"/>
        <v>1</v>
      </c>
      <c r="N9" t="b">
        <f t="shared" si="2"/>
        <v>0</v>
      </c>
      <c r="O9" t="b">
        <f t="shared" si="3"/>
        <v>1</v>
      </c>
      <c r="Q9">
        <f t="shared" si="4"/>
        <v>54706</v>
      </c>
    </row>
    <row r="10" spans="1:17" x14ac:dyDescent="0.35">
      <c r="A10">
        <v>9</v>
      </c>
      <c r="B10" t="s">
        <v>27</v>
      </c>
      <c r="C10">
        <v>20</v>
      </c>
      <c r="D10" t="s">
        <v>15</v>
      </c>
      <c r="E10" t="s">
        <v>12</v>
      </c>
      <c r="F10">
        <v>76304</v>
      </c>
      <c r="G10" s="2">
        <v>42597</v>
      </c>
      <c r="H10">
        <v>22260</v>
      </c>
      <c r="I10" t="s">
        <v>13</v>
      </c>
      <c r="J10">
        <v>38</v>
      </c>
      <c r="K10" s="5" t="str">
        <f t="shared" si="0"/>
        <v>Above</v>
      </c>
      <c r="L10" t="str" cm="1">
        <f t="array" ref="L10">_xlfn.IFS(J10&gt;=50,"Excellent",J10&gt;=40,"Good",J10&gt;=30,"Average",J10&lt;30,"poor")</f>
        <v>Average</v>
      </c>
      <c r="M10" t="b">
        <f t="shared" si="1"/>
        <v>0</v>
      </c>
      <c r="N10" t="b">
        <f t="shared" si="2"/>
        <v>1</v>
      </c>
      <c r="O10" t="b">
        <f t="shared" si="3"/>
        <v>1</v>
      </c>
      <c r="Q10">
        <f t="shared" si="4"/>
        <v>76304</v>
      </c>
    </row>
    <row r="11" spans="1:17" x14ac:dyDescent="0.35">
      <c r="A11">
        <v>10</v>
      </c>
      <c r="B11" t="s">
        <v>28</v>
      </c>
      <c r="C11">
        <v>56</v>
      </c>
      <c r="D11" t="s">
        <v>11</v>
      </c>
      <c r="E11" t="s">
        <v>29</v>
      </c>
      <c r="F11">
        <v>44181</v>
      </c>
      <c r="G11" s="2">
        <v>44690</v>
      </c>
      <c r="H11">
        <v>19002</v>
      </c>
      <c r="I11" t="s">
        <v>18</v>
      </c>
      <c r="J11">
        <v>38</v>
      </c>
      <c r="K11" s="5" t="str">
        <f t="shared" si="0"/>
        <v>Below</v>
      </c>
      <c r="L11" t="str" cm="1">
        <f t="array" ref="L11">_xlfn.IFS(J11&gt;=50,"Excellent",J11&gt;=40,"Good",J11&gt;=30,"Average",J11&lt;30,"poor")</f>
        <v>Average</v>
      </c>
      <c r="M11" t="b">
        <f t="shared" si="1"/>
        <v>0</v>
      </c>
      <c r="N11" t="b">
        <f t="shared" si="2"/>
        <v>0</v>
      </c>
      <c r="O11" t="b">
        <f t="shared" si="3"/>
        <v>0</v>
      </c>
      <c r="Q11">
        <f t="shared" si="4"/>
        <v>44181</v>
      </c>
    </row>
    <row r="12" spans="1:17" x14ac:dyDescent="0.35">
      <c r="A12">
        <v>11</v>
      </c>
      <c r="B12" t="s">
        <v>30</v>
      </c>
      <c r="C12">
        <v>42</v>
      </c>
      <c r="D12" t="s">
        <v>11</v>
      </c>
      <c r="E12" t="s">
        <v>12</v>
      </c>
      <c r="F12">
        <v>47225</v>
      </c>
      <c r="G12" s="2">
        <v>44064</v>
      </c>
      <c r="H12">
        <v>39772</v>
      </c>
      <c r="I12" t="s">
        <v>21</v>
      </c>
      <c r="J12">
        <v>41</v>
      </c>
      <c r="K12" s="5" t="str">
        <f t="shared" si="0"/>
        <v>Below</v>
      </c>
      <c r="L12" t="str" cm="1">
        <f t="array" ref="L12">_xlfn.IFS(J12&gt;=50,"Excellent",J12&gt;=40,"Good",J12&gt;=30,"Average",J12&lt;30,"poor")</f>
        <v>Good</v>
      </c>
      <c r="M12" t="b">
        <f t="shared" si="1"/>
        <v>0</v>
      </c>
      <c r="N12" t="b">
        <f t="shared" si="2"/>
        <v>1</v>
      </c>
      <c r="O12" t="b">
        <f t="shared" si="3"/>
        <v>1</v>
      </c>
      <c r="Q12">
        <f t="shared" si="4"/>
        <v>47225</v>
      </c>
    </row>
    <row r="13" spans="1:17" x14ac:dyDescent="0.35">
      <c r="A13">
        <v>12</v>
      </c>
      <c r="B13" t="s">
        <v>31</v>
      </c>
      <c r="C13">
        <v>43</v>
      </c>
      <c r="D13" t="s">
        <v>15</v>
      </c>
      <c r="E13" t="s">
        <v>29</v>
      </c>
      <c r="F13">
        <v>43769</v>
      </c>
      <c r="G13" s="2">
        <v>44800</v>
      </c>
      <c r="H13">
        <v>25897</v>
      </c>
      <c r="I13" t="s">
        <v>21</v>
      </c>
      <c r="J13">
        <v>56</v>
      </c>
      <c r="K13" s="5" t="str">
        <f t="shared" si="0"/>
        <v>Below</v>
      </c>
      <c r="L13" t="str" cm="1">
        <f t="array" ref="L13">_xlfn.IFS(J13&gt;=50,"Excellent",J13&gt;=40,"Good",J13&gt;=30,"Average",J13&lt;30,"poor")</f>
        <v>Excellent</v>
      </c>
      <c r="M13" t="b">
        <f t="shared" si="1"/>
        <v>0</v>
      </c>
      <c r="N13" t="b">
        <f t="shared" si="2"/>
        <v>0</v>
      </c>
      <c r="O13" t="b">
        <f t="shared" si="3"/>
        <v>0</v>
      </c>
      <c r="Q13">
        <f t="shared" si="4"/>
        <v>43769</v>
      </c>
    </row>
    <row r="14" spans="1:17" x14ac:dyDescent="0.35">
      <c r="A14">
        <v>13</v>
      </c>
      <c r="B14" t="s">
        <v>32</v>
      </c>
      <c r="C14">
        <v>27</v>
      </c>
      <c r="D14" t="s">
        <v>11</v>
      </c>
      <c r="E14" t="s">
        <v>7</v>
      </c>
      <c r="F14">
        <v>77634</v>
      </c>
      <c r="G14" s="2">
        <v>43650</v>
      </c>
      <c r="H14">
        <v>22359</v>
      </c>
      <c r="I14" t="s">
        <v>13</v>
      </c>
      <c r="J14">
        <v>41</v>
      </c>
      <c r="K14" s="5" t="str">
        <f t="shared" si="0"/>
        <v>Above</v>
      </c>
      <c r="L14" t="str" cm="1">
        <f t="array" ref="L14">_xlfn.IFS(J14&gt;=50,"Excellent",J14&gt;=40,"Good",J14&gt;=30,"Average",J14&lt;30,"poor")</f>
        <v>Good</v>
      </c>
      <c r="M14" t="b">
        <f t="shared" si="1"/>
        <v>0</v>
      </c>
      <c r="N14" t="b">
        <f t="shared" si="2"/>
        <v>1</v>
      </c>
      <c r="O14" t="b">
        <f t="shared" si="3"/>
        <v>1</v>
      </c>
      <c r="Q14">
        <f t="shared" si="4"/>
        <v>77634</v>
      </c>
    </row>
    <row r="15" spans="1:17" x14ac:dyDescent="0.35">
      <c r="A15">
        <v>14</v>
      </c>
      <c r="B15" t="s">
        <v>33</v>
      </c>
      <c r="C15">
        <v>55</v>
      </c>
      <c r="D15" t="s">
        <v>11</v>
      </c>
      <c r="E15" t="s">
        <v>7</v>
      </c>
      <c r="F15">
        <v>46025</v>
      </c>
      <c r="G15" s="2">
        <v>42014</v>
      </c>
      <c r="H15">
        <v>14774</v>
      </c>
      <c r="I15" t="s">
        <v>18</v>
      </c>
      <c r="J15">
        <v>44</v>
      </c>
      <c r="K15" s="5" t="str">
        <f t="shared" si="0"/>
        <v>Below</v>
      </c>
      <c r="L15" t="str" cm="1">
        <f t="array" ref="L15">_xlfn.IFS(J15&gt;=50,"Excellent",J15&gt;=40,"Good",J15&gt;=30,"Average",J15&lt;30,"poor")</f>
        <v>Good</v>
      </c>
      <c r="M15" t="b">
        <f t="shared" si="1"/>
        <v>0</v>
      </c>
      <c r="N15" t="b">
        <f t="shared" si="2"/>
        <v>0</v>
      </c>
      <c r="O15" t="b">
        <f t="shared" si="3"/>
        <v>1</v>
      </c>
      <c r="Q15">
        <f t="shared" si="4"/>
        <v>46025</v>
      </c>
    </row>
    <row r="16" spans="1:17" x14ac:dyDescent="0.35">
      <c r="A16">
        <v>15</v>
      </c>
      <c r="B16" t="s">
        <v>34</v>
      </c>
      <c r="C16">
        <v>57</v>
      </c>
      <c r="D16" t="s">
        <v>11</v>
      </c>
      <c r="E16" t="s">
        <v>12</v>
      </c>
      <c r="F16">
        <v>72009</v>
      </c>
      <c r="G16" s="2">
        <v>42668</v>
      </c>
      <c r="H16">
        <v>36836</v>
      </c>
      <c r="I16" t="s">
        <v>18</v>
      </c>
      <c r="J16">
        <v>54</v>
      </c>
      <c r="K16" s="5" t="str">
        <f t="shared" si="0"/>
        <v>Above</v>
      </c>
      <c r="L16" t="str" cm="1">
        <f t="array" ref="L16">_xlfn.IFS(J16&gt;=50,"Excellent",J16&gt;=40,"Good",J16&gt;=30,"Average",J16&lt;30,"poor")</f>
        <v>Excellent</v>
      </c>
      <c r="M16" t="b">
        <f t="shared" si="1"/>
        <v>0</v>
      </c>
      <c r="N16" t="b">
        <f t="shared" si="2"/>
        <v>1</v>
      </c>
      <c r="O16" t="b">
        <f t="shared" si="3"/>
        <v>1</v>
      </c>
      <c r="Q16">
        <f t="shared" si="4"/>
        <v>72009</v>
      </c>
    </row>
    <row r="17" spans="1:17" x14ac:dyDescent="0.35">
      <c r="A17">
        <v>16</v>
      </c>
      <c r="B17" t="s">
        <v>35</v>
      </c>
      <c r="C17">
        <v>57</v>
      </c>
      <c r="D17" t="s">
        <v>15</v>
      </c>
      <c r="E17" t="s">
        <v>29</v>
      </c>
      <c r="F17">
        <v>62745</v>
      </c>
      <c r="G17" s="2">
        <v>42794</v>
      </c>
      <c r="H17">
        <v>36474</v>
      </c>
      <c r="I17" t="s">
        <v>18</v>
      </c>
      <c r="J17">
        <v>60</v>
      </c>
      <c r="K17" s="5" t="str">
        <f t="shared" si="0"/>
        <v>Above</v>
      </c>
      <c r="L17" t="str" cm="1">
        <f t="array" ref="L17">_xlfn.IFS(J17&gt;=50,"Excellent",J17&gt;=40,"Good",J17&gt;=30,"Average",J17&lt;30,"poor")</f>
        <v>Excellent</v>
      </c>
      <c r="M17" t="b">
        <f t="shared" si="1"/>
        <v>0</v>
      </c>
      <c r="N17" t="b">
        <f t="shared" si="2"/>
        <v>1</v>
      </c>
      <c r="O17" t="b">
        <f t="shared" si="3"/>
        <v>0</v>
      </c>
      <c r="Q17">
        <f t="shared" si="4"/>
        <v>62745</v>
      </c>
    </row>
    <row r="18" spans="1:17" x14ac:dyDescent="0.35">
      <c r="A18">
        <v>17</v>
      </c>
      <c r="B18" t="s">
        <v>36</v>
      </c>
      <c r="C18">
        <v>55</v>
      </c>
      <c r="D18" t="s">
        <v>11</v>
      </c>
      <c r="E18" t="s">
        <v>17</v>
      </c>
      <c r="F18">
        <v>39959</v>
      </c>
      <c r="G18" s="2">
        <v>44822</v>
      </c>
      <c r="H18">
        <v>22654</v>
      </c>
      <c r="I18" t="s">
        <v>21</v>
      </c>
      <c r="J18">
        <v>47</v>
      </c>
      <c r="K18" s="5" t="str">
        <f t="shared" si="0"/>
        <v>Below</v>
      </c>
      <c r="L18" t="str" cm="1">
        <f t="array" ref="L18">_xlfn.IFS(J18&gt;=50,"Excellent",J18&gt;=40,"Good",J18&gt;=30,"Average",J18&lt;30,"poor")</f>
        <v>Good</v>
      </c>
      <c r="M18" t="b">
        <f t="shared" si="1"/>
        <v>0</v>
      </c>
      <c r="N18" t="b">
        <f t="shared" si="2"/>
        <v>0</v>
      </c>
      <c r="O18" t="b">
        <f t="shared" si="3"/>
        <v>1</v>
      </c>
      <c r="Q18">
        <f t="shared" si="4"/>
        <v>39959</v>
      </c>
    </row>
    <row r="19" spans="1:17" x14ac:dyDescent="0.35">
      <c r="A19">
        <v>18</v>
      </c>
      <c r="B19" t="s">
        <v>37</v>
      </c>
      <c r="C19">
        <v>28</v>
      </c>
      <c r="D19" t="s">
        <v>15</v>
      </c>
      <c r="E19" t="s">
        <v>29</v>
      </c>
      <c r="F19">
        <v>50794</v>
      </c>
      <c r="G19" s="2">
        <v>44479</v>
      </c>
      <c r="H19">
        <v>24487</v>
      </c>
      <c r="I19" t="s">
        <v>23</v>
      </c>
      <c r="J19">
        <v>52</v>
      </c>
      <c r="K19" s="5" t="str">
        <f t="shared" si="0"/>
        <v>Above</v>
      </c>
      <c r="L19" t="str" cm="1">
        <f t="array" ref="L19">_xlfn.IFS(J19&gt;=50,"Excellent",J19&gt;=40,"Good",J19&gt;=30,"Average",J19&lt;30,"poor")</f>
        <v>Excellent</v>
      </c>
      <c r="M19" t="b">
        <f t="shared" si="1"/>
        <v>0</v>
      </c>
      <c r="N19" t="b">
        <f t="shared" si="2"/>
        <v>0</v>
      </c>
      <c r="O19" t="b">
        <f t="shared" si="3"/>
        <v>0</v>
      </c>
      <c r="Q19">
        <f t="shared" si="4"/>
        <v>50794</v>
      </c>
    </row>
    <row r="20" spans="1:17" x14ac:dyDescent="0.35">
      <c r="A20">
        <v>19</v>
      </c>
      <c r="B20" t="s">
        <v>38</v>
      </c>
      <c r="C20">
        <v>27</v>
      </c>
      <c r="D20" t="s">
        <v>11</v>
      </c>
      <c r="E20" t="s">
        <v>29</v>
      </c>
      <c r="F20">
        <v>65152</v>
      </c>
      <c r="G20" s="2">
        <v>44336</v>
      </c>
      <c r="H20">
        <v>33987</v>
      </c>
      <c r="I20" t="s">
        <v>21</v>
      </c>
      <c r="J20">
        <v>41</v>
      </c>
      <c r="K20" s="5" t="str">
        <f t="shared" si="0"/>
        <v>Above</v>
      </c>
      <c r="L20" t="str" cm="1">
        <f t="array" ref="L20">_xlfn.IFS(J20&gt;=50,"Excellent",J20&gt;=40,"Good",J20&gt;=30,"Average",J20&lt;30,"poor")</f>
        <v>Good</v>
      </c>
      <c r="M20" t="b">
        <f t="shared" si="1"/>
        <v>0</v>
      </c>
      <c r="N20" t="b">
        <f t="shared" si="2"/>
        <v>1</v>
      </c>
      <c r="O20" t="b">
        <f t="shared" si="3"/>
        <v>0</v>
      </c>
      <c r="Q20">
        <f t="shared" si="4"/>
        <v>65152</v>
      </c>
    </row>
    <row r="21" spans="1:17" x14ac:dyDescent="0.35">
      <c r="A21">
        <v>20</v>
      </c>
      <c r="B21" t="s">
        <v>39</v>
      </c>
      <c r="C21">
        <v>54</v>
      </c>
      <c r="D21" t="s">
        <v>11</v>
      </c>
      <c r="E21" t="s">
        <v>20</v>
      </c>
      <c r="F21">
        <v>46252</v>
      </c>
      <c r="G21" s="2">
        <v>44394</v>
      </c>
      <c r="H21">
        <v>34241</v>
      </c>
      <c r="I21" t="s">
        <v>18</v>
      </c>
      <c r="J21">
        <v>44</v>
      </c>
      <c r="K21" s="5" t="str">
        <f t="shared" si="0"/>
        <v>Below</v>
      </c>
      <c r="L21" t="str" cm="1">
        <f t="array" ref="L21">_xlfn.IFS(J21&gt;=50,"Excellent",J21&gt;=40,"Good",J21&gt;=30,"Average",J21&lt;30,"poor")</f>
        <v>Good</v>
      </c>
      <c r="M21" t="b">
        <f t="shared" si="1"/>
        <v>0</v>
      </c>
      <c r="N21" t="b">
        <f t="shared" si="2"/>
        <v>0</v>
      </c>
      <c r="O21" t="b">
        <f t="shared" si="3"/>
        <v>1</v>
      </c>
      <c r="Q21">
        <f t="shared" si="4"/>
        <v>46252</v>
      </c>
    </row>
    <row r="22" spans="1:17" x14ac:dyDescent="0.35">
      <c r="A22">
        <v>21</v>
      </c>
      <c r="B22" t="s">
        <v>40</v>
      </c>
      <c r="C22">
        <v>32</v>
      </c>
      <c r="D22" t="s">
        <v>11</v>
      </c>
      <c r="E22" t="s">
        <v>7</v>
      </c>
      <c r="F22">
        <v>31929</v>
      </c>
      <c r="G22" s="2">
        <v>42749</v>
      </c>
      <c r="H22">
        <v>34366</v>
      </c>
      <c r="I22" t="s">
        <v>21</v>
      </c>
      <c r="J22">
        <v>44</v>
      </c>
      <c r="K22" s="5" t="str">
        <f t="shared" si="0"/>
        <v>Below</v>
      </c>
      <c r="L22" t="str" cm="1">
        <f t="array" ref="L22">_xlfn.IFS(J22&gt;=50,"Excellent",J22&gt;=40,"Good",J22&gt;=30,"Average",J22&lt;30,"poor")</f>
        <v>Good</v>
      </c>
      <c r="M22" t="b">
        <f t="shared" si="1"/>
        <v>0</v>
      </c>
      <c r="N22" t="b">
        <f t="shared" si="2"/>
        <v>0</v>
      </c>
      <c r="O22" t="b">
        <f t="shared" si="3"/>
        <v>1</v>
      </c>
      <c r="Q22">
        <f t="shared" si="4"/>
        <v>31929</v>
      </c>
    </row>
    <row r="23" spans="1:17" x14ac:dyDescent="0.35">
      <c r="A23">
        <v>22</v>
      </c>
      <c r="B23" t="s">
        <v>41</v>
      </c>
      <c r="C23">
        <v>48</v>
      </c>
      <c r="D23" t="s">
        <v>15</v>
      </c>
      <c r="E23" t="s">
        <v>29</v>
      </c>
      <c r="F23">
        <v>77413</v>
      </c>
      <c r="G23" s="2">
        <v>42937</v>
      </c>
      <c r="H23">
        <v>16964</v>
      </c>
      <c r="I23" t="s">
        <v>18</v>
      </c>
      <c r="J23">
        <v>41</v>
      </c>
      <c r="K23" s="5" t="str">
        <f t="shared" si="0"/>
        <v>Above</v>
      </c>
      <c r="L23" t="str" cm="1">
        <f t="array" ref="L23">_xlfn.IFS(J23&gt;=50,"Excellent",J23&gt;=40,"Good",J23&gt;=30,"Average",J23&lt;30,"poor")</f>
        <v>Good</v>
      </c>
      <c r="M23" t="b">
        <f t="shared" si="1"/>
        <v>0</v>
      </c>
      <c r="N23" t="b">
        <f t="shared" si="2"/>
        <v>1</v>
      </c>
      <c r="O23" t="b">
        <f t="shared" si="3"/>
        <v>0</v>
      </c>
      <c r="Q23">
        <f t="shared" si="4"/>
        <v>77413</v>
      </c>
    </row>
    <row r="24" spans="1:17" x14ac:dyDescent="0.35">
      <c r="A24">
        <v>23</v>
      </c>
      <c r="B24" t="s">
        <v>42</v>
      </c>
      <c r="C24">
        <v>33</v>
      </c>
      <c r="D24" t="s">
        <v>11</v>
      </c>
      <c r="E24" t="s">
        <v>17</v>
      </c>
      <c r="F24">
        <v>75052</v>
      </c>
      <c r="G24" s="2">
        <v>43942</v>
      </c>
      <c r="H24">
        <v>28846</v>
      </c>
      <c r="I24" t="s">
        <v>13</v>
      </c>
      <c r="J24">
        <v>25</v>
      </c>
      <c r="K24" s="5" t="str">
        <f t="shared" si="0"/>
        <v>Above</v>
      </c>
      <c r="L24" t="str" cm="1">
        <f t="array" ref="L24">_xlfn.IFS(J24&gt;=50,"Excellent",J24&gt;=40,"Good",J24&gt;=30,"Average",J24&lt;30,"poor")</f>
        <v>poor</v>
      </c>
      <c r="M24" t="b">
        <f t="shared" si="1"/>
        <v>1</v>
      </c>
      <c r="N24" t="b">
        <f t="shared" si="2"/>
        <v>1</v>
      </c>
      <c r="O24" t="b">
        <f t="shared" si="3"/>
        <v>1</v>
      </c>
      <c r="Q24">
        <f t="shared" si="4"/>
        <v>75052</v>
      </c>
    </row>
    <row r="25" spans="1:17" x14ac:dyDescent="0.35">
      <c r="A25">
        <v>24</v>
      </c>
      <c r="B25" t="s">
        <v>43</v>
      </c>
      <c r="C25">
        <v>60</v>
      </c>
      <c r="D25" t="s">
        <v>15</v>
      </c>
      <c r="E25" t="s">
        <v>12</v>
      </c>
      <c r="F25">
        <v>54329</v>
      </c>
      <c r="G25" s="2">
        <v>43796</v>
      </c>
      <c r="H25">
        <v>33529</v>
      </c>
      <c r="I25" t="s">
        <v>21</v>
      </c>
      <c r="J25">
        <v>20</v>
      </c>
      <c r="K25" s="5" t="str">
        <f t="shared" si="0"/>
        <v>Above</v>
      </c>
      <c r="L25" t="str" cm="1">
        <f t="array" ref="L25">_xlfn.IFS(J25&gt;=50,"Excellent",J25&gt;=40,"Good",J25&gt;=30,"Average",J25&lt;30,"poor")</f>
        <v>poor</v>
      </c>
      <c r="M25" t="b">
        <f t="shared" si="1"/>
        <v>0</v>
      </c>
      <c r="N25" t="b">
        <f t="shared" si="2"/>
        <v>1</v>
      </c>
      <c r="O25" t="b">
        <f t="shared" si="3"/>
        <v>1</v>
      </c>
      <c r="Q25">
        <f t="shared" si="4"/>
        <v>54329</v>
      </c>
    </row>
    <row r="26" spans="1:17" x14ac:dyDescent="0.35">
      <c r="A26">
        <v>25</v>
      </c>
      <c r="B26" t="s">
        <v>44</v>
      </c>
      <c r="C26">
        <v>42</v>
      </c>
      <c r="D26" t="s">
        <v>11</v>
      </c>
      <c r="E26" t="s">
        <v>12</v>
      </c>
      <c r="F26">
        <v>70350</v>
      </c>
      <c r="G26" s="2">
        <v>42412</v>
      </c>
      <c r="H26">
        <v>38067</v>
      </c>
      <c r="I26" t="s">
        <v>18</v>
      </c>
      <c r="J26">
        <v>21</v>
      </c>
      <c r="K26" s="5" t="str">
        <f t="shared" si="0"/>
        <v>Above</v>
      </c>
      <c r="L26" t="str" cm="1">
        <f t="array" ref="L26">_xlfn.IFS(J26&gt;=50,"Excellent",J26&gt;=40,"Good",J26&gt;=30,"Average",J26&lt;30,"poor")</f>
        <v>poor</v>
      </c>
      <c r="M26" t="b">
        <f t="shared" si="1"/>
        <v>0</v>
      </c>
      <c r="N26" t="b">
        <f t="shared" si="2"/>
        <v>1</v>
      </c>
      <c r="O26" t="b">
        <f t="shared" si="3"/>
        <v>1</v>
      </c>
      <c r="Q26">
        <f t="shared" si="4"/>
        <v>70350</v>
      </c>
    </row>
    <row r="27" spans="1:17" x14ac:dyDescent="0.35">
      <c r="A27">
        <v>26</v>
      </c>
      <c r="B27" t="s">
        <v>45</v>
      </c>
      <c r="C27">
        <v>39</v>
      </c>
      <c r="D27" t="s">
        <v>11</v>
      </c>
      <c r="E27" t="s">
        <v>7</v>
      </c>
      <c r="F27">
        <v>46435</v>
      </c>
      <c r="G27" s="2">
        <v>45320</v>
      </c>
      <c r="H27">
        <v>39585</v>
      </c>
      <c r="I27" t="s">
        <v>21</v>
      </c>
      <c r="J27">
        <v>45</v>
      </c>
      <c r="K27" s="5" t="str">
        <f t="shared" si="0"/>
        <v>Below</v>
      </c>
      <c r="L27" t="str" cm="1">
        <f t="array" ref="L27">_xlfn.IFS(J27&gt;=50,"Excellent",J27&gt;=40,"Good",J27&gt;=30,"Average",J27&lt;30,"poor")</f>
        <v>Good</v>
      </c>
      <c r="M27" t="b">
        <f t="shared" si="1"/>
        <v>0</v>
      </c>
      <c r="N27" t="b">
        <f t="shared" si="2"/>
        <v>0</v>
      </c>
      <c r="O27" t="b">
        <f t="shared" si="3"/>
        <v>1</v>
      </c>
      <c r="Q27">
        <f t="shared" si="4"/>
        <v>46435</v>
      </c>
    </row>
    <row r="28" spans="1:17" x14ac:dyDescent="0.35">
      <c r="A28">
        <v>27</v>
      </c>
      <c r="B28" t="s">
        <v>46</v>
      </c>
      <c r="C28">
        <v>59</v>
      </c>
      <c r="D28" t="s">
        <v>11</v>
      </c>
      <c r="E28" t="s">
        <v>17</v>
      </c>
      <c r="F28">
        <v>76884</v>
      </c>
      <c r="G28" s="2">
        <v>43840</v>
      </c>
      <c r="H28">
        <v>11271</v>
      </c>
      <c r="I28" t="s">
        <v>18</v>
      </c>
      <c r="J28">
        <v>25</v>
      </c>
      <c r="K28" s="5" t="str">
        <f t="shared" si="0"/>
        <v>Above</v>
      </c>
      <c r="L28" t="str" cm="1">
        <f t="array" ref="L28">_xlfn.IFS(J28&gt;=50,"Excellent",J28&gt;=40,"Good",J28&gt;=30,"Average",J28&lt;30,"poor")</f>
        <v>poor</v>
      </c>
      <c r="M28" t="b">
        <f t="shared" si="1"/>
        <v>0</v>
      </c>
      <c r="N28" t="b">
        <f t="shared" si="2"/>
        <v>1</v>
      </c>
      <c r="O28" t="b">
        <f t="shared" si="3"/>
        <v>1</v>
      </c>
      <c r="Q28">
        <f t="shared" si="4"/>
        <v>76884</v>
      </c>
    </row>
    <row r="29" spans="1:17" x14ac:dyDescent="0.35">
      <c r="A29">
        <v>28</v>
      </c>
      <c r="B29" t="s">
        <v>47</v>
      </c>
      <c r="C29">
        <v>49</v>
      </c>
      <c r="D29" t="s">
        <v>11</v>
      </c>
      <c r="E29" t="s">
        <v>7</v>
      </c>
      <c r="F29">
        <v>44789</v>
      </c>
      <c r="G29" s="2">
        <v>45017</v>
      </c>
      <c r="H29">
        <v>22170</v>
      </c>
      <c r="I29" t="s">
        <v>21</v>
      </c>
      <c r="J29">
        <v>22</v>
      </c>
      <c r="K29" s="5" t="str">
        <f t="shared" si="0"/>
        <v>Below</v>
      </c>
      <c r="L29" t="str" cm="1">
        <f t="array" ref="L29">_xlfn.IFS(J29&gt;=50,"Excellent",J29&gt;=40,"Good",J29&gt;=30,"Average",J29&lt;30,"poor")</f>
        <v>poor</v>
      </c>
      <c r="M29" t="b">
        <f t="shared" si="1"/>
        <v>0</v>
      </c>
      <c r="N29" t="b">
        <f t="shared" si="2"/>
        <v>0</v>
      </c>
      <c r="O29" t="b">
        <f t="shared" si="3"/>
        <v>1</v>
      </c>
      <c r="Q29">
        <f t="shared" si="4"/>
        <v>44789</v>
      </c>
    </row>
    <row r="30" spans="1:17" x14ac:dyDescent="0.35">
      <c r="A30">
        <v>29</v>
      </c>
      <c r="B30" t="s">
        <v>48</v>
      </c>
      <c r="C30">
        <v>59</v>
      </c>
      <c r="D30" t="s">
        <v>15</v>
      </c>
      <c r="E30" t="s">
        <v>17</v>
      </c>
      <c r="F30">
        <v>79873</v>
      </c>
      <c r="G30" s="2">
        <v>43458</v>
      </c>
      <c r="H30">
        <v>20391</v>
      </c>
      <c r="I30" t="s">
        <v>18</v>
      </c>
      <c r="J30">
        <v>20</v>
      </c>
      <c r="K30" s="5" t="str">
        <f t="shared" si="0"/>
        <v>Above</v>
      </c>
      <c r="L30" t="str" cm="1">
        <f t="array" ref="L30">_xlfn.IFS(J30&gt;=50,"Excellent",J30&gt;=40,"Good",J30&gt;=30,"Average",J30&lt;30,"poor")</f>
        <v>poor</v>
      </c>
      <c r="M30" t="b">
        <f t="shared" si="1"/>
        <v>0</v>
      </c>
      <c r="N30" t="b">
        <f t="shared" si="2"/>
        <v>1</v>
      </c>
      <c r="O30" t="b">
        <f t="shared" si="3"/>
        <v>1</v>
      </c>
      <c r="Q30">
        <f t="shared" si="4"/>
        <v>79873</v>
      </c>
    </row>
    <row r="31" spans="1:17" x14ac:dyDescent="0.35">
      <c r="A31">
        <v>30</v>
      </c>
      <c r="B31" t="s">
        <v>49</v>
      </c>
      <c r="C31">
        <v>56</v>
      </c>
      <c r="D31" t="s">
        <v>15</v>
      </c>
      <c r="E31" t="s">
        <v>29</v>
      </c>
      <c r="F31">
        <v>58256</v>
      </c>
      <c r="G31" s="2">
        <v>44438</v>
      </c>
      <c r="H31">
        <v>20553</v>
      </c>
      <c r="I31" t="s">
        <v>23</v>
      </c>
      <c r="J31">
        <v>36</v>
      </c>
      <c r="K31" s="5" t="str">
        <f t="shared" si="0"/>
        <v>Above</v>
      </c>
      <c r="L31" t="str" cm="1">
        <f t="array" ref="L31">_xlfn.IFS(J31&gt;=50,"Excellent",J31&gt;=40,"Good",J31&gt;=30,"Average",J31&lt;30,"poor")</f>
        <v>Average</v>
      </c>
      <c r="M31" t="b">
        <f t="shared" si="1"/>
        <v>0</v>
      </c>
      <c r="N31" t="b">
        <f t="shared" si="2"/>
        <v>0</v>
      </c>
      <c r="O31" t="b">
        <f t="shared" si="3"/>
        <v>0</v>
      </c>
      <c r="Q31">
        <f t="shared" si="4"/>
        <v>58256</v>
      </c>
    </row>
    <row r="32" spans="1:17" x14ac:dyDescent="0.35">
      <c r="A32">
        <v>31</v>
      </c>
      <c r="B32" t="s">
        <v>50</v>
      </c>
      <c r="C32">
        <v>30</v>
      </c>
      <c r="D32" t="s">
        <v>15</v>
      </c>
      <c r="E32" t="s">
        <v>17</v>
      </c>
      <c r="F32">
        <v>61420</v>
      </c>
      <c r="G32" s="2">
        <v>43773</v>
      </c>
      <c r="H32">
        <v>10664</v>
      </c>
      <c r="I32" t="s">
        <v>21</v>
      </c>
      <c r="J32">
        <v>28</v>
      </c>
      <c r="K32" s="5" t="str">
        <f t="shared" si="0"/>
        <v>Above</v>
      </c>
      <c r="L32" t="str" cm="1">
        <f t="array" ref="L32">_xlfn.IFS(J32&gt;=50,"Excellent",J32&gt;=40,"Good",J32&gt;=30,"Average",J32&lt;30,"poor")</f>
        <v>poor</v>
      </c>
      <c r="M32" t="b">
        <f t="shared" si="1"/>
        <v>0</v>
      </c>
      <c r="N32" t="b">
        <f t="shared" si="2"/>
        <v>1</v>
      </c>
      <c r="O32" t="b">
        <f t="shared" si="3"/>
        <v>1</v>
      </c>
      <c r="Q32">
        <f t="shared" si="4"/>
        <v>61420</v>
      </c>
    </row>
    <row r="33" spans="1:17" x14ac:dyDescent="0.35">
      <c r="A33">
        <v>32</v>
      </c>
      <c r="B33" t="s">
        <v>51</v>
      </c>
      <c r="C33">
        <v>36</v>
      </c>
      <c r="D33" t="s">
        <v>11</v>
      </c>
      <c r="E33" t="s">
        <v>7</v>
      </c>
      <c r="F33">
        <v>65570</v>
      </c>
      <c r="G33" s="2">
        <v>45103</v>
      </c>
      <c r="H33">
        <v>21285</v>
      </c>
      <c r="I33" t="s">
        <v>23</v>
      </c>
      <c r="J33">
        <v>23</v>
      </c>
      <c r="K33" s="5" t="str">
        <f t="shared" si="0"/>
        <v>Above</v>
      </c>
      <c r="L33" t="str" cm="1">
        <f t="array" ref="L33">_xlfn.IFS(J33&gt;=50,"Excellent",J33&gt;=40,"Good",J33&gt;=30,"Average",J33&lt;30,"poor")</f>
        <v>poor</v>
      </c>
      <c r="M33" t="b">
        <f t="shared" si="1"/>
        <v>0</v>
      </c>
      <c r="N33" t="b">
        <f t="shared" si="2"/>
        <v>1</v>
      </c>
      <c r="O33" t="b">
        <f t="shared" si="3"/>
        <v>1</v>
      </c>
      <c r="Q33">
        <f t="shared" si="4"/>
        <v>65570</v>
      </c>
    </row>
    <row r="34" spans="1:17" x14ac:dyDescent="0.35">
      <c r="A34">
        <v>33</v>
      </c>
      <c r="B34" t="s">
        <v>52</v>
      </c>
      <c r="C34">
        <v>26</v>
      </c>
      <c r="D34" t="s">
        <v>15</v>
      </c>
      <c r="E34" t="s">
        <v>20</v>
      </c>
      <c r="F34">
        <v>60577</v>
      </c>
      <c r="G34" s="2">
        <v>42332</v>
      </c>
      <c r="H34">
        <v>11672</v>
      </c>
      <c r="I34" t="s">
        <v>13</v>
      </c>
      <c r="J34">
        <v>54</v>
      </c>
      <c r="K34" s="5" t="str">
        <f t="shared" si="0"/>
        <v>Above</v>
      </c>
      <c r="L34" t="str" cm="1">
        <f t="array" ref="L34">_xlfn.IFS(J34&gt;=50,"Excellent",J34&gt;=40,"Good",J34&gt;=30,"Average",J34&lt;30,"poor")</f>
        <v>Excellent</v>
      </c>
      <c r="M34" t="b">
        <f t="shared" si="1"/>
        <v>0</v>
      </c>
      <c r="N34" t="b">
        <f t="shared" si="2"/>
        <v>1</v>
      </c>
      <c r="O34" t="b">
        <f t="shared" si="3"/>
        <v>1</v>
      </c>
      <c r="Q34">
        <f t="shared" si="4"/>
        <v>60577</v>
      </c>
    </row>
    <row r="35" spans="1:17" x14ac:dyDescent="0.35">
      <c r="A35">
        <v>34</v>
      </c>
      <c r="B35" t="s">
        <v>53</v>
      </c>
      <c r="C35">
        <v>34</v>
      </c>
      <c r="D35" t="s">
        <v>15</v>
      </c>
      <c r="E35" t="s">
        <v>17</v>
      </c>
      <c r="F35">
        <v>63927</v>
      </c>
      <c r="G35" s="2">
        <v>44275</v>
      </c>
      <c r="H35">
        <v>24967</v>
      </c>
      <c r="I35" t="s">
        <v>21</v>
      </c>
      <c r="J35">
        <v>46</v>
      </c>
      <c r="K35" s="5" t="str">
        <f t="shared" si="0"/>
        <v>Above</v>
      </c>
      <c r="L35" t="str" cm="1">
        <f t="array" ref="L35">_xlfn.IFS(J35&gt;=50,"Excellent",J35&gt;=40,"Good",J35&gt;=30,"Average",J35&lt;30,"poor")</f>
        <v>Good</v>
      </c>
      <c r="M35" t="b">
        <f t="shared" si="1"/>
        <v>0</v>
      </c>
      <c r="N35" t="b">
        <f t="shared" si="2"/>
        <v>1</v>
      </c>
      <c r="O35" t="b">
        <f t="shared" si="3"/>
        <v>1</v>
      </c>
      <c r="Q35">
        <f t="shared" si="4"/>
        <v>63927</v>
      </c>
    </row>
    <row r="36" spans="1:17" x14ac:dyDescent="0.35">
      <c r="A36">
        <v>35</v>
      </c>
      <c r="B36" t="s">
        <v>54</v>
      </c>
      <c r="C36">
        <v>44</v>
      </c>
      <c r="D36" t="s">
        <v>11</v>
      </c>
      <c r="E36" t="s">
        <v>17</v>
      </c>
      <c r="F36">
        <v>39949</v>
      </c>
      <c r="G36" s="2">
        <v>45399</v>
      </c>
      <c r="H36">
        <v>11978</v>
      </c>
      <c r="I36" t="s">
        <v>13</v>
      </c>
      <c r="J36">
        <v>55</v>
      </c>
      <c r="K36" s="5" t="str">
        <f t="shared" si="0"/>
        <v>Below</v>
      </c>
      <c r="L36" t="str" cm="1">
        <f t="array" ref="L36">_xlfn.IFS(J36&gt;=50,"Excellent",J36&gt;=40,"Good",J36&gt;=30,"Average",J36&lt;30,"poor")</f>
        <v>Excellent</v>
      </c>
      <c r="M36" t="b">
        <f t="shared" si="1"/>
        <v>0</v>
      </c>
      <c r="N36" t="b">
        <f t="shared" si="2"/>
        <v>0</v>
      </c>
      <c r="O36" t="b">
        <f t="shared" si="3"/>
        <v>1</v>
      </c>
      <c r="Q36">
        <f t="shared" si="4"/>
        <v>39949</v>
      </c>
    </row>
    <row r="37" spans="1:17" x14ac:dyDescent="0.35">
      <c r="A37">
        <v>36</v>
      </c>
      <c r="B37" t="s">
        <v>55</v>
      </c>
      <c r="C37">
        <v>30</v>
      </c>
      <c r="D37" t="s">
        <v>11</v>
      </c>
      <c r="E37" t="s">
        <v>29</v>
      </c>
      <c r="F37">
        <v>40376</v>
      </c>
      <c r="G37" s="2">
        <v>42385</v>
      </c>
      <c r="H37">
        <v>31174</v>
      </c>
      <c r="I37" t="s">
        <v>21</v>
      </c>
      <c r="J37">
        <v>57</v>
      </c>
      <c r="K37" s="5" t="str">
        <f t="shared" si="0"/>
        <v>Below</v>
      </c>
      <c r="L37" t="str" cm="1">
        <f t="array" ref="L37">_xlfn.IFS(J37&gt;=50,"Excellent",J37&gt;=40,"Good",J37&gt;=30,"Average",J37&lt;30,"poor")</f>
        <v>Excellent</v>
      </c>
      <c r="M37" t="b">
        <f t="shared" si="1"/>
        <v>0</v>
      </c>
      <c r="N37" t="b">
        <f t="shared" si="2"/>
        <v>0</v>
      </c>
      <c r="O37" t="b">
        <f t="shared" si="3"/>
        <v>0</v>
      </c>
      <c r="Q37">
        <f t="shared" si="4"/>
        <v>40376</v>
      </c>
    </row>
    <row r="38" spans="1:17" x14ac:dyDescent="0.35">
      <c r="A38">
        <v>37</v>
      </c>
      <c r="B38" t="s">
        <v>56</v>
      </c>
      <c r="C38">
        <v>58</v>
      </c>
      <c r="D38" t="s">
        <v>15</v>
      </c>
      <c r="E38" t="s">
        <v>12</v>
      </c>
      <c r="F38">
        <v>64073</v>
      </c>
      <c r="G38" s="2">
        <v>45120</v>
      </c>
      <c r="H38">
        <v>38678</v>
      </c>
      <c r="I38" t="s">
        <v>18</v>
      </c>
      <c r="J38">
        <v>28</v>
      </c>
      <c r="K38" s="5" t="str">
        <f t="shared" si="0"/>
        <v>Above</v>
      </c>
      <c r="L38" t="str" cm="1">
        <f t="array" ref="L38">_xlfn.IFS(J38&gt;=50,"Excellent",J38&gt;=40,"Good",J38&gt;=30,"Average",J38&lt;30,"poor")</f>
        <v>poor</v>
      </c>
      <c r="M38" t="b">
        <f t="shared" si="1"/>
        <v>0</v>
      </c>
      <c r="N38" t="b">
        <f t="shared" si="2"/>
        <v>1</v>
      </c>
      <c r="O38" t="b">
        <f t="shared" si="3"/>
        <v>1</v>
      </c>
      <c r="Q38">
        <f t="shared" si="4"/>
        <v>64073</v>
      </c>
    </row>
    <row r="39" spans="1:17" x14ac:dyDescent="0.35">
      <c r="A39">
        <v>38</v>
      </c>
      <c r="B39" t="s">
        <v>57</v>
      </c>
      <c r="C39">
        <v>30</v>
      </c>
      <c r="D39" t="s">
        <v>15</v>
      </c>
      <c r="E39" t="s">
        <v>20</v>
      </c>
      <c r="F39">
        <v>71550</v>
      </c>
      <c r="G39" s="2">
        <v>44203</v>
      </c>
      <c r="H39">
        <v>31994</v>
      </c>
      <c r="I39" t="s">
        <v>23</v>
      </c>
      <c r="J39">
        <v>39</v>
      </c>
      <c r="K39" s="5" t="str">
        <f t="shared" si="0"/>
        <v>Above</v>
      </c>
      <c r="L39" t="str" cm="1">
        <f t="array" ref="L39">_xlfn.IFS(J39&gt;=50,"Excellent",J39&gt;=40,"Good",J39&gt;=30,"Average",J39&lt;30,"poor")</f>
        <v>Average</v>
      </c>
      <c r="M39" t="b">
        <f t="shared" si="1"/>
        <v>0</v>
      </c>
      <c r="N39" t="b">
        <f t="shared" si="2"/>
        <v>1</v>
      </c>
      <c r="O39" t="b">
        <f t="shared" si="3"/>
        <v>1</v>
      </c>
      <c r="Q39">
        <f t="shared" si="4"/>
        <v>71550</v>
      </c>
    </row>
    <row r="40" spans="1:17" x14ac:dyDescent="0.35">
      <c r="A40">
        <v>39</v>
      </c>
      <c r="B40" t="s">
        <v>58</v>
      </c>
      <c r="C40">
        <v>46</v>
      </c>
      <c r="D40" t="s">
        <v>11</v>
      </c>
      <c r="E40" t="s">
        <v>20</v>
      </c>
      <c r="F40">
        <v>45787</v>
      </c>
      <c r="G40" s="2">
        <v>45342</v>
      </c>
      <c r="H40">
        <v>14870</v>
      </c>
      <c r="I40" t="s">
        <v>23</v>
      </c>
      <c r="J40">
        <v>22</v>
      </c>
      <c r="K40" s="5" t="str">
        <f t="shared" si="0"/>
        <v>Below</v>
      </c>
      <c r="L40" t="str" cm="1">
        <f t="array" ref="L40">_xlfn.IFS(J40&gt;=50,"Excellent",J40&gt;=40,"Good",J40&gt;=30,"Average",J40&lt;30,"poor")</f>
        <v>poor</v>
      </c>
      <c r="M40" t="b">
        <f t="shared" si="1"/>
        <v>0</v>
      </c>
      <c r="N40" t="b">
        <f t="shared" si="2"/>
        <v>0</v>
      </c>
      <c r="O40" t="b">
        <f t="shared" si="3"/>
        <v>1</v>
      </c>
      <c r="Q40">
        <f t="shared" si="4"/>
        <v>45787</v>
      </c>
    </row>
    <row r="41" spans="1:17" x14ac:dyDescent="0.35">
      <c r="A41">
        <v>40</v>
      </c>
      <c r="B41" t="s">
        <v>59</v>
      </c>
      <c r="C41">
        <v>26</v>
      </c>
      <c r="D41" t="s">
        <v>11</v>
      </c>
      <c r="E41" t="s">
        <v>17</v>
      </c>
      <c r="F41">
        <v>76412</v>
      </c>
      <c r="G41" s="2">
        <v>44971</v>
      </c>
      <c r="H41">
        <v>21302</v>
      </c>
      <c r="I41" t="s">
        <v>21</v>
      </c>
      <c r="J41">
        <v>40</v>
      </c>
      <c r="K41" s="5" t="str">
        <f t="shared" si="0"/>
        <v>Above</v>
      </c>
      <c r="L41" t="str" cm="1">
        <f t="array" ref="L41">_xlfn.IFS(J41&gt;=50,"Excellent",J41&gt;=40,"Good",J41&gt;=30,"Average",J41&lt;30,"poor")</f>
        <v>Good</v>
      </c>
      <c r="M41" t="b">
        <f t="shared" si="1"/>
        <v>0</v>
      </c>
      <c r="N41" t="b">
        <f t="shared" si="2"/>
        <v>1</v>
      </c>
      <c r="O41" t="b">
        <f t="shared" si="3"/>
        <v>1</v>
      </c>
      <c r="Q41">
        <f t="shared" si="4"/>
        <v>76412</v>
      </c>
    </row>
    <row r="42" spans="1:17" x14ac:dyDescent="0.35">
      <c r="A42">
        <v>41</v>
      </c>
      <c r="B42" t="s">
        <v>60</v>
      </c>
      <c r="C42">
        <v>31</v>
      </c>
      <c r="D42" t="s">
        <v>15</v>
      </c>
      <c r="E42" t="s">
        <v>7</v>
      </c>
      <c r="F42">
        <v>51394</v>
      </c>
      <c r="G42" s="2">
        <v>45472</v>
      </c>
      <c r="H42">
        <v>30546</v>
      </c>
      <c r="I42" t="s">
        <v>18</v>
      </c>
      <c r="J42">
        <v>25</v>
      </c>
      <c r="K42" s="5" t="str">
        <f t="shared" si="0"/>
        <v>Above</v>
      </c>
      <c r="L42" t="str" cm="1">
        <f t="array" ref="L42">_xlfn.IFS(J42&gt;=50,"Excellent",J42&gt;=40,"Good",J42&gt;=30,"Average",J42&lt;30,"poor")</f>
        <v>poor</v>
      </c>
      <c r="M42" t="b">
        <f t="shared" si="1"/>
        <v>0</v>
      </c>
      <c r="N42" t="b">
        <f t="shared" si="2"/>
        <v>0</v>
      </c>
      <c r="O42" t="b">
        <f t="shared" si="3"/>
        <v>1</v>
      </c>
      <c r="Q42">
        <f t="shared" si="4"/>
        <v>51394</v>
      </c>
    </row>
    <row r="43" spans="1:17" x14ac:dyDescent="0.35">
      <c r="A43">
        <v>42</v>
      </c>
      <c r="B43" t="s">
        <v>61</v>
      </c>
      <c r="C43">
        <v>44</v>
      </c>
      <c r="D43" t="s">
        <v>11</v>
      </c>
      <c r="E43" t="s">
        <v>17</v>
      </c>
      <c r="F43">
        <v>41457</v>
      </c>
      <c r="G43" s="2">
        <v>42231</v>
      </c>
      <c r="H43">
        <v>22139</v>
      </c>
      <c r="I43" t="s">
        <v>18</v>
      </c>
      <c r="J43">
        <v>23</v>
      </c>
      <c r="K43" s="5" t="str">
        <f t="shared" si="0"/>
        <v>Below</v>
      </c>
      <c r="L43" t="str" cm="1">
        <f t="array" ref="L43">_xlfn.IFS(J43&gt;=50,"Excellent",J43&gt;=40,"Good",J43&gt;=30,"Average",J43&lt;30,"poor")</f>
        <v>poor</v>
      </c>
      <c r="M43" t="b">
        <f t="shared" si="1"/>
        <v>0</v>
      </c>
      <c r="N43" t="b">
        <f t="shared" si="2"/>
        <v>0</v>
      </c>
      <c r="O43" t="b">
        <f t="shared" si="3"/>
        <v>1</v>
      </c>
      <c r="Q43">
        <f t="shared" si="4"/>
        <v>41457</v>
      </c>
    </row>
    <row r="44" spans="1:17" x14ac:dyDescent="0.35">
      <c r="A44">
        <v>43</v>
      </c>
      <c r="B44" t="s">
        <v>62</v>
      </c>
      <c r="C44">
        <v>30</v>
      </c>
      <c r="D44" t="s">
        <v>15</v>
      </c>
      <c r="E44" t="s">
        <v>7</v>
      </c>
      <c r="F44">
        <v>67040</v>
      </c>
      <c r="G44" s="2">
        <v>42824</v>
      </c>
      <c r="H44">
        <v>11264</v>
      </c>
      <c r="I44" t="s">
        <v>18</v>
      </c>
      <c r="J44">
        <v>52</v>
      </c>
      <c r="K44" s="5" t="str">
        <f t="shared" si="0"/>
        <v>Above</v>
      </c>
      <c r="L44" t="str" cm="1">
        <f t="array" ref="L44">_xlfn.IFS(J44&gt;=50,"Excellent",J44&gt;=40,"Good",J44&gt;=30,"Average",J44&lt;30,"poor")</f>
        <v>Excellent</v>
      </c>
      <c r="M44" t="b">
        <f t="shared" si="1"/>
        <v>0</v>
      </c>
      <c r="N44" t="b">
        <f t="shared" si="2"/>
        <v>1</v>
      </c>
      <c r="O44" t="b">
        <f t="shared" si="3"/>
        <v>1</v>
      </c>
      <c r="Q44">
        <f t="shared" si="4"/>
        <v>67040</v>
      </c>
    </row>
    <row r="45" spans="1:17" x14ac:dyDescent="0.35">
      <c r="A45">
        <v>44</v>
      </c>
      <c r="B45" t="s">
        <v>63</v>
      </c>
      <c r="C45">
        <v>33</v>
      </c>
      <c r="D45" t="s">
        <v>15</v>
      </c>
      <c r="E45" t="s">
        <v>12</v>
      </c>
      <c r="F45">
        <v>55132</v>
      </c>
      <c r="G45" s="2">
        <v>43756</v>
      </c>
      <c r="H45">
        <v>11878</v>
      </c>
      <c r="I45" t="s">
        <v>18</v>
      </c>
      <c r="J45">
        <v>27</v>
      </c>
      <c r="K45" s="5" t="str">
        <f t="shared" si="0"/>
        <v>Above</v>
      </c>
      <c r="L45" t="str" cm="1">
        <f t="array" ref="L45">_xlfn.IFS(J45&gt;=50,"Excellent",J45&gt;=40,"Good",J45&gt;=30,"Average",J45&lt;30,"poor")</f>
        <v>poor</v>
      </c>
      <c r="M45" t="b">
        <f t="shared" si="1"/>
        <v>0</v>
      </c>
      <c r="N45" t="b">
        <f t="shared" si="2"/>
        <v>1</v>
      </c>
      <c r="O45" t="b">
        <f t="shared" si="3"/>
        <v>1</v>
      </c>
      <c r="Q45">
        <f t="shared" si="4"/>
        <v>55132</v>
      </c>
    </row>
    <row r="46" spans="1:17" x14ac:dyDescent="0.35">
      <c r="A46">
        <v>45</v>
      </c>
      <c r="B46" t="s">
        <v>64</v>
      </c>
      <c r="C46">
        <v>32</v>
      </c>
      <c r="D46" t="s">
        <v>15</v>
      </c>
      <c r="E46" t="s">
        <v>12</v>
      </c>
      <c r="F46">
        <v>58404</v>
      </c>
      <c r="G46" s="2">
        <v>44109</v>
      </c>
      <c r="H46">
        <v>20523</v>
      </c>
      <c r="I46" t="s">
        <v>23</v>
      </c>
      <c r="J46">
        <v>60</v>
      </c>
      <c r="K46" s="5" t="str">
        <f t="shared" si="0"/>
        <v>Above</v>
      </c>
      <c r="L46" t="str" cm="1">
        <f t="array" ref="L46">_xlfn.IFS(J46&gt;=50,"Excellent",J46&gt;=40,"Good",J46&gt;=30,"Average",J46&lt;30,"poor")</f>
        <v>Excellent</v>
      </c>
      <c r="M46" t="b">
        <f t="shared" si="1"/>
        <v>0</v>
      </c>
      <c r="N46" t="b">
        <f t="shared" si="2"/>
        <v>1</v>
      </c>
      <c r="O46" t="b">
        <f t="shared" si="3"/>
        <v>1</v>
      </c>
      <c r="Q46">
        <f t="shared" si="4"/>
        <v>58404</v>
      </c>
    </row>
    <row r="47" spans="1:17" x14ac:dyDescent="0.35">
      <c r="A47">
        <v>46</v>
      </c>
      <c r="B47" t="s">
        <v>65</v>
      </c>
      <c r="C47">
        <v>54</v>
      </c>
      <c r="D47" t="s">
        <v>15</v>
      </c>
      <c r="E47" t="s">
        <v>20</v>
      </c>
      <c r="F47">
        <v>45721</v>
      </c>
      <c r="G47" s="2">
        <v>42340</v>
      </c>
      <c r="H47">
        <v>10765</v>
      </c>
      <c r="I47" t="s">
        <v>13</v>
      </c>
      <c r="J47">
        <v>46</v>
      </c>
      <c r="K47" s="5" t="str">
        <f t="shared" si="0"/>
        <v>Below</v>
      </c>
      <c r="L47" t="str" cm="1">
        <f t="array" ref="L47">_xlfn.IFS(J47&gt;=50,"Excellent",J47&gt;=40,"Good",J47&gt;=30,"Average",J47&lt;30,"poor")</f>
        <v>Good</v>
      </c>
      <c r="M47" t="b">
        <f t="shared" si="1"/>
        <v>0</v>
      </c>
      <c r="N47" t="b">
        <f t="shared" si="2"/>
        <v>0</v>
      </c>
      <c r="O47" t="b">
        <f t="shared" si="3"/>
        <v>1</v>
      </c>
      <c r="Q47">
        <f t="shared" si="4"/>
        <v>45721</v>
      </c>
    </row>
    <row r="48" spans="1:17" x14ac:dyDescent="0.35">
      <c r="A48">
        <v>47</v>
      </c>
      <c r="B48" t="s">
        <v>66</v>
      </c>
      <c r="C48">
        <v>59</v>
      </c>
      <c r="D48" t="s">
        <v>11</v>
      </c>
      <c r="E48" t="s">
        <v>29</v>
      </c>
      <c r="F48">
        <v>49526</v>
      </c>
      <c r="G48" s="2">
        <v>42468</v>
      </c>
      <c r="H48">
        <v>36637</v>
      </c>
      <c r="I48" t="s">
        <v>23</v>
      </c>
      <c r="J48">
        <v>58</v>
      </c>
      <c r="K48" s="5" t="str">
        <f t="shared" si="0"/>
        <v>Below</v>
      </c>
      <c r="L48" t="str" cm="1">
        <f t="array" ref="L48">_xlfn.IFS(J48&gt;=50,"Excellent",J48&gt;=40,"Good",J48&gt;=30,"Average",J48&lt;30,"poor")</f>
        <v>Excellent</v>
      </c>
      <c r="M48" t="b">
        <f t="shared" si="1"/>
        <v>0</v>
      </c>
      <c r="N48" t="b">
        <f t="shared" si="2"/>
        <v>0</v>
      </c>
      <c r="O48" t="b">
        <f t="shared" si="3"/>
        <v>0</v>
      </c>
      <c r="Q48">
        <f t="shared" si="4"/>
        <v>49526</v>
      </c>
    </row>
    <row r="49" spans="1:17" x14ac:dyDescent="0.35">
      <c r="A49">
        <v>48</v>
      </c>
      <c r="B49" t="s">
        <v>67</v>
      </c>
      <c r="C49">
        <v>32</v>
      </c>
      <c r="D49" t="s">
        <v>11</v>
      </c>
      <c r="E49" t="s">
        <v>20</v>
      </c>
      <c r="F49">
        <v>30111</v>
      </c>
      <c r="G49" s="2">
        <v>43029</v>
      </c>
      <c r="H49">
        <v>16498</v>
      </c>
      <c r="I49" t="s">
        <v>23</v>
      </c>
      <c r="J49">
        <v>31</v>
      </c>
      <c r="K49" s="5" t="str">
        <f t="shared" si="0"/>
        <v>Below</v>
      </c>
      <c r="L49" t="str" cm="1">
        <f t="array" ref="L49">_xlfn.IFS(J49&gt;=50,"Excellent",J49&gt;=40,"Good",J49&gt;=30,"Average",J49&lt;30,"poor")</f>
        <v>Average</v>
      </c>
      <c r="M49" t="b">
        <f t="shared" si="1"/>
        <v>0</v>
      </c>
      <c r="N49" t="b">
        <f t="shared" si="2"/>
        <v>0</v>
      </c>
      <c r="O49" t="b">
        <f t="shared" si="3"/>
        <v>1</v>
      </c>
      <c r="Q49">
        <f t="shared" si="4"/>
        <v>30111</v>
      </c>
    </row>
    <row r="50" spans="1:17" x14ac:dyDescent="0.35">
      <c r="A50">
        <v>49</v>
      </c>
      <c r="B50" t="s">
        <v>68</v>
      </c>
      <c r="C50">
        <v>54</v>
      </c>
      <c r="D50" t="s">
        <v>11</v>
      </c>
      <c r="E50" t="s">
        <v>12</v>
      </c>
      <c r="F50">
        <v>43627</v>
      </c>
      <c r="G50" s="2">
        <v>43939</v>
      </c>
      <c r="H50">
        <v>37968</v>
      </c>
      <c r="I50" t="s">
        <v>13</v>
      </c>
      <c r="J50">
        <v>25</v>
      </c>
      <c r="K50" s="5" t="str">
        <f t="shared" si="0"/>
        <v>Below</v>
      </c>
      <c r="L50" t="str" cm="1">
        <f t="array" ref="L50">_xlfn.IFS(J50&gt;=50,"Excellent",J50&gt;=40,"Good",J50&gt;=30,"Average",J50&lt;30,"poor")</f>
        <v>poor</v>
      </c>
      <c r="M50" t="b">
        <f t="shared" si="1"/>
        <v>0</v>
      </c>
      <c r="N50" t="b">
        <f t="shared" si="2"/>
        <v>1</v>
      </c>
      <c r="O50" t="b">
        <f t="shared" si="3"/>
        <v>1</v>
      </c>
      <c r="Q50">
        <f t="shared" si="4"/>
        <v>43627</v>
      </c>
    </row>
    <row r="51" spans="1:17" x14ac:dyDescent="0.35">
      <c r="A51">
        <v>50</v>
      </c>
      <c r="B51" t="s">
        <v>69</v>
      </c>
      <c r="C51">
        <v>53</v>
      </c>
      <c r="D51" t="s">
        <v>15</v>
      </c>
      <c r="E51" t="s">
        <v>29</v>
      </c>
      <c r="F51">
        <v>50514</v>
      </c>
      <c r="G51" s="2">
        <v>42222</v>
      </c>
      <c r="H51">
        <v>17681</v>
      </c>
      <c r="I51" t="s">
        <v>23</v>
      </c>
      <c r="J51">
        <v>23</v>
      </c>
      <c r="K51" s="5" t="str">
        <f t="shared" si="0"/>
        <v>Above</v>
      </c>
      <c r="L51" t="str" cm="1">
        <f t="array" ref="L51">_xlfn.IFS(J51&gt;=50,"Excellent",J51&gt;=40,"Good",J51&gt;=30,"Average",J51&lt;30,"poor")</f>
        <v>poor</v>
      </c>
      <c r="M51" t="b">
        <f t="shared" si="1"/>
        <v>0</v>
      </c>
      <c r="N51" t="b">
        <f t="shared" si="2"/>
        <v>0</v>
      </c>
      <c r="O51" t="b">
        <f t="shared" si="3"/>
        <v>0</v>
      </c>
      <c r="Q51">
        <f t="shared" si="4"/>
        <v>50514</v>
      </c>
    </row>
    <row r="52" spans="1:17" x14ac:dyDescent="0.35">
      <c r="A52">
        <v>51</v>
      </c>
      <c r="B52" t="s">
        <v>70</v>
      </c>
      <c r="C52">
        <v>21</v>
      </c>
      <c r="D52" t="s">
        <v>15</v>
      </c>
      <c r="E52" t="s">
        <v>17</v>
      </c>
      <c r="F52">
        <v>60466</v>
      </c>
      <c r="G52" s="2">
        <v>41954</v>
      </c>
      <c r="H52">
        <v>17012</v>
      </c>
      <c r="I52" t="s">
        <v>21</v>
      </c>
      <c r="J52">
        <v>30</v>
      </c>
      <c r="K52" s="5" t="str">
        <f t="shared" si="0"/>
        <v>Above</v>
      </c>
      <c r="L52" t="str" cm="1">
        <f t="array" ref="L52">_xlfn.IFS(J52&gt;=50,"Excellent",J52&gt;=40,"Good",J52&gt;=30,"Average",J52&lt;30,"poor")</f>
        <v>Average</v>
      </c>
      <c r="M52" t="b">
        <f t="shared" si="1"/>
        <v>0</v>
      </c>
      <c r="N52" t="b">
        <f t="shared" si="2"/>
        <v>1</v>
      </c>
      <c r="O52" t="b">
        <f t="shared" si="3"/>
        <v>1</v>
      </c>
      <c r="Q52">
        <f t="shared" si="4"/>
        <v>60466</v>
      </c>
    </row>
    <row r="53" spans="1:17" x14ac:dyDescent="0.35">
      <c r="A53">
        <v>52</v>
      </c>
      <c r="B53" t="s">
        <v>71</v>
      </c>
      <c r="C53">
        <v>55</v>
      </c>
      <c r="D53" t="s">
        <v>11</v>
      </c>
      <c r="E53" t="s">
        <v>29</v>
      </c>
      <c r="F53">
        <v>43355</v>
      </c>
      <c r="G53" s="2">
        <v>42857</v>
      </c>
      <c r="H53">
        <v>19881</v>
      </c>
      <c r="I53" t="s">
        <v>13</v>
      </c>
      <c r="J53">
        <v>26</v>
      </c>
      <c r="K53" s="5" t="str">
        <f t="shared" si="0"/>
        <v>Below</v>
      </c>
      <c r="L53" t="str" cm="1">
        <f t="array" ref="L53">_xlfn.IFS(J53&gt;=50,"Excellent",J53&gt;=40,"Good",J53&gt;=30,"Average",J53&lt;30,"poor")</f>
        <v>poor</v>
      </c>
      <c r="M53" t="b">
        <f t="shared" si="1"/>
        <v>0</v>
      </c>
      <c r="N53" t="b">
        <f t="shared" si="2"/>
        <v>0</v>
      </c>
      <c r="O53" t="b">
        <f t="shared" si="3"/>
        <v>0</v>
      </c>
      <c r="Q53">
        <f t="shared" si="4"/>
        <v>43355</v>
      </c>
    </row>
    <row r="54" spans="1:17" x14ac:dyDescent="0.35">
      <c r="A54">
        <v>53</v>
      </c>
      <c r="B54" t="s">
        <v>72</v>
      </c>
      <c r="C54">
        <v>55</v>
      </c>
      <c r="D54" t="s">
        <v>15</v>
      </c>
      <c r="E54" t="s">
        <v>20</v>
      </c>
      <c r="F54">
        <v>34592</v>
      </c>
      <c r="G54" s="2">
        <v>45049</v>
      </c>
      <c r="H54">
        <v>29803</v>
      </c>
      <c r="I54" t="s">
        <v>13</v>
      </c>
      <c r="J54">
        <v>29</v>
      </c>
      <c r="K54" s="5" t="str">
        <f t="shared" si="0"/>
        <v>Below</v>
      </c>
      <c r="L54" t="str" cm="1">
        <f t="array" ref="L54">_xlfn.IFS(J54&gt;=50,"Excellent",J54&gt;=40,"Good",J54&gt;=30,"Average",J54&lt;30,"poor")</f>
        <v>poor</v>
      </c>
      <c r="M54" t="b">
        <f t="shared" si="1"/>
        <v>0</v>
      </c>
      <c r="N54" t="b">
        <f t="shared" si="2"/>
        <v>0</v>
      </c>
      <c r="O54" t="b">
        <f t="shared" si="3"/>
        <v>1</v>
      </c>
      <c r="Q54">
        <f t="shared" si="4"/>
        <v>34592</v>
      </c>
    </row>
    <row r="55" spans="1:17" x14ac:dyDescent="0.35">
      <c r="A55">
        <v>54</v>
      </c>
      <c r="B55" t="s">
        <v>73</v>
      </c>
      <c r="C55">
        <v>55</v>
      </c>
      <c r="D55" t="s">
        <v>11</v>
      </c>
      <c r="E55" t="s">
        <v>17</v>
      </c>
      <c r="F55">
        <v>58324</v>
      </c>
      <c r="G55" s="2">
        <v>44845</v>
      </c>
      <c r="H55">
        <v>19170</v>
      </c>
      <c r="I55" t="s">
        <v>23</v>
      </c>
      <c r="J55">
        <v>43</v>
      </c>
      <c r="K55" s="5" t="str">
        <f t="shared" si="0"/>
        <v>Above</v>
      </c>
      <c r="L55" t="str" cm="1">
        <f t="array" ref="L55">_xlfn.IFS(J55&gt;=50,"Excellent",J55&gt;=40,"Good",J55&gt;=30,"Average",J55&lt;30,"poor")</f>
        <v>Good</v>
      </c>
      <c r="M55" t="b">
        <f t="shared" si="1"/>
        <v>0</v>
      </c>
      <c r="N55" t="b">
        <f t="shared" si="2"/>
        <v>0</v>
      </c>
      <c r="O55" t="b">
        <f t="shared" si="3"/>
        <v>1</v>
      </c>
      <c r="Q55">
        <f t="shared" si="4"/>
        <v>58324</v>
      </c>
    </row>
    <row r="56" spans="1:17" x14ac:dyDescent="0.35">
      <c r="A56">
        <v>55</v>
      </c>
      <c r="B56" t="s">
        <v>74</v>
      </c>
      <c r="C56">
        <v>26</v>
      </c>
      <c r="D56" t="s">
        <v>11</v>
      </c>
      <c r="E56" t="s">
        <v>29</v>
      </c>
      <c r="F56">
        <v>72194</v>
      </c>
      <c r="G56" s="2">
        <v>43504</v>
      </c>
      <c r="H56">
        <v>17352</v>
      </c>
      <c r="I56" t="s">
        <v>13</v>
      </c>
      <c r="J56">
        <v>26</v>
      </c>
      <c r="K56" s="5" t="str">
        <f t="shared" si="0"/>
        <v>Above</v>
      </c>
      <c r="L56" t="str" cm="1">
        <f t="array" ref="L56">_xlfn.IFS(J56&gt;=50,"Excellent",J56&gt;=40,"Good",J56&gt;=30,"Average",J56&lt;30,"poor")</f>
        <v>poor</v>
      </c>
      <c r="M56" t="b">
        <f t="shared" si="1"/>
        <v>0</v>
      </c>
      <c r="N56" t="b">
        <f t="shared" si="2"/>
        <v>1</v>
      </c>
      <c r="O56" t="b">
        <f t="shared" si="3"/>
        <v>0</v>
      </c>
      <c r="Q56">
        <f t="shared" si="4"/>
        <v>72194</v>
      </c>
    </row>
    <row r="57" spans="1:17" x14ac:dyDescent="0.35">
      <c r="A57">
        <v>56</v>
      </c>
      <c r="B57" t="s">
        <v>75</v>
      </c>
      <c r="C57">
        <v>37</v>
      </c>
      <c r="D57" t="s">
        <v>11</v>
      </c>
      <c r="E57" t="s">
        <v>29</v>
      </c>
      <c r="F57">
        <v>52055</v>
      </c>
      <c r="G57" s="2">
        <v>43853</v>
      </c>
      <c r="H57">
        <v>29240</v>
      </c>
      <c r="I57" t="s">
        <v>13</v>
      </c>
      <c r="J57">
        <v>59</v>
      </c>
      <c r="K57" s="5" t="str">
        <f t="shared" si="0"/>
        <v>Above</v>
      </c>
      <c r="L57" t="str" cm="1">
        <f t="array" ref="L57">_xlfn.IFS(J57&gt;=50,"Excellent",J57&gt;=40,"Good",J57&gt;=30,"Average",J57&lt;30,"poor")</f>
        <v>Excellent</v>
      </c>
      <c r="M57" t="b">
        <f t="shared" si="1"/>
        <v>0</v>
      </c>
      <c r="N57" t="b">
        <f t="shared" si="2"/>
        <v>0</v>
      </c>
      <c r="O57" t="b">
        <f t="shared" si="3"/>
        <v>0</v>
      </c>
      <c r="Q57">
        <f t="shared" si="4"/>
        <v>52055</v>
      </c>
    </row>
    <row r="58" spans="1:17" x14ac:dyDescent="0.35">
      <c r="A58">
        <v>57</v>
      </c>
      <c r="B58" t="s">
        <v>76</v>
      </c>
      <c r="C58">
        <v>52</v>
      </c>
      <c r="D58" t="s">
        <v>15</v>
      </c>
      <c r="E58" t="s">
        <v>7</v>
      </c>
      <c r="F58">
        <v>64063</v>
      </c>
      <c r="G58" s="2">
        <v>42557</v>
      </c>
      <c r="H58">
        <v>12142</v>
      </c>
      <c r="I58" t="s">
        <v>13</v>
      </c>
      <c r="J58">
        <v>24</v>
      </c>
      <c r="K58" s="5" t="str">
        <f t="shared" si="0"/>
        <v>Above</v>
      </c>
      <c r="L58" t="str" cm="1">
        <f t="array" ref="L58">_xlfn.IFS(J58&gt;=50,"Excellent",J58&gt;=40,"Good",J58&gt;=30,"Average",J58&lt;30,"poor")</f>
        <v>poor</v>
      </c>
      <c r="M58" t="b">
        <f t="shared" si="1"/>
        <v>0</v>
      </c>
      <c r="N58" t="b">
        <f t="shared" si="2"/>
        <v>1</v>
      </c>
      <c r="O58" t="b">
        <f t="shared" si="3"/>
        <v>1</v>
      </c>
      <c r="Q58">
        <f t="shared" si="4"/>
        <v>64063</v>
      </c>
    </row>
    <row r="59" spans="1:17" x14ac:dyDescent="0.35">
      <c r="A59">
        <v>58</v>
      </c>
      <c r="B59" t="s">
        <v>77</v>
      </c>
      <c r="C59">
        <v>44</v>
      </c>
      <c r="D59" t="s">
        <v>11</v>
      </c>
      <c r="E59" t="s">
        <v>20</v>
      </c>
      <c r="F59">
        <v>71515</v>
      </c>
      <c r="G59" s="2">
        <v>44244</v>
      </c>
      <c r="H59">
        <v>31876</v>
      </c>
      <c r="I59" t="s">
        <v>23</v>
      </c>
      <c r="J59">
        <v>36</v>
      </c>
      <c r="K59" s="5" t="str">
        <f t="shared" si="0"/>
        <v>Above</v>
      </c>
      <c r="L59" t="str" cm="1">
        <f t="array" ref="L59">_xlfn.IFS(J59&gt;=50,"Excellent",J59&gt;=40,"Good",J59&gt;=30,"Average",J59&lt;30,"poor")</f>
        <v>Average</v>
      </c>
      <c r="M59" t="b">
        <f t="shared" si="1"/>
        <v>0</v>
      </c>
      <c r="N59" t="b">
        <f t="shared" si="2"/>
        <v>1</v>
      </c>
      <c r="O59" t="b">
        <f t="shared" si="3"/>
        <v>1</v>
      </c>
      <c r="Q59">
        <f t="shared" si="4"/>
        <v>71515</v>
      </c>
    </row>
    <row r="60" spans="1:17" x14ac:dyDescent="0.35">
      <c r="A60">
        <v>59</v>
      </c>
      <c r="B60" t="s">
        <v>78</v>
      </c>
      <c r="C60">
        <v>36</v>
      </c>
      <c r="D60" t="s">
        <v>11</v>
      </c>
      <c r="E60" t="s">
        <v>17</v>
      </c>
      <c r="F60">
        <v>38571</v>
      </c>
      <c r="G60" s="2">
        <v>44842</v>
      </c>
      <c r="H60">
        <v>16927</v>
      </c>
      <c r="I60" t="s">
        <v>18</v>
      </c>
      <c r="J60">
        <v>45</v>
      </c>
      <c r="K60" s="5" t="str">
        <f t="shared" si="0"/>
        <v>Below</v>
      </c>
      <c r="L60" t="str" cm="1">
        <f t="array" ref="L60">_xlfn.IFS(J60&gt;=50,"Excellent",J60&gt;=40,"Good",J60&gt;=30,"Average",J60&lt;30,"poor")</f>
        <v>Good</v>
      </c>
      <c r="M60" t="b">
        <f t="shared" si="1"/>
        <v>0</v>
      </c>
      <c r="N60" t="b">
        <f t="shared" si="2"/>
        <v>0</v>
      </c>
      <c r="O60" t="b">
        <f t="shared" si="3"/>
        <v>1</v>
      </c>
      <c r="Q60">
        <f t="shared" si="4"/>
        <v>38571</v>
      </c>
    </row>
    <row r="61" spans="1:17" x14ac:dyDescent="0.35">
      <c r="A61">
        <v>60</v>
      </c>
      <c r="B61" t="s">
        <v>79</v>
      </c>
      <c r="C61">
        <v>23</v>
      </c>
      <c r="D61" t="s">
        <v>15</v>
      </c>
      <c r="E61" t="s">
        <v>12</v>
      </c>
      <c r="F61">
        <v>58107</v>
      </c>
      <c r="G61" s="2">
        <v>43532</v>
      </c>
      <c r="H61">
        <v>25284</v>
      </c>
      <c r="I61" t="s">
        <v>13</v>
      </c>
      <c r="J61">
        <v>42</v>
      </c>
      <c r="K61" s="5" t="str">
        <f t="shared" si="0"/>
        <v>Above</v>
      </c>
      <c r="L61" t="str" cm="1">
        <f t="array" ref="L61">_xlfn.IFS(J61&gt;=50,"Excellent",J61&gt;=40,"Good",J61&gt;=30,"Average",J61&lt;30,"poor")</f>
        <v>Good</v>
      </c>
      <c r="M61" t="b">
        <f t="shared" si="1"/>
        <v>0</v>
      </c>
      <c r="N61" t="b">
        <f t="shared" si="2"/>
        <v>1</v>
      </c>
      <c r="O61" t="b">
        <f t="shared" si="3"/>
        <v>1</v>
      </c>
      <c r="Q61">
        <f t="shared" si="4"/>
        <v>58107</v>
      </c>
    </row>
    <row r="62" spans="1:17" x14ac:dyDescent="0.35">
      <c r="A62">
        <v>61</v>
      </c>
      <c r="B62" t="s">
        <v>80</v>
      </c>
      <c r="C62">
        <v>48</v>
      </c>
      <c r="D62" t="s">
        <v>11</v>
      </c>
      <c r="E62" t="s">
        <v>17</v>
      </c>
      <c r="F62">
        <v>61988</v>
      </c>
      <c r="G62" s="2">
        <v>43454</v>
      </c>
      <c r="H62">
        <v>10594</v>
      </c>
      <c r="I62" t="s">
        <v>21</v>
      </c>
      <c r="J62">
        <v>26</v>
      </c>
      <c r="K62" s="5" t="str">
        <f t="shared" si="0"/>
        <v>Above</v>
      </c>
      <c r="L62" t="str" cm="1">
        <f t="array" ref="L62">_xlfn.IFS(J62&gt;=50,"Excellent",J62&gt;=40,"Good",J62&gt;=30,"Average",J62&lt;30,"poor")</f>
        <v>poor</v>
      </c>
      <c r="M62" t="b">
        <f t="shared" si="1"/>
        <v>0</v>
      </c>
      <c r="N62" t="b">
        <f t="shared" si="2"/>
        <v>1</v>
      </c>
      <c r="O62" t="b">
        <f t="shared" si="3"/>
        <v>1</v>
      </c>
      <c r="Q62">
        <f t="shared" si="4"/>
        <v>61988</v>
      </c>
    </row>
    <row r="63" spans="1:17" x14ac:dyDescent="0.35">
      <c r="A63">
        <v>62</v>
      </c>
      <c r="B63" t="s">
        <v>81</v>
      </c>
      <c r="C63">
        <v>60</v>
      </c>
      <c r="D63" t="s">
        <v>11</v>
      </c>
      <c r="E63" t="s">
        <v>12</v>
      </c>
      <c r="F63">
        <v>49014</v>
      </c>
      <c r="G63" s="2">
        <v>43191</v>
      </c>
      <c r="H63">
        <v>13213</v>
      </c>
      <c r="I63" t="s">
        <v>21</v>
      </c>
      <c r="J63">
        <v>37</v>
      </c>
      <c r="K63" s="5" t="str">
        <f t="shared" si="0"/>
        <v>Below</v>
      </c>
      <c r="L63" t="str" cm="1">
        <f t="array" ref="L63">_xlfn.IFS(J63&gt;=50,"Excellent",J63&gt;=40,"Good",J63&gt;=30,"Average",J63&lt;30,"poor")</f>
        <v>Average</v>
      </c>
      <c r="M63" t="b">
        <f t="shared" si="1"/>
        <v>0</v>
      </c>
      <c r="N63" t="b">
        <f t="shared" si="2"/>
        <v>1</v>
      </c>
      <c r="O63" t="b">
        <f t="shared" si="3"/>
        <v>1</v>
      </c>
      <c r="Q63">
        <f t="shared" si="4"/>
        <v>49014</v>
      </c>
    </row>
    <row r="64" spans="1:17" x14ac:dyDescent="0.35">
      <c r="A64">
        <v>63</v>
      </c>
      <c r="B64" t="s">
        <v>82</v>
      </c>
      <c r="C64">
        <v>42</v>
      </c>
      <c r="D64" t="s">
        <v>15</v>
      </c>
      <c r="E64" t="s">
        <v>12</v>
      </c>
      <c r="F64">
        <v>40744</v>
      </c>
      <c r="G64" s="2">
        <v>42558</v>
      </c>
      <c r="H64">
        <v>27273</v>
      </c>
      <c r="I64" t="s">
        <v>23</v>
      </c>
      <c r="J64">
        <v>44</v>
      </c>
      <c r="K64" s="5" t="str">
        <f t="shared" si="0"/>
        <v>Below</v>
      </c>
      <c r="L64" t="str" cm="1">
        <f t="array" ref="L64">_xlfn.IFS(J64&gt;=50,"Excellent",J64&gt;=40,"Good",J64&gt;=30,"Average",J64&lt;30,"poor")</f>
        <v>Good</v>
      </c>
      <c r="M64" t="b">
        <f t="shared" si="1"/>
        <v>0</v>
      </c>
      <c r="N64" t="b">
        <f t="shared" si="2"/>
        <v>1</v>
      </c>
      <c r="O64" t="b">
        <f t="shared" si="3"/>
        <v>1</v>
      </c>
      <c r="Q64">
        <f t="shared" si="4"/>
        <v>40744</v>
      </c>
    </row>
    <row r="65" spans="1:17" x14ac:dyDescent="0.35">
      <c r="A65">
        <v>64</v>
      </c>
      <c r="B65" t="s">
        <v>83</v>
      </c>
      <c r="C65">
        <v>36</v>
      </c>
      <c r="D65" t="s">
        <v>11</v>
      </c>
      <c r="E65" t="s">
        <v>17</v>
      </c>
      <c r="F65">
        <v>58110</v>
      </c>
      <c r="G65" s="2">
        <v>43312</v>
      </c>
      <c r="H65">
        <v>21278</v>
      </c>
      <c r="I65" t="s">
        <v>21</v>
      </c>
      <c r="J65">
        <v>59</v>
      </c>
      <c r="K65" s="5" t="str">
        <f t="shared" si="0"/>
        <v>Above</v>
      </c>
      <c r="L65" t="str" cm="1">
        <f t="array" ref="L65">_xlfn.IFS(J65&gt;=50,"Excellent",J65&gt;=40,"Good",J65&gt;=30,"Average",J65&lt;30,"poor")</f>
        <v>Excellent</v>
      </c>
      <c r="M65" t="b">
        <f t="shared" si="1"/>
        <v>0</v>
      </c>
      <c r="N65" t="b">
        <f t="shared" si="2"/>
        <v>0</v>
      </c>
      <c r="O65" t="b">
        <f t="shared" si="3"/>
        <v>1</v>
      </c>
      <c r="Q65">
        <f t="shared" si="4"/>
        <v>58110</v>
      </c>
    </row>
    <row r="66" spans="1:17" x14ac:dyDescent="0.35">
      <c r="A66">
        <v>65</v>
      </c>
      <c r="B66" t="s">
        <v>84</v>
      </c>
      <c r="C66">
        <v>35</v>
      </c>
      <c r="D66" t="s">
        <v>11</v>
      </c>
      <c r="E66" t="s">
        <v>20</v>
      </c>
      <c r="F66">
        <v>75947</v>
      </c>
      <c r="G66" s="2">
        <v>42788</v>
      </c>
      <c r="H66">
        <v>14363</v>
      </c>
      <c r="I66" t="s">
        <v>23</v>
      </c>
      <c r="J66">
        <v>53</v>
      </c>
      <c r="K66" s="5" t="str">
        <f t="shared" si="0"/>
        <v>Above</v>
      </c>
      <c r="L66" t="str" cm="1">
        <f t="array" ref="L66">_xlfn.IFS(J66&gt;=50,"Excellent",J66&gt;=40,"Good",J66&gt;=30,"Average",J66&lt;30,"poor")</f>
        <v>Excellent</v>
      </c>
      <c r="M66" t="b">
        <f t="shared" si="1"/>
        <v>0</v>
      </c>
      <c r="N66" t="b">
        <f t="shared" si="2"/>
        <v>1</v>
      </c>
      <c r="O66" t="b">
        <f t="shared" si="3"/>
        <v>1</v>
      </c>
      <c r="Q66">
        <f t="shared" si="4"/>
        <v>75947</v>
      </c>
    </row>
    <row r="67" spans="1:17" x14ac:dyDescent="0.35">
      <c r="A67">
        <v>66</v>
      </c>
      <c r="B67" t="s">
        <v>85</v>
      </c>
      <c r="C67">
        <v>47</v>
      </c>
      <c r="D67" t="s">
        <v>11</v>
      </c>
      <c r="E67" t="s">
        <v>20</v>
      </c>
      <c r="F67">
        <v>37978</v>
      </c>
      <c r="G67" s="2">
        <v>45222</v>
      </c>
      <c r="H67">
        <v>32521</v>
      </c>
      <c r="I67" t="s">
        <v>21</v>
      </c>
      <c r="J67">
        <v>39</v>
      </c>
      <c r="K67" s="5" t="str">
        <f t="shared" ref="K67:K130" si="5">IF(F67&gt;50000,"Above","Below")</f>
        <v>Below</v>
      </c>
      <c r="L67" t="str" cm="1">
        <f t="array" ref="L67">_xlfn.IFS(J67&gt;=50,"Excellent",J67&gt;=40,"Good",J67&gt;=30,"Average",J67&lt;30,"poor")</f>
        <v>Average</v>
      </c>
      <c r="M67" t="b">
        <f t="shared" ref="M67:M130" si="6">AND(E67="HR",I67="North", H67&gt;15000)</f>
        <v>0</v>
      </c>
      <c r="N67" t="b">
        <f t="shared" ref="N67:N130" si="7">OR(E67="IT", F67&gt;60000)</f>
        <v>0</v>
      </c>
      <c r="O67" t="b">
        <f t="shared" ref="O67:O130" si="8">NOT(E67="Marketing")</f>
        <v>1</v>
      </c>
      <c r="Q67">
        <f t="shared" ref="Q67:Q130" si="9">VLOOKUP(A67,$A$2:$O$201,6,FALSE)</f>
        <v>37978</v>
      </c>
    </row>
    <row r="68" spans="1:17" x14ac:dyDescent="0.35">
      <c r="A68">
        <v>67</v>
      </c>
      <c r="B68" t="s">
        <v>86</v>
      </c>
      <c r="C68">
        <v>60</v>
      </c>
      <c r="D68" t="s">
        <v>15</v>
      </c>
      <c r="E68" t="s">
        <v>20</v>
      </c>
      <c r="F68">
        <v>55541</v>
      </c>
      <c r="G68" s="2">
        <v>42235</v>
      </c>
      <c r="H68">
        <v>16011</v>
      </c>
      <c r="I68" t="s">
        <v>21</v>
      </c>
      <c r="J68">
        <v>25</v>
      </c>
      <c r="K68" s="5" t="str">
        <f t="shared" si="5"/>
        <v>Above</v>
      </c>
      <c r="L68" t="str" cm="1">
        <f t="array" ref="L68">_xlfn.IFS(J68&gt;=50,"Excellent",J68&gt;=40,"Good",J68&gt;=30,"Average",J68&lt;30,"poor")</f>
        <v>poor</v>
      </c>
      <c r="M68" t="b">
        <f t="shared" si="6"/>
        <v>0</v>
      </c>
      <c r="N68" t="b">
        <f t="shared" si="7"/>
        <v>0</v>
      </c>
      <c r="O68" t="b">
        <f t="shared" si="8"/>
        <v>1</v>
      </c>
      <c r="Q68">
        <f t="shared" si="9"/>
        <v>55541</v>
      </c>
    </row>
    <row r="69" spans="1:17" x14ac:dyDescent="0.35">
      <c r="A69">
        <v>68</v>
      </c>
      <c r="B69" t="s">
        <v>87</v>
      </c>
      <c r="C69">
        <v>22</v>
      </c>
      <c r="D69" t="s">
        <v>11</v>
      </c>
      <c r="E69" t="s">
        <v>17</v>
      </c>
      <c r="F69">
        <v>45508</v>
      </c>
      <c r="G69" s="2">
        <v>43508</v>
      </c>
      <c r="H69">
        <v>16901</v>
      </c>
      <c r="I69" t="s">
        <v>13</v>
      </c>
      <c r="J69">
        <v>33</v>
      </c>
      <c r="K69" s="5" t="str">
        <f t="shared" si="5"/>
        <v>Below</v>
      </c>
      <c r="L69" t="str" cm="1">
        <f t="array" ref="L69">_xlfn.IFS(J69&gt;=50,"Excellent",J69&gt;=40,"Good",J69&gt;=30,"Average",J69&lt;30,"poor")</f>
        <v>Average</v>
      </c>
      <c r="M69" t="b">
        <f t="shared" si="6"/>
        <v>1</v>
      </c>
      <c r="N69" t="b">
        <f t="shared" si="7"/>
        <v>0</v>
      </c>
      <c r="O69" t="b">
        <f t="shared" si="8"/>
        <v>1</v>
      </c>
      <c r="Q69">
        <f t="shared" si="9"/>
        <v>45508</v>
      </c>
    </row>
    <row r="70" spans="1:17" x14ac:dyDescent="0.35">
      <c r="A70">
        <v>69</v>
      </c>
      <c r="B70" t="s">
        <v>88</v>
      </c>
      <c r="C70">
        <v>39</v>
      </c>
      <c r="D70" t="s">
        <v>15</v>
      </c>
      <c r="E70" t="s">
        <v>7</v>
      </c>
      <c r="F70">
        <v>30135</v>
      </c>
      <c r="G70" s="2">
        <v>45328</v>
      </c>
      <c r="H70">
        <v>28340</v>
      </c>
      <c r="I70" t="s">
        <v>18</v>
      </c>
      <c r="J70">
        <v>53</v>
      </c>
      <c r="K70" s="5" t="str">
        <f t="shared" si="5"/>
        <v>Below</v>
      </c>
      <c r="L70" t="str" cm="1">
        <f t="array" ref="L70">_xlfn.IFS(J70&gt;=50,"Excellent",J70&gt;=40,"Good",J70&gt;=30,"Average",J70&lt;30,"poor")</f>
        <v>Excellent</v>
      </c>
      <c r="M70" t="b">
        <f t="shared" si="6"/>
        <v>0</v>
      </c>
      <c r="N70" t="b">
        <f t="shared" si="7"/>
        <v>0</v>
      </c>
      <c r="O70" t="b">
        <f t="shared" si="8"/>
        <v>1</v>
      </c>
      <c r="Q70">
        <f t="shared" si="9"/>
        <v>30135</v>
      </c>
    </row>
    <row r="71" spans="1:17" x14ac:dyDescent="0.35">
      <c r="A71">
        <v>70</v>
      </c>
      <c r="B71" t="s">
        <v>89</v>
      </c>
      <c r="C71">
        <v>22</v>
      </c>
      <c r="D71" t="s">
        <v>15</v>
      </c>
      <c r="E71" t="s">
        <v>7</v>
      </c>
      <c r="F71">
        <v>75728</v>
      </c>
      <c r="G71" s="2">
        <v>43518</v>
      </c>
      <c r="H71">
        <v>31020</v>
      </c>
      <c r="I71" t="s">
        <v>13</v>
      </c>
      <c r="J71">
        <v>54</v>
      </c>
      <c r="K71" s="5" t="str">
        <f t="shared" si="5"/>
        <v>Above</v>
      </c>
      <c r="L71" t="str" cm="1">
        <f t="array" ref="L71">_xlfn.IFS(J71&gt;=50,"Excellent",J71&gt;=40,"Good",J71&gt;=30,"Average",J71&lt;30,"poor")</f>
        <v>Excellent</v>
      </c>
      <c r="M71" t="b">
        <f t="shared" si="6"/>
        <v>0</v>
      </c>
      <c r="N71" t="b">
        <f t="shared" si="7"/>
        <v>1</v>
      </c>
      <c r="O71" t="b">
        <f t="shared" si="8"/>
        <v>1</v>
      </c>
      <c r="Q71">
        <f t="shared" si="9"/>
        <v>75728</v>
      </c>
    </row>
    <row r="72" spans="1:17" x14ac:dyDescent="0.35">
      <c r="A72">
        <v>71</v>
      </c>
      <c r="B72" t="s">
        <v>90</v>
      </c>
      <c r="C72">
        <v>26</v>
      </c>
      <c r="D72" t="s">
        <v>11</v>
      </c>
      <c r="E72" t="s">
        <v>29</v>
      </c>
      <c r="F72">
        <v>51724</v>
      </c>
      <c r="G72" s="2">
        <v>44207</v>
      </c>
      <c r="H72">
        <v>27123</v>
      </c>
      <c r="I72" t="s">
        <v>21</v>
      </c>
      <c r="J72">
        <v>36</v>
      </c>
      <c r="K72" s="5" t="str">
        <f t="shared" si="5"/>
        <v>Above</v>
      </c>
      <c r="L72" t="str" cm="1">
        <f t="array" ref="L72">_xlfn.IFS(J72&gt;=50,"Excellent",J72&gt;=40,"Good",J72&gt;=30,"Average",J72&lt;30,"poor")</f>
        <v>Average</v>
      </c>
      <c r="M72" t="b">
        <f t="shared" si="6"/>
        <v>0</v>
      </c>
      <c r="N72" t="b">
        <f t="shared" si="7"/>
        <v>0</v>
      </c>
      <c r="O72" t="b">
        <f t="shared" si="8"/>
        <v>0</v>
      </c>
      <c r="Q72">
        <f t="shared" si="9"/>
        <v>51724</v>
      </c>
    </row>
    <row r="73" spans="1:17" x14ac:dyDescent="0.35">
      <c r="A73">
        <v>72</v>
      </c>
      <c r="B73" t="s">
        <v>91</v>
      </c>
      <c r="C73">
        <v>21</v>
      </c>
      <c r="D73" t="s">
        <v>15</v>
      </c>
      <c r="E73" t="s">
        <v>12</v>
      </c>
      <c r="F73">
        <v>77886</v>
      </c>
      <c r="G73" s="2">
        <v>42920</v>
      </c>
      <c r="H73">
        <v>30080</v>
      </c>
      <c r="I73" t="s">
        <v>13</v>
      </c>
      <c r="J73">
        <v>27</v>
      </c>
      <c r="K73" s="5" t="str">
        <f t="shared" si="5"/>
        <v>Above</v>
      </c>
      <c r="L73" t="str" cm="1">
        <f t="array" ref="L73">_xlfn.IFS(J73&gt;=50,"Excellent",J73&gt;=40,"Good",J73&gt;=30,"Average",J73&lt;30,"poor")</f>
        <v>poor</v>
      </c>
      <c r="M73" t="b">
        <f t="shared" si="6"/>
        <v>0</v>
      </c>
      <c r="N73" t="b">
        <f t="shared" si="7"/>
        <v>1</v>
      </c>
      <c r="O73" t="b">
        <f t="shared" si="8"/>
        <v>1</v>
      </c>
      <c r="Q73">
        <f t="shared" si="9"/>
        <v>77886</v>
      </c>
    </row>
    <row r="74" spans="1:17" x14ac:dyDescent="0.35">
      <c r="A74">
        <v>73</v>
      </c>
      <c r="B74" t="s">
        <v>92</v>
      </c>
      <c r="C74">
        <v>41</v>
      </c>
      <c r="D74" t="s">
        <v>15</v>
      </c>
      <c r="E74" t="s">
        <v>20</v>
      </c>
      <c r="F74">
        <v>35220</v>
      </c>
      <c r="G74" s="2">
        <v>44091</v>
      </c>
      <c r="H74">
        <v>29444</v>
      </c>
      <c r="I74" t="s">
        <v>23</v>
      </c>
      <c r="J74">
        <v>53</v>
      </c>
      <c r="K74" s="5" t="str">
        <f t="shared" si="5"/>
        <v>Below</v>
      </c>
      <c r="L74" t="str" cm="1">
        <f t="array" ref="L74">_xlfn.IFS(J74&gt;=50,"Excellent",J74&gt;=40,"Good",J74&gt;=30,"Average",J74&lt;30,"poor")</f>
        <v>Excellent</v>
      </c>
      <c r="M74" t="b">
        <f t="shared" si="6"/>
        <v>0</v>
      </c>
      <c r="N74" t="b">
        <f t="shared" si="7"/>
        <v>0</v>
      </c>
      <c r="O74" t="b">
        <f t="shared" si="8"/>
        <v>1</v>
      </c>
      <c r="Q74">
        <f t="shared" si="9"/>
        <v>35220</v>
      </c>
    </row>
    <row r="75" spans="1:17" x14ac:dyDescent="0.35">
      <c r="A75">
        <v>74</v>
      </c>
      <c r="B75" t="s">
        <v>93</v>
      </c>
      <c r="C75">
        <v>58</v>
      </c>
      <c r="D75" t="s">
        <v>15</v>
      </c>
      <c r="E75" t="s">
        <v>20</v>
      </c>
      <c r="F75">
        <v>51321</v>
      </c>
      <c r="G75" s="2">
        <v>44615</v>
      </c>
      <c r="H75">
        <v>29006</v>
      </c>
      <c r="I75" t="s">
        <v>23</v>
      </c>
      <c r="J75">
        <v>53</v>
      </c>
      <c r="K75" s="5" t="str">
        <f t="shared" si="5"/>
        <v>Above</v>
      </c>
      <c r="L75" t="str" cm="1">
        <f t="array" ref="L75">_xlfn.IFS(J75&gt;=50,"Excellent",J75&gt;=40,"Good",J75&gt;=30,"Average",J75&lt;30,"poor")</f>
        <v>Excellent</v>
      </c>
      <c r="M75" t="b">
        <f t="shared" si="6"/>
        <v>0</v>
      </c>
      <c r="N75" t="b">
        <f t="shared" si="7"/>
        <v>0</v>
      </c>
      <c r="O75" t="b">
        <f t="shared" si="8"/>
        <v>1</v>
      </c>
      <c r="Q75">
        <f t="shared" si="9"/>
        <v>51321</v>
      </c>
    </row>
    <row r="76" spans="1:17" x14ac:dyDescent="0.35">
      <c r="A76">
        <v>75</v>
      </c>
      <c r="B76" t="s">
        <v>94</v>
      </c>
      <c r="C76">
        <v>29</v>
      </c>
      <c r="D76" t="s">
        <v>15</v>
      </c>
      <c r="E76" t="s">
        <v>29</v>
      </c>
      <c r="F76">
        <v>61527</v>
      </c>
      <c r="G76" s="2">
        <v>42487</v>
      </c>
      <c r="H76">
        <v>21871</v>
      </c>
      <c r="I76" t="s">
        <v>23</v>
      </c>
      <c r="J76">
        <v>34</v>
      </c>
      <c r="K76" s="5" t="str">
        <f t="shared" si="5"/>
        <v>Above</v>
      </c>
      <c r="L76" t="str" cm="1">
        <f t="array" ref="L76">_xlfn.IFS(J76&gt;=50,"Excellent",J76&gt;=40,"Good",J76&gt;=30,"Average",J76&lt;30,"poor")</f>
        <v>Average</v>
      </c>
      <c r="M76" t="b">
        <f t="shared" si="6"/>
        <v>0</v>
      </c>
      <c r="N76" t="b">
        <f t="shared" si="7"/>
        <v>1</v>
      </c>
      <c r="O76" t="b">
        <f t="shared" si="8"/>
        <v>0</v>
      </c>
      <c r="Q76">
        <f t="shared" si="9"/>
        <v>61527</v>
      </c>
    </row>
    <row r="77" spans="1:17" x14ac:dyDescent="0.35">
      <c r="A77">
        <v>76</v>
      </c>
      <c r="B77" t="s">
        <v>95</v>
      </c>
      <c r="C77">
        <v>21</v>
      </c>
      <c r="D77" t="s">
        <v>11</v>
      </c>
      <c r="E77" t="s">
        <v>20</v>
      </c>
      <c r="F77">
        <v>38684</v>
      </c>
      <c r="G77" s="2">
        <v>43353</v>
      </c>
      <c r="H77">
        <v>37414</v>
      </c>
      <c r="I77" t="s">
        <v>18</v>
      </c>
      <c r="J77">
        <v>60</v>
      </c>
      <c r="K77" s="5" t="str">
        <f t="shared" si="5"/>
        <v>Below</v>
      </c>
      <c r="L77" t="str" cm="1">
        <f t="array" ref="L77">_xlfn.IFS(J77&gt;=50,"Excellent",J77&gt;=40,"Good",J77&gt;=30,"Average",J77&lt;30,"poor")</f>
        <v>Excellent</v>
      </c>
      <c r="M77" t="b">
        <f t="shared" si="6"/>
        <v>0</v>
      </c>
      <c r="N77" t="b">
        <f t="shared" si="7"/>
        <v>0</v>
      </c>
      <c r="O77" t="b">
        <f t="shared" si="8"/>
        <v>1</v>
      </c>
      <c r="Q77">
        <f t="shared" si="9"/>
        <v>38684</v>
      </c>
    </row>
    <row r="78" spans="1:17" x14ac:dyDescent="0.35">
      <c r="A78">
        <v>77</v>
      </c>
      <c r="B78" t="s">
        <v>96</v>
      </c>
      <c r="C78">
        <v>56</v>
      </c>
      <c r="D78" t="s">
        <v>11</v>
      </c>
      <c r="E78" t="s">
        <v>12</v>
      </c>
      <c r="F78">
        <v>31005</v>
      </c>
      <c r="G78" s="2">
        <v>42913</v>
      </c>
      <c r="H78">
        <v>24340</v>
      </c>
      <c r="I78" t="s">
        <v>21</v>
      </c>
      <c r="J78">
        <v>25</v>
      </c>
      <c r="K78" s="5" t="str">
        <f t="shared" si="5"/>
        <v>Below</v>
      </c>
      <c r="L78" t="str" cm="1">
        <f t="array" ref="L78">_xlfn.IFS(J78&gt;=50,"Excellent",J78&gt;=40,"Good",J78&gt;=30,"Average",J78&lt;30,"poor")</f>
        <v>poor</v>
      </c>
      <c r="M78" t="b">
        <f t="shared" si="6"/>
        <v>0</v>
      </c>
      <c r="N78" t="b">
        <f t="shared" si="7"/>
        <v>1</v>
      </c>
      <c r="O78" t="b">
        <f t="shared" si="8"/>
        <v>1</v>
      </c>
      <c r="Q78">
        <f t="shared" si="9"/>
        <v>31005</v>
      </c>
    </row>
    <row r="79" spans="1:17" x14ac:dyDescent="0.35">
      <c r="A79">
        <v>78</v>
      </c>
      <c r="B79" t="s">
        <v>97</v>
      </c>
      <c r="C79">
        <v>56</v>
      </c>
      <c r="D79" t="s">
        <v>11</v>
      </c>
      <c r="E79" t="s">
        <v>17</v>
      </c>
      <c r="F79">
        <v>44245</v>
      </c>
      <c r="G79" s="2">
        <v>42283</v>
      </c>
      <c r="H79">
        <v>16800</v>
      </c>
      <c r="I79" t="s">
        <v>18</v>
      </c>
      <c r="J79">
        <v>27</v>
      </c>
      <c r="K79" s="5" t="str">
        <f t="shared" si="5"/>
        <v>Below</v>
      </c>
      <c r="L79" t="str" cm="1">
        <f t="array" ref="L79">_xlfn.IFS(J79&gt;=50,"Excellent",J79&gt;=40,"Good",J79&gt;=30,"Average",J79&lt;30,"poor")</f>
        <v>poor</v>
      </c>
      <c r="M79" t="b">
        <f t="shared" si="6"/>
        <v>0</v>
      </c>
      <c r="N79" t="b">
        <f t="shared" si="7"/>
        <v>0</v>
      </c>
      <c r="O79" t="b">
        <f t="shared" si="8"/>
        <v>1</v>
      </c>
      <c r="Q79">
        <f t="shared" si="9"/>
        <v>44245</v>
      </c>
    </row>
    <row r="80" spans="1:17" x14ac:dyDescent="0.35">
      <c r="A80">
        <v>79</v>
      </c>
      <c r="B80" t="s">
        <v>98</v>
      </c>
      <c r="C80">
        <v>24</v>
      </c>
      <c r="D80" t="s">
        <v>11</v>
      </c>
      <c r="E80" t="s">
        <v>29</v>
      </c>
      <c r="F80">
        <v>48296</v>
      </c>
      <c r="G80" s="2">
        <v>43038</v>
      </c>
      <c r="H80">
        <v>33597</v>
      </c>
      <c r="I80" t="s">
        <v>13</v>
      </c>
      <c r="J80">
        <v>47</v>
      </c>
      <c r="K80" s="5" t="str">
        <f t="shared" si="5"/>
        <v>Below</v>
      </c>
      <c r="L80" t="str" cm="1">
        <f t="array" ref="L80">_xlfn.IFS(J80&gt;=50,"Excellent",J80&gt;=40,"Good",J80&gt;=30,"Average",J80&lt;30,"poor")</f>
        <v>Good</v>
      </c>
      <c r="M80" t="b">
        <f t="shared" si="6"/>
        <v>0</v>
      </c>
      <c r="N80" t="b">
        <f t="shared" si="7"/>
        <v>0</v>
      </c>
      <c r="O80" t="b">
        <f t="shared" si="8"/>
        <v>0</v>
      </c>
      <c r="Q80">
        <f t="shared" si="9"/>
        <v>48296</v>
      </c>
    </row>
    <row r="81" spans="1:17" x14ac:dyDescent="0.35">
      <c r="A81">
        <v>80</v>
      </c>
      <c r="B81" t="s">
        <v>99</v>
      </c>
      <c r="C81">
        <v>38</v>
      </c>
      <c r="D81" t="s">
        <v>15</v>
      </c>
      <c r="E81" t="s">
        <v>20</v>
      </c>
      <c r="F81">
        <v>74413</v>
      </c>
      <c r="G81" s="2">
        <v>41960</v>
      </c>
      <c r="H81">
        <v>14844</v>
      </c>
      <c r="I81" t="s">
        <v>18</v>
      </c>
      <c r="J81">
        <v>57</v>
      </c>
      <c r="K81" s="5" t="str">
        <f t="shared" si="5"/>
        <v>Above</v>
      </c>
      <c r="L81" t="str" cm="1">
        <f t="array" ref="L81">_xlfn.IFS(J81&gt;=50,"Excellent",J81&gt;=40,"Good",J81&gt;=30,"Average",J81&lt;30,"poor")</f>
        <v>Excellent</v>
      </c>
      <c r="M81" t="b">
        <f t="shared" si="6"/>
        <v>0</v>
      </c>
      <c r="N81" t="b">
        <f t="shared" si="7"/>
        <v>1</v>
      </c>
      <c r="O81" t="b">
        <f t="shared" si="8"/>
        <v>1</v>
      </c>
      <c r="Q81">
        <f t="shared" si="9"/>
        <v>74413</v>
      </c>
    </row>
    <row r="82" spans="1:17" x14ac:dyDescent="0.35">
      <c r="A82">
        <v>81</v>
      </c>
      <c r="B82" t="s">
        <v>100</v>
      </c>
      <c r="C82">
        <v>33</v>
      </c>
      <c r="D82" t="s">
        <v>15</v>
      </c>
      <c r="E82" t="s">
        <v>29</v>
      </c>
      <c r="F82">
        <v>76940</v>
      </c>
      <c r="G82" s="2">
        <v>45135</v>
      </c>
      <c r="H82">
        <v>27082</v>
      </c>
      <c r="I82" t="s">
        <v>21</v>
      </c>
      <c r="J82">
        <v>28</v>
      </c>
      <c r="K82" s="5" t="str">
        <f t="shared" si="5"/>
        <v>Above</v>
      </c>
      <c r="L82" t="str" cm="1">
        <f t="array" ref="L82">_xlfn.IFS(J82&gt;=50,"Excellent",J82&gt;=40,"Good",J82&gt;=30,"Average",J82&lt;30,"poor")</f>
        <v>poor</v>
      </c>
      <c r="M82" t="b">
        <f t="shared" si="6"/>
        <v>0</v>
      </c>
      <c r="N82" t="b">
        <f t="shared" si="7"/>
        <v>1</v>
      </c>
      <c r="O82" t="b">
        <f t="shared" si="8"/>
        <v>0</v>
      </c>
      <c r="Q82">
        <f t="shared" si="9"/>
        <v>76940</v>
      </c>
    </row>
    <row r="83" spans="1:17" x14ac:dyDescent="0.35">
      <c r="A83">
        <v>82</v>
      </c>
      <c r="B83" t="s">
        <v>101</v>
      </c>
      <c r="C83">
        <v>20</v>
      </c>
      <c r="D83" t="s">
        <v>11</v>
      </c>
      <c r="E83" t="s">
        <v>12</v>
      </c>
      <c r="F83">
        <v>64523</v>
      </c>
      <c r="G83" s="2">
        <v>44314</v>
      </c>
      <c r="H83">
        <v>35187</v>
      </c>
      <c r="I83" t="s">
        <v>13</v>
      </c>
      <c r="J83">
        <v>25</v>
      </c>
      <c r="K83" s="5" t="str">
        <f t="shared" si="5"/>
        <v>Above</v>
      </c>
      <c r="L83" t="str" cm="1">
        <f t="array" ref="L83">_xlfn.IFS(J83&gt;=50,"Excellent",J83&gt;=40,"Good",J83&gt;=30,"Average",J83&lt;30,"poor")</f>
        <v>poor</v>
      </c>
      <c r="M83" t="b">
        <f t="shared" si="6"/>
        <v>0</v>
      </c>
      <c r="N83" t="b">
        <f t="shared" si="7"/>
        <v>1</v>
      </c>
      <c r="O83" t="b">
        <f t="shared" si="8"/>
        <v>1</v>
      </c>
      <c r="Q83">
        <f t="shared" si="9"/>
        <v>64523</v>
      </c>
    </row>
    <row r="84" spans="1:17" x14ac:dyDescent="0.35">
      <c r="A84">
        <v>83</v>
      </c>
      <c r="B84" t="s">
        <v>102</v>
      </c>
      <c r="C84">
        <v>49</v>
      </c>
      <c r="D84" t="s">
        <v>11</v>
      </c>
      <c r="E84" t="s">
        <v>17</v>
      </c>
      <c r="F84">
        <v>38871</v>
      </c>
      <c r="G84" s="2">
        <v>42753</v>
      </c>
      <c r="H84">
        <v>32084</v>
      </c>
      <c r="I84" t="s">
        <v>18</v>
      </c>
      <c r="J84">
        <v>34</v>
      </c>
      <c r="K84" s="5" t="str">
        <f t="shared" si="5"/>
        <v>Below</v>
      </c>
      <c r="L84" t="str" cm="1">
        <f t="array" ref="L84">_xlfn.IFS(J84&gt;=50,"Excellent",J84&gt;=40,"Good",J84&gt;=30,"Average",J84&lt;30,"poor")</f>
        <v>Average</v>
      </c>
      <c r="M84" t="b">
        <f t="shared" si="6"/>
        <v>0</v>
      </c>
      <c r="N84" t="b">
        <f t="shared" si="7"/>
        <v>0</v>
      </c>
      <c r="O84" t="b">
        <f t="shared" si="8"/>
        <v>1</v>
      </c>
      <c r="Q84">
        <f t="shared" si="9"/>
        <v>38871</v>
      </c>
    </row>
    <row r="85" spans="1:17" x14ac:dyDescent="0.35">
      <c r="A85">
        <v>84</v>
      </c>
      <c r="B85" t="s">
        <v>103</v>
      </c>
      <c r="C85">
        <v>27</v>
      </c>
      <c r="D85" t="s">
        <v>15</v>
      </c>
      <c r="E85" t="s">
        <v>20</v>
      </c>
      <c r="F85">
        <v>39090</v>
      </c>
      <c r="G85" s="2">
        <v>44947</v>
      </c>
      <c r="H85">
        <v>19756</v>
      </c>
      <c r="I85" t="s">
        <v>13</v>
      </c>
      <c r="J85">
        <v>43</v>
      </c>
      <c r="K85" s="5" t="str">
        <f t="shared" si="5"/>
        <v>Below</v>
      </c>
      <c r="L85" t="str" cm="1">
        <f t="array" ref="L85">_xlfn.IFS(J85&gt;=50,"Excellent",J85&gt;=40,"Good",J85&gt;=30,"Average",J85&lt;30,"poor")</f>
        <v>Good</v>
      </c>
      <c r="M85" t="b">
        <f t="shared" si="6"/>
        <v>0</v>
      </c>
      <c r="N85" t="b">
        <f t="shared" si="7"/>
        <v>0</v>
      </c>
      <c r="O85" t="b">
        <f t="shared" si="8"/>
        <v>1</v>
      </c>
      <c r="Q85">
        <f t="shared" si="9"/>
        <v>39090</v>
      </c>
    </row>
    <row r="86" spans="1:17" x14ac:dyDescent="0.35">
      <c r="A86">
        <v>85</v>
      </c>
      <c r="B86" t="s">
        <v>104</v>
      </c>
      <c r="C86">
        <v>28</v>
      </c>
      <c r="D86" t="s">
        <v>15</v>
      </c>
      <c r="E86" t="s">
        <v>17</v>
      </c>
      <c r="F86">
        <v>65939</v>
      </c>
      <c r="G86" s="2">
        <v>43776</v>
      </c>
      <c r="H86">
        <v>23065</v>
      </c>
      <c r="I86" t="s">
        <v>18</v>
      </c>
      <c r="J86">
        <v>24</v>
      </c>
      <c r="K86" s="5" t="str">
        <f t="shared" si="5"/>
        <v>Above</v>
      </c>
      <c r="L86" t="str" cm="1">
        <f t="array" ref="L86">_xlfn.IFS(J86&gt;=50,"Excellent",J86&gt;=40,"Good",J86&gt;=30,"Average",J86&lt;30,"poor")</f>
        <v>poor</v>
      </c>
      <c r="M86" t="b">
        <f t="shared" si="6"/>
        <v>0</v>
      </c>
      <c r="N86" t="b">
        <f t="shared" si="7"/>
        <v>1</v>
      </c>
      <c r="O86" t="b">
        <f t="shared" si="8"/>
        <v>1</v>
      </c>
      <c r="Q86">
        <f t="shared" si="9"/>
        <v>65939</v>
      </c>
    </row>
    <row r="87" spans="1:17" x14ac:dyDescent="0.35">
      <c r="A87">
        <v>86</v>
      </c>
      <c r="B87" t="s">
        <v>105</v>
      </c>
      <c r="C87">
        <v>41</v>
      </c>
      <c r="D87" t="s">
        <v>11</v>
      </c>
      <c r="E87" t="s">
        <v>29</v>
      </c>
      <c r="F87">
        <v>60367</v>
      </c>
      <c r="G87" s="2">
        <v>43004</v>
      </c>
      <c r="H87">
        <v>16439</v>
      </c>
      <c r="I87" t="s">
        <v>18</v>
      </c>
      <c r="J87">
        <v>29</v>
      </c>
      <c r="K87" s="5" t="str">
        <f t="shared" si="5"/>
        <v>Above</v>
      </c>
      <c r="L87" t="str" cm="1">
        <f t="array" ref="L87">_xlfn.IFS(J87&gt;=50,"Excellent",J87&gt;=40,"Good",J87&gt;=30,"Average",J87&lt;30,"poor")</f>
        <v>poor</v>
      </c>
      <c r="M87" t="b">
        <f t="shared" si="6"/>
        <v>0</v>
      </c>
      <c r="N87" t="b">
        <f t="shared" si="7"/>
        <v>1</v>
      </c>
      <c r="O87" t="b">
        <f t="shared" si="8"/>
        <v>0</v>
      </c>
      <c r="Q87">
        <f t="shared" si="9"/>
        <v>60367</v>
      </c>
    </row>
    <row r="88" spans="1:17" x14ac:dyDescent="0.35">
      <c r="A88">
        <v>87</v>
      </c>
      <c r="B88" t="s">
        <v>106</v>
      </c>
      <c r="C88">
        <v>44</v>
      </c>
      <c r="D88" t="s">
        <v>11</v>
      </c>
      <c r="E88" t="s">
        <v>17</v>
      </c>
      <c r="F88">
        <v>44276</v>
      </c>
      <c r="G88" s="2">
        <v>42124</v>
      </c>
      <c r="H88">
        <v>38522</v>
      </c>
      <c r="I88" t="s">
        <v>23</v>
      </c>
      <c r="J88">
        <v>26</v>
      </c>
      <c r="K88" s="5" t="str">
        <f t="shared" si="5"/>
        <v>Below</v>
      </c>
      <c r="L88" t="str" cm="1">
        <f t="array" ref="L88">_xlfn.IFS(J88&gt;=50,"Excellent",J88&gt;=40,"Good",J88&gt;=30,"Average",J88&lt;30,"poor")</f>
        <v>poor</v>
      </c>
      <c r="M88" t="b">
        <f t="shared" si="6"/>
        <v>0</v>
      </c>
      <c r="N88" t="b">
        <f t="shared" si="7"/>
        <v>0</v>
      </c>
      <c r="O88" t="b">
        <f t="shared" si="8"/>
        <v>1</v>
      </c>
      <c r="Q88">
        <f t="shared" si="9"/>
        <v>44276</v>
      </c>
    </row>
    <row r="89" spans="1:17" x14ac:dyDescent="0.35">
      <c r="A89">
        <v>88</v>
      </c>
      <c r="B89" t="s">
        <v>107</v>
      </c>
      <c r="C89">
        <v>24</v>
      </c>
      <c r="D89" t="s">
        <v>11</v>
      </c>
      <c r="E89" t="s">
        <v>29</v>
      </c>
      <c r="F89">
        <v>50630</v>
      </c>
      <c r="G89" s="2">
        <v>43440</v>
      </c>
      <c r="H89">
        <v>12662</v>
      </c>
      <c r="I89" t="s">
        <v>21</v>
      </c>
      <c r="J89">
        <v>38</v>
      </c>
      <c r="K89" s="5" t="str">
        <f t="shared" si="5"/>
        <v>Above</v>
      </c>
      <c r="L89" t="str" cm="1">
        <f t="array" ref="L89">_xlfn.IFS(J89&gt;=50,"Excellent",J89&gt;=40,"Good",J89&gt;=30,"Average",J89&lt;30,"poor")</f>
        <v>Average</v>
      </c>
      <c r="M89" t="b">
        <f t="shared" si="6"/>
        <v>0</v>
      </c>
      <c r="N89" t="b">
        <f t="shared" si="7"/>
        <v>0</v>
      </c>
      <c r="O89" t="b">
        <f t="shared" si="8"/>
        <v>0</v>
      </c>
      <c r="Q89">
        <f t="shared" si="9"/>
        <v>50630</v>
      </c>
    </row>
    <row r="90" spans="1:17" x14ac:dyDescent="0.35">
      <c r="A90">
        <v>89</v>
      </c>
      <c r="B90" t="s">
        <v>108</v>
      </c>
      <c r="C90">
        <v>26</v>
      </c>
      <c r="D90" t="s">
        <v>11</v>
      </c>
      <c r="E90" t="s">
        <v>29</v>
      </c>
      <c r="F90">
        <v>44082</v>
      </c>
      <c r="G90" s="2">
        <v>45456</v>
      </c>
      <c r="H90">
        <v>27956</v>
      </c>
      <c r="I90" t="s">
        <v>23</v>
      </c>
      <c r="J90">
        <v>42</v>
      </c>
      <c r="K90" s="5" t="str">
        <f t="shared" si="5"/>
        <v>Below</v>
      </c>
      <c r="L90" t="str" cm="1">
        <f t="array" ref="L90">_xlfn.IFS(J90&gt;=50,"Excellent",J90&gt;=40,"Good",J90&gt;=30,"Average",J90&lt;30,"poor")</f>
        <v>Good</v>
      </c>
      <c r="M90" t="b">
        <f t="shared" si="6"/>
        <v>0</v>
      </c>
      <c r="N90" t="b">
        <f t="shared" si="7"/>
        <v>0</v>
      </c>
      <c r="O90" t="b">
        <f t="shared" si="8"/>
        <v>0</v>
      </c>
      <c r="Q90">
        <f t="shared" si="9"/>
        <v>44082</v>
      </c>
    </row>
    <row r="91" spans="1:17" x14ac:dyDescent="0.35">
      <c r="A91">
        <v>90</v>
      </c>
      <c r="B91" t="s">
        <v>109</v>
      </c>
      <c r="C91">
        <v>22</v>
      </c>
      <c r="D91" t="s">
        <v>11</v>
      </c>
      <c r="E91" t="s">
        <v>20</v>
      </c>
      <c r="F91">
        <v>46592</v>
      </c>
      <c r="G91" s="2">
        <v>42027</v>
      </c>
      <c r="H91">
        <v>11073</v>
      </c>
      <c r="I91" t="s">
        <v>18</v>
      </c>
      <c r="J91">
        <v>26</v>
      </c>
      <c r="K91" s="5" t="str">
        <f t="shared" si="5"/>
        <v>Below</v>
      </c>
      <c r="L91" t="str" cm="1">
        <f t="array" ref="L91">_xlfn.IFS(J91&gt;=50,"Excellent",J91&gt;=40,"Good",J91&gt;=30,"Average",J91&lt;30,"poor")</f>
        <v>poor</v>
      </c>
      <c r="M91" t="b">
        <f t="shared" si="6"/>
        <v>0</v>
      </c>
      <c r="N91" t="b">
        <f t="shared" si="7"/>
        <v>0</v>
      </c>
      <c r="O91" t="b">
        <f t="shared" si="8"/>
        <v>1</v>
      </c>
      <c r="Q91">
        <f t="shared" si="9"/>
        <v>46592</v>
      </c>
    </row>
    <row r="92" spans="1:17" x14ac:dyDescent="0.35">
      <c r="A92">
        <v>91</v>
      </c>
      <c r="B92" t="s">
        <v>110</v>
      </c>
      <c r="C92">
        <v>28</v>
      </c>
      <c r="D92" t="s">
        <v>11</v>
      </c>
      <c r="E92" t="s">
        <v>20</v>
      </c>
      <c r="F92">
        <v>59613</v>
      </c>
      <c r="G92" s="2">
        <v>45217</v>
      </c>
      <c r="H92">
        <v>32024</v>
      </c>
      <c r="I92" t="s">
        <v>13</v>
      </c>
      <c r="J92">
        <v>41</v>
      </c>
      <c r="K92" s="5" t="str">
        <f t="shared" si="5"/>
        <v>Above</v>
      </c>
      <c r="L92" t="str" cm="1">
        <f t="array" ref="L92">_xlfn.IFS(J92&gt;=50,"Excellent",J92&gt;=40,"Good",J92&gt;=30,"Average",J92&lt;30,"poor")</f>
        <v>Good</v>
      </c>
      <c r="M92" t="b">
        <f t="shared" si="6"/>
        <v>0</v>
      </c>
      <c r="N92" t="b">
        <f t="shared" si="7"/>
        <v>0</v>
      </c>
      <c r="O92" t="b">
        <f t="shared" si="8"/>
        <v>1</v>
      </c>
      <c r="Q92">
        <f t="shared" si="9"/>
        <v>59613</v>
      </c>
    </row>
    <row r="93" spans="1:17" x14ac:dyDescent="0.35">
      <c r="A93">
        <v>92</v>
      </c>
      <c r="B93" t="s">
        <v>111</v>
      </c>
      <c r="C93">
        <v>50</v>
      </c>
      <c r="D93" t="s">
        <v>15</v>
      </c>
      <c r="E93" t="s">
        <v>12</v>
      </c>
      <c r="F93">
        <v>58254</v>
      </c>
      <c r="G93" s="2">
        <v>43553</v>
      </c>
      <c r="H93">
        <v>24398</v>
      </c>
      <c r="I93" t="s">
        <v>13</v>
      </c>
      <c r="J93">
        <v>22</v>
      </c>
      <c r="K93" s="5" t="str">
        <f t="shared" si="5"/>
        <v>Above</v>
      </c>
      <c r="L93" t="str" cm="1">
        <f t="array" ref="L93">_xlfn.IFS(J93&gt;=50,"Excellent",J93&gt;=40,"Good",J93&gt;=30,"Average",J93&lt;30,"poor")</f>
        <v>poor</v>
      </c>
      <c r="M93" t="b">
        <f t="shared" si="6"/>
        <v>0</v>
      </c>
      <c r="N93" t="b">
        <f t="shared" si="7"/>
        <v>1</v>
      </c>
      <c r="O93" t="b">
        <f t="shared" si="8"/>
        <v>1</v>
      </c>
      <c r="Q93">
        <f t="shared" si="9"/>
        <v>58254</v>
      </c>
    </row>
    <row r="94" spans="1:17" x14ac:dyDescent="0.35">
      <c r="A94">
        <v>93</v>
      </c>
      <c r="B94" t="s">
        <v>112</v>
      </c>
      <c r="C94">
        <v>51</v>
      </c>
      <c r="D94" t="s">
        <v>11</v>
      </c>
      <c r="E94" t="s">
        <v>12</v>
      </c>
      <c r="F94">
        <v>32448</v>
      </c>
      <c r="G94" s="2">
        <v>43290</v>
      </c>
      <c r="H94">
        <v>39487</v>
      </c>
      <c r="I94" t="s">
        <v>23</v>
      </c>
      <c r="J94">
        <v>42</v>
      </c>
      <c r="K94" s="5" t="str">
        <f t="shared" si="5"/>
        <v>Below</v>
      </c>
      <c r="L94" t="str" cm="1">
        <f t="array" ref="L94">_xlfn.IFS(J94&gt;=50,"Excellent",J94&gt;=40,"Good",J94&gt;=30,"Average",J94&lt;30,"poor")</f>
        <v>Good</v>
      </c>
      <c r="M94" t="b">
        <f t="shared" si="6"/>
        <v>0</v>
      </c>
      <c r="N94" t="b">
        <f t="shared" si="7"/>
        <v>1</v>
      </c>
      <c r="O94" t="b">
        <f t="shared" si="8"/>
        <v>1</v>
      </c>
      <c r="Q94">
        <f t="shared" si="9"/>
        <v>32448</v>
      </c>
    </row>
    <row r="95" spans="1:17" x14ac:dyDescent="0.35">
      <c r="A95">
        <v>94</v>
      </c>
      <c r="B95" t="s">
        <v>113</v>
      </c>
      <c r="C95">
        <v>49</v>
      </c>
      <c r="D95" t="s">
        <v>15</v>
      </c>
      <c r="E95" t="s">
        <v>12</v>
      </c>
      <c r="F95">
        <v>67377</v>
      </c>
      <c r="G95" s="2">
        <v>44971</v>
      </c>
      <c r="H95">
        <v>38185</v>
      </c>
      <c r="I95" t="s">
        <v>21</v>
      </c>
      <c r="J95">
        <v>51</v>
      </c>
      <c r="K95" s="5" t="str">
        <f t="shared" si="5"/>
        <v>Above</v>
      </c>
      <c r="L95" t="str" cm="1">
        <f t="array" ref="L95">_xlfn.IFS(J95&gt;=50,"Excellent",J95&gt;=40,"Good",J95&gt;=30,"Average",J95&lt;30,"poor")</f>
        <v>Excellent</v>
      </c>
      <c r="M95" t="b">
        <f t="shared" si="6"/>
        <v>0</v>
      </c>
      <c r="N95" t="b">
        <f t="shared" si="7"/>
        <v>1</v>
      </c>
      <c r="O95" t="b">
        <f t="shared" si="8"/>
        <v>1</v>
      </c>
      <c r="Q95">
        <f t="shared" si="9"/>
        <v>67377</v>
      </c>
    </row>
    <row r="96" spans="1:17" x14ac:dyDescent="0.35">
      <c r="A96">
        <v>95</v>
      </c>
      <c r="B96" t="s">
        <v>114</v>
      </c>
      <c r="C96">
        <v>49</v>
      </c>
      <c r="D96" t="s">
        <v>15</v>
      </c>
      <c r="E96" t="s">
        <v>12</v>
      </c>
      <c r="F96">
        <v>66570</v>
      </c>
      <c r="G96" s="2">
        <v>45303</v>
      </c>
      <c r="H96">
        <v>21575</v>
      </c>
      <c r="I96" t="s">
        <v>21</v>
      </c>
      <c r="J96">
        <v>56</v>
      </c>
      <c r="K96" s="5" t="str">
        <f t="shared" si="5"/>
        <v>Above</v>
      </c>
      <c r="L96" t="str" cm="1">
        <f t="array" ref="L96">_xlfn.IFS(J96&gt;=50,"Excellent",J96&gt;=40,"Good",J96&gt;=30,"Average",J96&lt;30,"poor")</f>
        <v>Excellent</v>
      </c>
      <c r="M96" t="b">
        <f t="shared" si="6"/>
        <v>0</v>
      </c>
      <c r="N96" t="b">
        <f t="shared" si="7"/>
        <v>1</v>
      </c>
      <c r="O96" t="b">
        <f t="shared" si="8"/>
        <v>1</v>
      </c>
      <c r="Q96">
        <f t="shared" si="9"/>
        <v>66570</v>
      </c>
    </row>
    <row r="97" spans="1:17" x14ac:dyDescent="0.35">
      <c r="A97">
        <v>96</v>
      </c>
      <c r="B97" t="s">
        <v>115</v>
      </c>
      <c r="C97">
        <v>40</v>
      </c>
      <c r="D97" t="s">
        <v>11</v>
      </c>
      <c r="E97" t="s">
        <v>20</v>
      </c>
      <c r="F97">
        <v>40862</v>
      </c>
      <c r="G97" s="2">
        <v>43529</v>
      </c>
      <c r="H97">
        <v>13911</v>
      </c>
      <c r="I97" t="s">
        <v>18</v>
      </c>
      <c r="J97">
        <v>26</v>
      </c>
      <c r="K97" s="5" t="str">
        <f t="shared" si="5"/>
        <v>Below</v>
      </c>
      <c r="L97" t="str" cm="1">
        <f t="array" ref="L97">_xlfn.IFS(J97&gt;=50,"Excellent",J97&gt;=40,"Good",J97&gt;=30,"Average",J97&lt;30,"poor")</f>
        <v>poor</v>
      </c>
      <c r="M97" t="b">
        <f t="shared" si="6"/>
        <v>0</v>
      </c>
      <c r="N97" t="b">
        <f t="shared" si="7"/>
        <v>0</v>
      </c>
      <c r="O97" t="b">
        <f t="shared" si="8"/>
        <v>1</v>
      </c>
      <c r="Q97">
        <f t="shared" si="9"/>
        <v>40862</v>
      </c>
    </row>
    <row r="98" spans="1:17" x14ac:dyDescent="0.35">
      <c r="A98">
        <v>97</v>
      </c>
      <c r="B98" t="s">
        <v>116</v>
      </c>
      <c r="C98">
        <v>20</v>
      </c>
      <c r="D98" t="s">
        <v>15</v>
      </c>
      <c r="E98" t="s">
        <v>17</v>
      </c>
      <c r="F98">
        <v>37827</v>
      </c>
      <c r="G98" s="2">
        <v>43274</v>
      </c>
      <c r="H98">
        <v>36655</v>
      </c>
      <c r="I98" t="s">
        <v>13</v>
      </c>
      <c r="J98">
        <v>28</v>
      </c>
      <c r="K98" s="5" t="str">
        <f t="shared" si="5"/>
        <v>Below</v>
      </c>
      <c r="L98" t="str" cm="1">
        <f t="array" ref="L98">_xlfn.IFS(J98&gt;=50,"Excellent",J98&gt;=40,"Good",J98&gt;=30,"Average",J98&lt;30,"poor")</f>
        <v>poor</v>
      </c>
      <c r="M98" t="b">
        <f t="shared" si="6"/>
        <v>1</v>
      </c>
      <c r="N98" t="b">
        <f t="shared" si="7"/>
        <v>0</v>
      </c>
      <c r="O98" t="b">
        <f t="shared" si="8"/>
        <v>1</v>
      </c>
      <c r="Q98">
        <f t="shared" si="9"/>
        <v>37827</v>
      </c>
    </row>
    <row r="99" spans="1:17" x14ac:dyDescent="0.35">
      <c r="A99">
        <v>98</v>
      </c>
      <c r="B99" t="s">
        <v>117</v>
      </c>
      <c r="C99">
        <v>22</v>
      </c>
      <c r="D99" t="s">
        <v>11</v>
      </c>
      <c r="E99" t="s">
        <v>12</v>
      </c>
      <c r="F99">
        <v>65539</v>
      </c>
      <c r="G99" s="2">
        <v>44956</v>
      </c>
      <c r="H99">
        <v>21102</v>
      </c>
      <c r="I99" t="s">
        <v>23</v>
      </c>
      <c r="J99">
        <v>40</v>
      </c>
      <c r="K99" s="5" t="str">
        <f t="shared" si="5"/>
        <v>Above</v>
      </c>
      <c r="L99" t="str" cm="1">
        <f t="array" ref="L99">_xlfn.IFS(J99&gt;=50,"Excellent",J99&gt;=40,"Good",J99&gt;=30,"Average",J99&lt;30,"poor")</f>
        <v>Good</v>
      </c>
      <c r="M99" t="b">
        <f t="shared" si="6"/>
        <v>0</v>
      </c>
      <c r="N99" t="b">
        <f t="shared" si="7"/>
        <v>1</v>
      </c>
      <c r="O99" t="b">
        <f t="shared" si="8"/>
        <v>1</v>
      </c>
      <c r="Q99">
        <f t="shared" si="9"/>
        <v>65539</v>
      </c>
    </row>
    <row r="100" spans="1:17" x14ac:dyDescent="0.35">
      <c r="A100">
        <v>99</v>
      </c>
      <c r="B100" t="s">
        <v>118</v>
      </c>
      <c r="C100">
        <v>39</v>
      </c>
      <c r="D100" t="s">
        <v>11</v>
      </c>
      <c r="E100" t="s">
        <v>20</v>
      </c>
      <c r="F100">
        <v>43063</v>
      </c>
      <c r="G100" s="2">
        <v>45059</v>
      </c>
      <c r="H100">
        <v>36315</v>
      </c>
      <c r="I100" t="s">
        <v>21</v>
      </c>
      <c r="J100">
        <v>51</v>
      </c>
      <c r="K100" s="5" t="str">
        <f t="shared" si="5"/>
        <v>Below</v>
      </c>
      <c r="L100" t="str" cm="1">
        <f t="array" ref="L100">_xlfn.IFS(J100&gt;=50,"Excellent",J100&gt;=40,"Good",J100&gt;=30,"Average",J100&lt;30,"poor")</f>
        <v>Excellent</v>
      </c>
      <c r="M100" t="b">
        <f t="shared" si="6"/>
        <v>0</v>
      </c>
      <c r="N100" t="b">
        <f t="shared" si="7"/>
        <v>0</v>
      </c>
      <c r="O100" t="b">
        <f t="shared" si="8"/>
        <v>1</v>
      </c>
      <c r="Q100">
        <f t="shared" si="9"/>
        <v>43063</v>
      </c>
    </row>
    <row r="101" spans="1:17" x14ac:dyDescent="0.35">
      <c r="A101">
        <v>100</v>
      </c>
      <c r="B101" t="s">
        <v>119</v>
      </c>
      <c r="C101">
        <v>52</v>
      </c>
      <c r="D101" t="s">
        <v>15</v>
      </c>
      <c r="E101" t="s">
        <v>12</v>
      </c>
      <c r="F101">
        <v>76115</v>
      </c>
      <c r="G101" s="2">
        <v>43071</v>
      </c>
      <c r="H101">
        <v>37613</v>
      </c>
      <c r="I101" t="s">
        <v>18</v>
      </c>
      <c r="J101">
        <v>44</v>
      </c>
      <c r="K101" s="5" t="str">
        <f t="shared" si="5"/>
        <v>Above</v>
      </c>
      <c r="L101" t="str" cm="1">
        <f t="array" ref="L101">_xlfn.IFS(J101&gt;=50,"Excellent",J101&gt;=40,"Good",J101&gt;=30,"Average",J101&lt;30,"poor")</f>
        <v>Good</v>
      </c>
      <c r="M101" t="b">
        <f t="shared" si="6"/>
        <v>0</v>
      </c>
      <c r="N101" t="b">
        <f t="shared" si="7"/>
        <v>1</v>
      </c>
      <c r="O101" t="b">
        <f t="shared" si="8"/>
        <v>1</v>
      </c>
      <c r="Q101">
        <f t="shared" si="9"/>
        <v>76115</v>
      </c>
    </row>
    <row r="102" spans="1:17" x14ac:dyDescent="0.35">
      <c r="A102">
        <v>101</v>
      </c>
      <c r="B102" t="s">
        <v>120</v>
      </c>
      <c r="C102">
        <v>37</v>
      </c>
      <c r="D102" t="s">
        <v>15</v>
      </c>
      <c r="E102" t="s">
        <v>12</v>
      </c>
      <c r="F102">
        <v>79682</v>
      </c>
      <c r="G102" s="2">
        <v>45219</v>
      </c>
      <c r="H102">
        <v>13747</v>
      </c>
      <c r="I102" t="s">
        <v>23</v>
      </c>
      <c r="J102">
        <v>39</v>
      </c>
      <c r="K102" s="5" t="str">
        <f t="shared" si="5"/>
        <v>Above</v>
      </c>
      <c r="L102" t="str" cm="1">
        <f t="array" ref="L102">_xlfn.IFS(J102&gt;=50,"Excellent",J102&gt;=40,"Good",J102&gt;=30,"Average",J102&lt;30,"poor")</f>
        <v>Average</v>
      </c>
      <c r="M102" t="b">
        <f t="shared" si="6"/>
        <v>0</v>
      </c>
      <c r="N102" t="b">
        <f t="shared" si="7"/>
        <v>1</v>
      </c>
      <c r="O102" t="b">
        <f t="shared" si="8"/>
        <v>1</v>
      </c>
      <c r="Q102">
        <f t="shared" si="9"/>
        <v>79682</v>
      </c>
    </row>
    <row r="103" spans="1:17" x14ac:dyDescent="0.35">
      <c r="A103">
        <v>102</v>
      </c>
      <c r="B103" t="s">
        <v>121</v>
      </c>
      <c r="C103">
        <v>24</v>
      </c>
      <c r="D103" t="s">
        <v>15</v>
      </c>
      <c r="E103" t="s">
        <v>7</v>
      </c>
      <c r="F103">
        <v>62476</v>
      </c>
      <c r="G103" s="2">
        <v>45390</v>
      </c>
      <c r="H103">
        <v>22606</v>
      </c>
      <c r="I103" t="s">
        <v>23</v>
      </c>
      <c r="J103">
        <v>56</v>
      </c>
      <c r="K103" s="5" t="str">
        <f t="shared" si="5"/>
        <v>Above</v>
      </c>
      <c r="L103" t="str" cm="1">
        <f t="array" ref="L103">_xlfn.IFS(J103&gt;=50,"Excellent",J103&gt;=40,"Good",J103&gt;=30,"Average",J103&lt;30,"poor")</f>
        <v>Excellent</v>
      </c>
      <c r="M103" t="b">
        <f t="shared" si="6"/>
        <v>0</v>
      </c>
      <c r="N103" t="b">
        <f t="shared" si="7"/>
        <v>1</v>
      </c>
      <c r="O103" t="b">
        <f t="shared" si="8"/>
        <v>1</v>
      </c>
      <c r="Q103">
        <f t="shared" si="9"/>
        <v>62476</v>
      </c>
    </row>
    <row r="104" spans="1:17" x14ac:dyDescent="0.35">
      <c r="A104">
        <v>103</v>
      </c>
      <c r="B104" t="s">
        <v>122</v>
      </c>
      <c r="C104">
        <v>54</v>
      </c>
      <c r="D104" t="s">
        <v>11</v>
      </c>
      <c r="E104" t="s">
        <v>7</v>
      </c>
      <c r="F104">
        <v>74601</v>
      </c>
      <c r="G104" s="2">
        <v>43911</v>
      </c>
      <c r="H104">
        <v>35571</v>
      </c>
      <c r="I104" t="s">
        <v>23</v>
      </c>
      <c r="J104">
        <v>23</v>
      </c>
      <c r="K104" s="5" t="str">
        <f t="shared" si="5"/>
        <v>Above</v>
      </c>
      <c r="L104" t="str" cm="1">
        <f t="array" ref="L104">_xlfn.IFS(J104&gt;=50,"Excellent",J104&gt;=40,"Good",J104&gt;=30,"Average",J104&lt;30,"poor")</f>
        <v>poor</v>
      </c>
      <c r="M104" t="b">
        <f t="shared" si="6"/>
        <v>0</v>
      </c>
      <c r="N104" t="b">
        <f t="shared" si="7"/>
        <v>1</v>
      </c>
      <c r="O104" t="b">
        <f t="shared" si="8"/>
        <v>1</v>
      </c>
      <c r="Q104">
        <f t="shared" si="9"/>
        <v>74601</v>
      </c>
    </row>
    <row r="105" spans="1:17" x14ac:dyDescent="0.35">
      <c r="A105">
        <v>104</v>
      </c>
      <c r="B105" t="s">
        <v>123</v>
      </c>
      <c r="C105">
        <v>41</v>
      </c>
      <c r="D105" t="s">
        <v>15</v>
      </c>
      <c r="E105" t="s">
        <v>12</v>
      </c>
      <c r="F105">
        <v>40856</v>
      </c>
      <c r="G105" s="2">
        <v>42567</v>
      </c>
      <c r="H105">
        <v>27112</v>
      </c>
      <c r="I105" t="s">
        <v>23</v>
      </c>
      <c r="J105">
        <v>49</v>
      </c>
      <c r="K105" s="5" t="str">
        <f t="shared" si="5"/>
        <v>Below</v>
      </c>
      <c r="L105" t="str" cm="1">
        <f t="array" ref="L105">_xlfn.IFS(J105&gt;=50,"Excellent",J105&gt;=40,"Good",J105&gt;=30,"Average",J105&lt;30,"poor")</f>
        <v>Good</v>
      </c>
      <c r="M105" t="b">
        <f t="shared" si="6"/>
        <v>0</v>
      </c>
      <c r="N105" t="b">
        <f t="shared" si="7"/>
        <v>1</v>
      </c>
      <c r="O105" t="b">
        <f t="shared" si="8"/>
        <v>1</v>
      </c>
      <c r="Q105">
        <f t="shared" si="9"/>
        <v>40856</v>
      </c>
    </row>
    <row r="106" spans="1:17" x14ac:dyDescent="0.35">
      <c r="A106">
        <v>105</v>
      </c>
      <c r="B106" t="s">
        <v>124</v>
      </c>
      <c r="C106">
        <v>56</v>
      </c>
      <c r="D106" t="s">
        <v>15</v>
      </c>
      <c r="E106" t="s">
        <v>17</v>
      </c>
      <c r="F106">
        <v>47261</v>
      </c>
      <c r="G106" s="2">
        <v>42637</v>
      </c>
      <c r="H106">
        <v>31585</v>
      </c>
      <c r="I106" t="s">
        <v>23</v>
      </c>
      <c r="J106">
        <v>21</v>
      </c>
      <c r="K106" s="5" t="str">
        <f t="shared" si="5"/>
        <v>Below</v>
      </c>
      <c r="L106" t="str" cm="1">
        <f t="array" ref="L106">_xlfn.IFS(J106&gt;=50,"Excellent",J106&gt;=40,"Good",J106&gt;=30,"Average",J106&lt;30,"poor")</f>
        <v>poor</v>
      </c>
      <c r="M106" t="b">
        <f t="shared" si="6"/>
        <v>0</v>
      </c>
      <c r="N106" t="b">
        <f t="shared" si="7"/>
        <v>0</v>
      </c>
      <c r="O106" t="b">
        <f t="shared" si="8"/>
        <v>1</v>
      </c>
      <c r="Q106">
        <f t="shared" si="9"/>
        <v>47261</v>
      </c>
    </row>
    <row r="107" spans="1:17" x14ac:dyDescent="0.35">
      <c r="A107">
        <v>106</v>
      </c>
      <c r="B107" t="s">
        <v>125</v>
      </c>
      <c r="C107">
        <v>23</v>
      </c>
      <c r="D107" t="s">
        <v>15</v>
      </c>
      <c r="E107" t="s">
        <v>20</v>
      </c>
      <c r="F107">
        <v>43021</v>
      </c>
      <c r="G107" s="2">
        <v>44816</v>
      </c>
      <c r="H107">
        <v>18918</v>
      </c>
      <c r="I107" t="s">
        <v>23</v>
      </c>
      <c r="J107">
        <v>37</v>
      </c>
      <c r="K107" s="5" t="str">
        <f t="shared" si="5"/>
        <v>Below</v>
      </c>
      <c r="L107" t="str" cm="1">
        <f t="array" ref="L107">_xlfn.IFS(J107&gt;=50,"Excellent",J107&gt;=40,"Good",J107&gt;=30,"Average",J107&lt;30,"poor")</f>
        <v>Average</v>
      </c>
      <c r="M107" t="b">
        <f t="shared" si="6"/>
        <v>0</v>
      </c>
      <c r="N107" t="b">
        <f t="shared" si="7"/>
        <v>0</v>
      </c>
      <c r="O107" t="b">
        <f t="shared" si="8"/>
        <v>1</v>
      </c>
      <c r="Q107">
        <f t="shared" si="9"/>
        <v>43021</v>
      </c>
    </row>
    <row r="108" spans="1:17" x14ac:dyDescent="0.35">
      <c r="A108">
        <v>107</v>
      </c>
      <c r="B108" t="s">
        <v>126</v>
      </c>
      <c r="C108">
        <v>58</v>
      </c>
      <c r="D108" t="s">
        <v>11</v>
      </c>
      <c r="E108" t="s">
        <v>20</v>
      </c>
      <c r="F108">
        <v>43933</v>
      </c>
      <c r="G108" s="2">
        <v>41869</v>
      </c>
      <c r="H108">
        <v>32242</v>
      </c>
      <c r="I108" t="s">
        <v>13</v>
      </c>
      <c r="J108">
        <v>34</v>
      </c>
      <c r="K108" s="5" t="str">
        <f t="shared" si="5"/>
        <v>Below</v>
      </c>
      <c r="L108" t="str" cm="1">
        <f t="array" ref="L108">_xlfn.IFS(J108&gt;=50,"Excellent",J108&gt;=40,"Good",J108&gt;=30,"Average",J108&lt;30,"poor")</f>
        <v>Average</v>
      </c>
      <c r="M108" t="b">
        <f t="shared" si="6"/>
        <v>0</v>
      </c>
      <c r="N108" t="b">
        <f t="shared" si="7"/>
        <v>0</v>
      </c>
      <c r="O108" t="b">
        <f t="shared" si="8"/>
        <v>1</v>
      </c>
      <c r="Q108">
        <f t="shared" si="9"/>
        <v>43933</v>
      </c>
    </row>
    <row r="109" spans="1:17" x14ac:dyDescent="0.35">
      <c r="A109">
        <v>108</v>
      </c>
      <c r="B109" t="s">
        <v>127</v>
      </c>
      <c r="C109">
        <v>24</v>
      </c>
      <c r="D109" t="s">
        <v>15</v>
      </c>
      <c r="E109" t="s">
        <v>7</v>
      </c>
      <c r="F109">
        <v>41324</v>
      </c>
      <c r="G109" s="2">
        <v>43200</v>
      </c>
      <c r="H109">
        <v>19856</v>
      </c>
      <c r="I109" t="s">
        <v>18</v>
      </c>
      <c r="J109">
        <v>55</v>
      </c>
      <c r="K109" s="5" t="str">
        <f t="shared" si="5"/>
        <v>Below</v>
      </c>
      <c r="L109" t="str" cm="1">
        <f t="array" ref="L109">_xlfn.IFS(J109&gt;=50,"Excellent",J109&gt;=40,"Good",J109&gt;=30,"Average",J109&lt;30,"poor")</f>
        <v>Excellent</v>
      </c>
      <c r="M109" t="b">
        <f t="shared" si="6"/>
        <v>0</v>
      </c>
      <c r="N109" t="b">
        <f t="shared" si="7"/>
        <v>0</v>
      </c>
      <c r="O109" t="b">
        <f t="shared" si="8"/>
        <v>1</v>
      </c>
      <c r="Q109">
        <f t="shared" si="9"/>
        <v>41324</v>
      </c>
    </row>
    <row r="110" spans="1:17" x14ac:dyDescent="0.35">
      <c r="A110">
        <v>109</v>
      </c>
      <c r="B110" t="s">
        <v>128</v>
      </c>
      <c r="C110">
        <v>28</v>
      </c>
      <c r="D110" t="s">
        <v>15</v>
      </c>
      <c r="E110" t="s">
        <v>20</v>
      </c>
      <c r="F110">
        <v>43941</v>
      </c>
      <c r="G110" s="2">
        <v>44064</v>
      </c>
      <c r="H110">
        <v>28005</v>
      </c>
      <c r="I110" t="s">
        <v>13</v>
      </c>
      <c r="J110">
        <v>28</v>
      </c>
      <c r="K110" s="5" t="str">
        <f t="shared" si="5"/>
        <v>Below</v>
      </c>
      <c r="L110" t="str" cm="1">
        <f t="array" ref="L110">_xlfn.IFS(J110&gt;=50,"Excellent",J110&gt;=40,"Good",J110&gt;=30,"Average",J110&lt;30,"poor")</f>
        <v>poor</v>
      </c>
      <c r="M110" t="b">
        <f t="shared" si="6"/>
        <v>0</v>
      </c>
      <c r="N110" t="b">
        <f t="shared" si="7"/>
        <v>0</v>
      </c>
      <c r="O110" t="b">
        <f t="shared" si="8"/>
        <v>1</v>
      </c>
      <c r="Q110">
        <f t="shared" si="9"/>
        <v>43941</v>
      </c>
    </row>
    <row r="111" spans="1:17" x14ac:dyDescent="0.35">
      <c r="A111">
        <v>110</v>
      </c>
      <c r="B111" t="s">
        <v>129</v>
      </c>
      <c r="C111">
        <v>56</v>
      </c>
      <c r="D111" t="s">
        <v>11</v>
      </c>
      <c r="E111" t="s">
        <v>29</v>
      </c>
      <c r="F111">
        <v>72463</v>
      </c>
      <c r="G111" s="2">
        <v>43859</v>
      </c>
      <c r="H111">
        <v>15511</v>
      </c>
      <c r="I111" t="s">
        <v>18</v>
      </c>
      <c r="J111">
        <v>32</v>
      </c>
      <c r="K111" s="5" t="str">
        <f t="shared" si="5"/>
        <v>Above</v>
      </c>
      <c r="L111" t="str" cm="1">
        <f t="array" ref="L111">_xlfn.IFS(J111&gt;=50,"Excellent",J111&gt;=40,"Good",J111&gt;=30,"Average",J111&lt;30,"poor")</f>
        <v>Average</v>
      </c>
      <c r="M111" t="b">
        <f t="shared" si="6"/>
        <v>0</v>
      </c>
      <c r="N111" t="b">
        <f t="shared" si="7"/>
        <v>1</v>
      </c>
      <c r="O111" t="b">
        <f t="shared" si="8"/>
        <v>0</v>
      </c>
      <c r="Q111">
        <f t="shared" si="9"/>
        <v>72463</v>
      </c>
    </row>
    <row r="112" spans="1:17" x14ac:dyDescent="0.35">
      <c r="A112">
        <v>111</v>
      </c>
      <c r="B112" t="s">
        <v>130</v>
      </c>
      <c r="C112">
        <v>53</v>
      </c>
      <c r="D112" t="s">
        <v>15</v>
      </c>
      <c r="E112" t="s">
        <v>17</v>
      </c>
      <c r="F112">
        <v>33591</v>
      </c>
      <c r="G112" s="2">
        <v>43603</v>
      </c>
      <c r="H112">
        <v>12276</v>
      </c>
      <c r="I112" t="s">
        <v>21</v>
      </c>
      <c r="J112">
        <v>38</v>
      </c>
      <c r="K112" s="5" t="str">
        <f t="shared" si="5"/>
        <v>Below</v>
      </c>
      <c r="L112" t="str" cm="1">
        <f t="array" ref="L112">_xlfn.IFS(J112&gt;=50,"Excellent",J112&gt;=40,"Good",J112&gt;=30,"Average",J112&lt;30,"poor")</f>
        <v>Average</v>
      </c>
      <c r="M112" t="b">
        <f t="shared" si="6"/>
        <v>0</v>
      </c>
      <c r="N112" t="b">
        <f t="shared" si="7"/>
        <v>0</v>
      </c>
      <c r="O112" t="b">
        <f t="shared" si="8"/>
        <v>1</v>
      </c>
      <c r="Q112">
        <f t="shared" si="9"/>
        <v>33591</v>
      </c>
    </row>
    <row r="113" spans="1:17" x14ac:dyDescent="0.35">
      <c r="A113">
        <v>112</v>
      </c>
      <c r="B113" t="s">
        <v>131</v>
      </c>
      <c r="C113">
        <v>30</v>
      </c>
      <c r="D113" t="s">
        <v>15</v>
      </c>
      <c r="E113" t="s">
        <v>20</v>
      </c>
      <c r="F113">
        <v>39047</v>
      </c>
      <c r="G113" s="2">
        <v>44830</v>
      </c>
      <c r="H113">
        <v>28398</v>
      </c>
      <c r="I113" t="s">
        <v>13</v>
      </c>
      <c r="J113">
        <v>25</v>
      </c>
      <c r="K113" s="5" t="str">
        <f t="shared" si="5"/>
        <v>Below</v>
      </c>
      <c r="L113" t="str" cm="1">
        <f t="array" ref="L113">_xlfn.IFS(J113&gt;=50,"Excellent",J113&gt;=40,"Good",J113&gt;=30,"Average",J113&lt;30,"poor")</f>
        <v>poor</v>
      </c>
      <c r="M113" t="b">
        <f t="shared" si="6"/>
        <v>0</v>
      </c>
      <c r="N113" t="b">
        <f t="shared" si="7"/>
        <v>0</v>
      </c>
      <c r="O113" t="b">
        <f t="shared" si="8"/>
        <v>1</v>
      </c>
      <c r="Q113">
        <f t="shared" si="9"/>
        <v>39047</v>
      </c>
    </row>
    <row r="114" spans="1:17" x14ac:dyDescent="0.35">
      <c r="A114">
        <v>113</v>
      </c>
      <c r="B114" t="s">
        <v>132</v>
      </c>
      <c r="C114">
        <v>28</v>
      </c>
      <c r="D114" t="s">
        <v>15</v>
      </c>
      <c r="E114" t="s">
        <v>29</v>
      </c>
      <c r="F114">
        <v>67255</v>
      </c>
      <c r="G114" s="2">
        <v>42995</v>
      </c>
      <c r="H114">
        <v>27117</v>
      </c>
      <c r="I114" t="s">
        <v>18</v>
      </c>
      <c r="J114">
        <v>25</v>
      </c>
      <c r="K114" s="5" t="str">
        <f t="shared" si="5"/>
        <v>Above</v>
      </c>
      <c r="L114" t="str" cm="1">
        <f t="array" ref="L114">_xlfn.IFS(J114&gt;=50,"Excellent",J114&gt;=40,"Good",J114&gt;=30,"Average",J114&lt;30,"poor")</f>
        <v>poor</v>
      </c>
      <c r="M114" t="b">
        <f t="shared" si="6"/>
        <v>0</v>
      </c>
      <c r="N114" t="b">
        <f t="shared" si="7"/>
        <v>1</v>
      </c>
      <c r="O114" t="b">
        <f t="shared" si="8"/>
        <v>0</v>
      </c>
      <c r="Q114">
        <f t="shared" si="9"/>
        <v>67255</v>
      </c>
    </row>
    <row r="115" spans="1:17" x14ac:dyDescent="0.35">
      <c r="A115">
        <v>114</v>
      </c>
      <c r="B115" t="s">
        <v>133</v>
      </c>
      <c r="C115">
        <v>58</v>
      </c>
      <c r="D115" t="s">
        <v>15</v>
      </c>
      <c r="E115" t="s">
        <v>20</v>
      </c>
      <c r="F115">
        <v>37610</v>
      </c>
      <c r="G115" s="2">
        <v>43500</v>
      </c>
      <c r="H115">
        <v>13505</v>
      </c>
      <c r="I115" t="s">
        <v>23</v>
      </c>
      <c r="J115">
        <v>41</v>
      </c>
      <c r="K115" s="5" t="str">
        <f t="shared" si="5"/>
        <v>Below</v>
      </c>
      <c r="L115" t="str" cm="1">
        <f t="array" ref="L115">_xlfn.IFS(J115&gt;=50,"Excellent",J115&gt;=40,"Good",J115&gt;=30,"Average",J115&lt;30,"poor")</f>
        <v>Good</v>
      </c>
      <c r="M115" t="b">
        <f t="shared" si="6"/>
        <v>0</v>
      </c>
      <c r="N115" t="b">
        <f t="shared" si="7"/>
        <v>0</v>
      </c>
      <c r="O115" t="b">
        <f t="shared" si="8"/>
        <v>1</v>
      </c>
      <c r="Q115">
        <f t="shared" si="9"/>
        <v>37610</v>
      </c>
    </row>
    <row r="116" spans="1:17" x14ac:dyDescent="0.35">
      <c r="A116">
        <v>115</v>
      </c>
      <c r="B116" t="s">
        <v>134</v>
      </c>
      <c r="C116">
        <v>40</v>
      </c>
      <c r="D116" t="s">
        <v>11</v>
      </c>
      <c r="E116" t="s">
        <v>7</v>
      </c>
      <c r="F116">
        <v>72740</v>
      </c>
      <c r="G116" s="2">
        <v>42744</v>
      </c>
      <c r="H116">
        <v>36502</v>
      </c>
      <c r="I116" t="s">
        <v>23</v>
      </c>
      <c r="J116">
        <v>57</v>
      </c>
      <c r="K116" s="5" t="str">
        <f t="shared" si="5"/>
        <v>Above</v>
      </c>
      <c r="L116" t="str" cm="1">
        <f t="array" ref="L116">_xlfn.IFS(J116&gt;=50,"Excellent",J116&gt;=40,"Good",J116&gt;=30,"Average",J116&lt;30,"poor")</f>
        <v>Excellent</v>
      </c>
      <c r="M116" t="b">
        <f t="shared" si="6"/>
        <v>0</v>
      </c>
      <c r="N116" t="b">
        <f t="shared" si="7"/>
        <v>1</v>
      </c>
      <c r="O116" t="b">
        <f t="shared" si="8"/>
        <v>1</v>
      </c>
      <c r="Q116">
        <f t="shared" si="9"/>
        <v>72740</v>
      </c>
    </row>
    <row r="117" spans="1:17" x14ac:dyDescent="0.35">
      <c r="A117">
        <v>116</v>
      </c>
      <c r="B117" t="s">
        <v>135</v>
      </c>
      <c r="C117">
        <v>30</v>
      </c>
      <c r="D117" t="s">
        <v>15</v>
      </c>
      <c r="E117" t="s">
        <v>7</v>
      </c>
      <c r="F117">
        <v>70516</v>
      </c>
      <c r="G117" s="2">
        <v>43017</v>
      </c>
      <c r="H117">
        <v>19645</v>
      </c>
      <c r="I117" t="s">
        <v>23</v>
      </c>
      <c r="J117">
        <v>55</v>
      </c>
      <c r="K117" s="5" t="str">
        <f t="shared" si="5"/>
        <v>Above</v>
      </c>
      <c r="L117" t="str" cm="1">
        <f t="array" ref="L117">_xlfn.IFS(J117&gt;=50,"Excellent",J117&gt;=40,"Good",J117&gt;=30,"Average",J117&lt;30,"poor")</f>
        <v>Excellent</v>
      </c>
      <c r="M117" t="b">
        <f t="shared" si="6"/>
        <v>0</v>
      </c>
      <c r="N117" t="b">
        <f t="shared" si="7"/>
        <v>1</v>
      </c>
      <c r="O117" t="b">
        <f t="shared" si="8"/>
        <v>1</v>
      </c>
      <c r="Q117">
        <f t="shared" si="9"/>
        <v>70516</v>
      </c>
    </row>
    <row r="118" spans="1:17" x14ac:dyDescent="0.35">
      <c r="A118">
        <v>117</v>
      </c>
      <c r="B118" t="s">
        <v>136</v>
      </c>
      <c r="C118">
        <v>52</v>
      </c>
      <c r="D118" t="s">
        <v>15</v>
      </c>
      <c r="E118" t="s">
        <v>20</v>
      </c>
      <c r="F118">
        <v>54788</v>
      </c>
      <c r="G118" s="2">
        <v>43478</v>
      </c>
      <c r="H118">
        <v>10595</v>
      </c>
      <c r="I118" t="s">
        <v>21</v>
      </c>
      <c r="J118">
        <v>39</v>
      </c>
      <c r="K118" s="5" t="str">
        <f t="shared" si="5"/>
        <v>Above</v>
      </c>
      <c r="L118" t="str" cm="1">
        <f t="array" ref="L118">_xlfn.IFS(J118&gt;=50,"Excellent",J118&gt;=40,"Good",J118&gt;=30,"Average",J118&lt;30,"poor")</f>
        <v>Average</v>
      </c>
      <c r="M118" t="b">
        <f t="shared" si="6"/>
        <v>0</v>
      </c>
      <c r="N118" t="b">
        <f t="shared" si="7"/>
        <v>0</v>
      </c>
      <c r="O118" t="b">
        <f t="shared" si="8"/>
        <v>1</v>
      </c>
      <c r="Q118">
        <f t="shared" si="9"/>
        <v>54788</v>
      </c>
    </row>
    <row r="119" spans="1:17" x14ac:dyDescent="0.35">
      <c r="A119">
        <v>118</v>
      </c>
      <c r="B119" t="s">
        <v>137</v>
      </c>
      <c r="C119">
        <v>25</v>
      </c>
      <c r="D119" t="s">
        <v>15</v>
      </c>
      <c r="E119" t="s">
        <v>29</v>
      </c>
      <c r="F119">
        <v>32584</v>
      </c>
      <c r="G119" s="2">
        <v>43097</v>
      </c>
      <c r="H119">
        <v>14730</v>
      </c>
      <c r="I119" t="s">
        <v>23</v>
      </c>
      <c r="J119">
        <v>60</v>
      </c>
      <c r="K119" s="5" t="str">
        <f t="shared" si="5"/>
        <v>Below</v>
      </c>
      <c r="L119" t="str" cm="1">
        <f t="array" ref="L119">_xlfn.IFS(J119&gt;=50,"Excellent",J119&gt;=40,"Good",J119&gt;=30,"Average",J119&lt;30,"poor")</f>
        <v>Excellent</v>
      </c>
      <c r="M119" t="b">
        <f t="shared" si="6"/>
        <v>0</v>
      </c>
      <c r="N119" t="b">
        <f t="shared" si="7"/>
        <v>0</v>
      </c>
      <c r="O119" t="b">
        <f t="shared" si="8"/>
        <v>0</v>
      </c>
      <c r="Q119">
        <f t="shared" si="9"/>
        <v>32584</v>
      </c>
    </row>
    <row r="120" spans="1:17" x14ac:dyDescent="0.35">
      <c r="A120">
        <v>119</v>
      </c>
      <c r="B120" t="s">
        <v>138</v>
      </c>
      <c r="C120">
        <v>24</v>
      </c>
      <c r="D120" t="s">
        <v>15</v>
      </c>
      <c r="E120" t="s">
        <v>17</v>
      </c>
      <c r="F120">
        <v>56707</v>
      </c>
      <c r="G120" s="2">
        <v>42439</v>
      </c>
      <c r="H120">
        <v>19419</v>
      </c>
      <c r="I120" t="s">
        <v>13</v>
      </c>
      <c r="J120">
        <v>35</v>
      </c>
      <c r="K120" s="5" t="str">
        <f t="shared" si="5"/>
        <v>Above</v>
      </c>
      <c r="L120" t="str" cm="1">
        <f t="array" ref="L120">_xlfn.IFS(J120&gt;=50,"Excellent",J120&gt;=40,"Good",J120&gt;=30,"Average",J120&lt;30,"poor")</f>
        <v>Average</v>
      </c>
      <c r="M120" t="b">
        <f t="shared" si="6"/>
        <v>1</v>
      </c>
      <c r="N120" t="b">
        <f t="shared" si="7"/>
        <v>0</v>
      </c>
      <c r="O120" t="b">
        <f t="shared" si="8"/>
        <v>1</v>
      </c>
      <c r="Q120">
        <f t="shared" si="9"/>
        <v>56707</v>
      </c>
    </row>
    <row r="121" spans="1:17" x14ac:dyDescent="0.35">
      <c r="A121">
        <v>120</v>
      </c>
      <c r="B121" t="s">
        <v>139</v>
      </c>
      <c r="C121">
        <v>23</v>
      </c>
      <c r="D121" t="s">
        <v>15</v>
      </c>
      <c r="E121" t="s">
        <v>20</v>
      </c>
      <c r="F121">
        <v>73126</v>
      </c>
      <c r="G121" s="2">
        <v>43811</v>
      </c>
      <c r="H121">
        <v>39227</v>
      </c>
      <c r="I121" t="s">
        <v>21</v>
      </c>
      <c r="J121">
        <v>39</v>
      </c>
      <c r="K121" s="5" t="str">
        <f t="shared" si="5"/>
        <v>Above</v>
      </c>
      <c r="L121" t="str" cm="1">
        <f t="array" ref="L121">_xlfn.IFS(J121&gt;=50,"Excellent",J121&gt;=40,"Good",J121&gt;=30,"Average",J121&lt;30,"poor")</f>
        <v>Average</v>
      </c>
      <c r="M121" t="b">
        <f t="shared" si="6"/>
        <v>0</v>
      </c>
      <c r="N121" t="b">
        <f t="shared" si="7"/>
        <v>1</v>
      </c>
      <c r="O121" t="b">
        <f t="shared" si="8"/>
        <v>1</v>
      </c>
      <c r="Q121">
        <f t="shared" si="9"/>
        <v>73126</v>
      </c>
    </row>
    <row r="122" spans="1:17" x14ac:dyDescent="0.35">
      <c r="A122">
        <v>121</v>
      </c>
      <c r="B122" t="s">
        <v>140</v>
      </c>
      <c r="C122">
        <v>47</v>
      </c>
      <c r="D122" t="s">
        <v>15</v>
      </c>
      <c r="E122" t="s">
        <v>7</v>
      </c>
      <c r="F122">
        <v>57750</v>
      </c>
      <c r="G122" s="2">
        <v>43840</v>
      </c>
      <c r="H122">
        <v>18644</v>
      </c>
      <c r="I122" t="s">
        <v>13</v>
      </c>
      <c r="J122">
        <v>38</v>
      </c>
      <c r="K122" s="5" t="str">
        <f t="shared" si="5"/>
        <v>Above</v>
      </c>
      <c r="L122" t="str" cm="1">
        <f t="array" ref="L122">_xlfn.IFS(J122&gt;=50,"Excellent",J122&gt;=40,"Good",J122&gt;=30,"Average",J122&lt;30,"poor")</f>
        <v>Average</v>
      </c>
      <c r="M122" t="b">
        <f t="shared" si="6"/>
        <v>0</v>
      </c>
      <c r="N122" t="b">
        <f t="shared" si="7"/>
        <v>0</v>
      </c>
      <c r="O122" t="b">
        <f t="shared" si="8"/>
        <v>1</v>
      </c>
      <c r="Q122">
        <f t="shared" si="9"/>
        <v>57750</v>
      </c>
    </row>
    <row r="123" spans="1:17" x14ac:dyDescent="0.35">
      <c r="A123">
        <v>122</v>
      </c>
      <c r="B123" t="s">
        <v>141</v>
      </c>
      <c r="C123">
        <v>47</v>
      </c>
      <c r="D123" t="s">
        <v>11</v>
      </c>
      <c r="E123" t="s">
        <v>20</v>
      </c>
      <c r="F123">
        <v>62476</v>
      </c>
      <c r="G123" s="2">
        <v>44530</v>
      </c>
      <c r="H123">
        <v>30287</v>
      </c>
      <c r="I123" t="s">
        <v>21</v>
      </c>
      <c r="J123">
        <v>23</v>
      </c>
      <c r="K123" s="5" t="str">
        <f t="shared" si="5"/>
        <v>Above</v>
      </c>
      <c r="L123" t="str" cm="1">
        <f t="array" ref="L123">_xlfn.IFS(J123&gt;=50,"Excellent",J123&gt;=40,"Good",J123&gt;=30,"Average",J123&lt;30,"poor")</f>
        <v>poor</v>
      </c>
      <c r="M123" t="b">
        <f t="shared" si="6"/>
        <v>0</v>
      </c>
      <c r="N123" t="b">
        <f t="shared" si="7"/>
        <v>1</v>
      </c>
      <c r="O123" t="b">
        <f t="shared" si="8"/>
        <v>1</v>
      </c>
      <c r="Q123">
        <f t="shared" si="9"/>
        <v>62476</v>
      </c>
    </row>
    <row r="124" spans="1:17" x14ac:dyDescent="0.35">
      <c r="A124">
        <v>123</v>
      </c>
      <c r="B124" t="s">
        <v>142</v>
      </c>
      <c r="C124">
        <v>49</v>
      </c>
      <c r="D124" t="s">
        <v>11</v>
      </c>
      <c r="E124" t="s">
        <v>7</v>
      </c>
      <c r="F124">
        <v>53691</v>
      </c>
      <c r="G124" s="2">
        <v>41995</v>
      </c>
      <c r="H124">
        <v>18177</v>
      </c>
      <c r="I124" t="s">
        <v>18</v>
      </c>
      <c r="J124">
        <v>47</v>
      </c>
      <c r="K124" s="5" t="str">
        <f t="shared" si="5"/>
        <v>Above</v>
      </c>
      <c r="L124" t="str" cm="1">
        <f t="array" ref="L124">_xlfn.IFS(J124&gt;=50,"Excellent",J124&gt;=40,"Good",J124&gt;=30,"Average",J124&lt;30,"poor")</f>
        <v>Good</v>
      </c>
      <c r="M124" t="b">
        <f t="shared" si="6"/>
        <v>0</v>
      </c>
      <c r="N124" t="b">
        <f t="shared" si="7"/>
        <v>0</v>
      </c>
      <c r="O124" t="b">
        <f t="shared" si="8"/>
        <v>1</v>
      </c>
      <c r="Q124">
        <f t="shared" si="9"/>
        <v>53691</v>
      </c>
    </row>
    <row r="125" spans="1:17" x14ac:dyDescent="0.35">
      <c r="A125">
        <v>124</v>
      </c>
      <c r="B125" t="s">
        <v>143</v>
      </c>
      <c r="C125">
        <v>55</v>
      </c>
      <c r="D125" t="s">
        <v>15</v>
      </c>
      <c r="E125" t="s">
        <v>17</v>
      </c>
      <c r="F125">
        <v>32296</v>
      </c>
      <c r="G125" s="2">
        <v>43099</v>
      </c>
      <c r="H125">
        <v>36702</v>
      </c>
      <c r="I125" t="s">
        <v>23</v>
      </c>
      <c r="J125">
        <v>48</v>
      </c>
      <c r="K125" s="5" t="str">
        <f t="shared" si="5"/>
        <v>Below</v>
      </c>
      <c r="L125" t="str" cm="1">
        <f t="array" ref="L125">_xlfn.IFS(J125&gt;=50,"Excellent",J125&gt;=40,"Good",J125&gt;=30,"Average",J125&lt;30,"poor")</f>
        <v>Good</v>
      </c>
      <c r="M125" t="b">
        <f t="shared" si="6"/>
        <v>0</v>
      </c>
      <c r="N125" t="b">
        <f t="shared" si="7"/>
        <v>0</v>
      </c>
      <c r="O125" t="b">
        <f t="shared" si="8"/>
        <v>1</v>
      </c>
      <c r="Q125">
        <f t="shared" si="9"/>
        <v>32296</v>
      </c>
    </row>
    <row r="126" spans="1:17" x14ac:dyDescent="0.35">
      <c r="A126">
        <v>125</v>
      </c>
      <c r="B126" t="s">
        <v>144</v>
      </c>
      <c r="C126">
        <v>48</v>
      </c>
      <c r="D126" t="s">
        <v>15</v>
      </c>
      <c r="E126" t="s">
        <v>17</v>
      </c>
      <c r="F126">
        <v>60772</v>
      </c>
      <c r="G126" s="2">
        <v>44145</v>
      </c>
      <c r="H126">
        <v>37823</v>
      </c>
      <c r="I126" t="s">
        <v>13</v>
      </c>
      <c r="J126">
        <v>38</v>
      </c>
      <c r="K126" s="5" t="str">
        <f t="shared" si="5"/>
        <v>Above</v>
      </c>
      <c r="L126" t="str" cm="1">
        <f t="array" ref="L126">_xlfn.IFS(J126&gt;=50,"Excellent",J126&gt;=40,"Good",J126&gt;=30,"Average",J126&lt;30,"poor")</f>
        <v>Average</v>
      </c>
      <c r="M126" t="b">
        <f t="shared" si="6"/>
        <v>1</v>
      </c>
      <c r="N126" t="b">
        <f t="shared" si="7"/>
        <v>1</v>
      </c>
      <c r="O126" t="b">
        <f t="shared" si="8"/>
        <v>1</v>
      </c>
      <c r="Q126">
        <f t="shared" si="9"/>
        <v>60772</v>
      </c>
    </row>
    <row r="127" spans="1:17" x14ac:dyDescent="0.35">
      <c r="A127">
        <v>126</v>
      </c>
      <c r="B127" t="s">
        <v>145</v>
      </c>
      <c r="C127">
        <v>20</v>
      </c>
      <c r="D127" t="s">
        <v>15</v>
      </c>
      <c r="E127" t="s">
        <v>29</v>
      </c>
      <c r="F127">
        <v>79060</v>
      </c>
      <c r="G127" s="2">
        <v>45341</v>
      </c>
      <c r="H127">
        <v>12135</v>
      </c>
      <c r="I127" t="s">
        <v>13</v>
      </c>
      <c r="J127">
        <v>59</v>
      </c>
      <c r="K127" s="5" t="str">
        <f t="shared" si="5"/>
        <v>Above</v>
      </c>
      <c r="L127" t="str" cm="1">
        <f t="array" ref="L127">_xlfn.IFS(J127&gt;=50,"Excellent",J127&gt;=40,"Good",J127&gt;=30,"Average",J127&lt;30,"poor")</f>
        <v>Excellent</v>
      </c>
      <c r="M127" t="b">
        <f t="shared" si="6"/>
        <v>0</v>
      </c>
      <c r="N127" t="b">
        <f t="shared" si="7"/>
        <v>1</v>
      </c>
      <c r="O127" t="b">
        <f t="shared" si="8"/>
        <v>0</v>
      </c>
      <c r="Q127">
        <f t="shared" si="9"/>
        <v>79060</v>
      </c>
    </row>
    <row r="128" spans="1:17" x14ac:dyDescent="0.35">
      <c r="A128">
        <v>127</v>
      </c>
      <c r="B128" t="s">
        <v>146</v>
      </c>
      <c r="C128">
        <v>49</v>
      </c>
      <c r="D128" t="s">
        <v>11</v>
      </c>
      <c r="E128" t="s">
        <v>17</v>
      </c>
      <c r="F128">
        <v>58083</v>
      </c>
      <c r="G128" s="2">
        <v>44943</v>
      </c>
      <c r="H128">
        <v>30782</v>
      </c>
      <c r="I128" t="s">
        <v>21</v>
      </c>
      <c r="J128">
        <v>56</v>
      </c>
      <c r="K128" s="5" t="str">
        <f t="shared" si="5"/>
        <v>Above</v>
      </c>
      <c r="L128" t="str" cm="1">
        <f t="array" ref="L128">_xlfn.IFS(J128&gt;=50,"Excellent",J128&gt;=40,"Good",J128&gt;=30,"Average",J128&lt;30,"poor")</f>
        <v>Excellent</v>
      </c>
      <c r="M128" t="b">
        <f t="shared" si="6"/>
        <v>0</v>
      </c>
      <c r="N128" t="b">
        <f t="shared" si="7"/>
        <v>0</v>
      </c>
      <c r="O128" t="b">
        <f t="shared" si="8"/>
        <v>1</v>
      </c>
      <c r="Q128">
        <f t="shared" si="9"/>
        <v>58083</v>
      </c>
    </row>
    <row r="129" spans="1:17" x14ac:dyDescent="0.35">
      <c r="A129">
        <v>128</v>
      </c>
      <c r="B129" t="s">
        <v>147</v>
      </c>
      <c r="C129">
        <v>41</v>
      </c>
      <c r="D129" t="s">
        <v>15</v>
      </c>
      <c r="E129" t="s">
        <v>17</v>
      </c>
      <c r="F129">
        <v>74168</v>
      </c>
      <c r="G129" s="2">
        <v>42508</v>
      </c>
      <c r="H129">
        <v>17297</v>
      </c>
      <c r="I129" t="s">
        <v>18</v>
      </c>
      <c r="J129">
        <v>50</v>
      </c>
      <c r="K129" s="5" t="str">
        <f t="shared" si="5"/>
        <v>Above</v>
      </c>
      <c r="L129" t="str" cm="1">
        <f t="array" ref="L129">_xlfn.IFS(J129&gt;=50,"Excellent",J129&gt;=40,"Good",J129&gt;=30,"Average",J129&lt;30,"poor")</f>
        <v>Excellent</v>
      </c>
      <c r="M129" t="b">
        <f t="shared" si="6"/>
        <v>0</v>
      </c>
      <c r="N129" t="b">
        <f t="shared" si="7"/>
        <v>1</v>
      </c>
      <c r="O129" t="b">
        <f t="shared" si="8"/>
        <v>1</v>
      </c>
      <c r="Q129">
        <f t="shared" si="9"/>
        <v>74168</v>
      </c>
    </row>
    <row r="130" spans="1:17" x14ac:dyDescent="0.35">
      <c r="A130">
        <v>129</v>
      </c>
      <c r="B130" t="s">
        <v>148</v>
      </c>
      <c r="C130">
        <v>36</v>
      </c>
      <c r="D130" t="s">
        <v>11</v>
      </c>
      <c r="E130" t="s">
        <v>7</v>
      </c>
      <c r="F130">
        <v>37109</v>
      </c>
      <c r="G130" s="2">
        <v>44248</v>
      </c>
      <c r="H130">
        <v>34181</v>
      </c>
      <c r="I130" t="s">
        <v>18</v>
      </c>
      <c r="J130">
        <v>60</v>
      </c>
      <c r="K130" s="5" t="str">
        <f t="shared" si="5"/>
        <v>Below</v>
      </c>
      <c r="L130" t="str" cm="1">
        <f t="array" ref="L130">_xlfn.IFS(J130&gt;=50,"Excellent",J130&gt;=40,"Good",J130&gt;=30,"Average",J130&lt;30,"poor")</f>
        <v>Excellent</v>
      </c>
      <c r="M130" t="b">
        <f t="shared" si="6"/>
        <v>0</v>
      </c>
      <c r="N130" t="b">
        <f t="shared" si="7"/>
        <v>0</v>
      </c>
      <c r="O130" t="b">
        <f t="shared" si="8"/>
        <v>1</v>
      </c>
      <c r="Q130">
        <f t="shared" si="9"/>
        <v>37109</v>
      </c>
    </row>
    <row r="131" spans="1:17" x14ac:dyDescent="0.35">
      <c r="A131">
        <v>130</v>
      </c>
      <c r="B131" t="s">
        <v>149</v>
      </c>
      <c r="C131">
        <v>30</v>
      </c>
      <c r="D131" t="s">
        <v>15</v>
      </c>
      <c r="E131" t="s">
        <v>12</v>
      </c>
      <c r="F131">
        <v>42519</v>
      </c>
      <c r="G131" s="2">
        <v>43022</v>
      </c>
      <c r="H131">
        <v>35171</v>
      </c>
      <c r="I131" t="s">
        <v>23</v>
      </c>
      <c r="J131">
        <v>31</v>
      </c>
      <c r="K131" s="5" t="str">
        <f t="shared" ref="K131:K194" si="10">IF(F131&gt;50000,"Above","Below")</f>
        <v>Below</v>
      </c>
      <c r="L131" t="str" cm="1">
        <f t="array" ref="L131">_xlfn.IFS(J131&gt;=50,"Excellent",J131&gt;=40,"Good",J131&gt;=30,"Average",J131&lt;30,"poor")</f>
        <v>Average</v>
      </c>
      <c r="M131" t="b">
        <f t="shared" ref="M131:M194" si="11">AND(E131="HR",I131="North", H131&gt;15000)</f>
        <v>0</v>
      </c>
      <c r="N131" t="b">
        <f t="shared" ref="N131:N194" si="12">OR(E131="IT", F131&gt;60000)</f>
        <v>1</v>
      </c>
      <c r="O131" t="b">
        <f t="shared" ref="O131:O194" si="13">NOT(E131="Marketing")</f>
        <v>1</v>
      </c>
      <c r="Q131">
        <f t="shared" ref="Q131:Q194" si="14">VLOOKUP(A131,$A$2:$O$201,6,FALSE)</f>
        <v>42519</v>
      </c>
    </row>
    <row r="132" spans="1:17" x14ac:dyDescent="0.35">
      <c r="A132">
        <v>131</v>
      </c>
      <c r="B132" t="s">
        <v>150</v>
      </c>
      <c r="C132">
        <v>59</v>
      </c>
      <c r="D132" t="s">
        <v>15</v>
      </c>
      <c r="E132" t="s">
        <v>29</v>
      </c>
      <c r="F132">
        <v>35096</v>
      </c>
      <c r="G132" s="2">
        <v>42324</v>
      </c>
      <c r="H132">
        <v>12270</v>
      </c>
      <c r="I132" t="s">
        <v>23</v>
      </c>
      <c r="J132">
        <v>21</v>
      </c>
      <c r="K132" s="5" t="str">
        <f t="shared" si="10"/>
        <v>Below</v>
      </c>
      <c r="L132" t="str" cm="1">
        <f t="array" ref="L132">_xlfn.IFS(J132&gt;=50,"Excellent",J132&gt;=40,"Good",J132&gt;=30,"Average",J132&lt;30,"poor")</f>
        <v>poor</v>
      </c>
      <c r="M132" t="b">
        <f t="shared" si="11"/>
        <v>0</v>
      </c>
      <c r="N132" t="b">
        <f t="shared" si="12"/>
        <v>0</v>
      </c>
      <c r="O132" t="b">
        <f t="shared" si="13"/>
        <v>0</v>
      </c>
      <c r="Q132">
        <f t="shared" si="14"/>
        <v>35096</v>
      </c>
    </row>
    <row r="133" spans="1:17" x14ac:dyDescent="0.35">
      <c r="A133">
        <v>132</v>
      </c>
      <c r="B133" t="s">
        <v>151</v>
      </c>
      <c r="C133">
        <v>59</v>
      </c>
      <c r="D133" t="s">
        <v>11</v>
      </c>
      <c r="E133" t="s">
        <v>7</v>
      </c>
      <c r="F133">
        <v>42158</v>
      </c>
      <c r="G133" s="2">
        <v>45040</v>
      </c>
      <c r="H133">
        <v>36938</v>
      </c>
      <c r="I133" t="s">
        <v>23</v>
      </c>
      <c r="J133">
        <v>46</v>
      </c>
      <c r="K133" s="5" t="str">
        <f t="shared" si="10"/>
        <v>Below</v>
      </c>
      <c r="L133" t="str" cm="1">
        <f t="array" ref="L133">_xlfn.IFS(J133&gt;=50,"Excellent",J133&gt;=40,"Good",J133&gt;=30,"Average",J133&lt;30,"poor")</f>
        <v>Good</v>
      </c>
      <c r="M133" t="b">
        <f t="shared" si="11"/>
        <v>0</v>
      </c>
      <c r="N133" t="b">
        <f t="shared" si="12"/>
        <v>0</v>
      </c>
      <c r="O133" t="b">
        <f t="shared" si="13"/>
        <v>1</v>
      </c>
      <c r="Q133">
        <f t="shared" si="14"/>
        <v>42158</v>
      </c>
    </row>
    <row r="134" spans="1:17" x14ac:dyDescent="0.35">
      <c r="A134">
        <v>133</v>
      </c>
      <c r="B134" t="s">
        <v>152</v>
      </c>
      <c r="C134">
        <v>40</v>
      </c>
      <c r="D134" t="s">
        <v>11</v>
      </c>
      <c r="E134" t="s">
        <v>7</v>
      </c>
      <c r="F134">
        <v>74324</v>
      </c>
      <c r="G134" s="2">
        <v>44866</v>
      </c>
      <c r="H134">
        <v>10779</v>
      </c>
      <c r="I134" t="s">
        <v>13</v>
      </c>
      <c r="J134">
        <v>46</v>
      </c>
      <c r="K134" s="5" t="str">
        <f t="shared" si="10"/>
        <v>Above</v>
      </c>
      <c r="L134" t="str" cm="1">
        <f t="array" ref="L134">_xlfn.IFS(J134&gt;=50,"Excellent",J134&gt;=40,"Good",J134&gt;=30,"Average",J134&lt;30,"poor")</f>
        <v>Good</v>
      </c>
      <c r="M134" t="b">
        <f t="shared" si="11"/>
        <v>0</v>
      </c>
      <c r="N134" t="b">
        <f t="shared" si="12"/>
        <v>1</v>
      </c>
      <c r="O134" t="b">
        <f t="shared" si="13"/>
        <v>1</v>
      </c>
      <c r="Q134">
        <f t="shared" si="14"/>
        <v>74324</v>
      </c>
    </row>
    <row r="135" spans="1:17" x14ac:dyDescent="0.35">
      <c r="A135">
        <v>134</v>
      </c>
      <c r="B135" t="s">
        <v>153</v>
      </c>
      <c r="C135">
        <v>56</v>
      </c>
      <c r="D135" t="s">
        <v>15</v>
      </c>
      <c r="E135" t="s">
        <v>29</v>
      </c>
      <c r="F135">
        <v>43241</v>
      </c>
      <c r="G135" s="2">
        <v>42432</v>
      </c>
      <c r="H135">
        <v>30260</v>
      </c>
      <c r="I135" t="s">
        <v>13</v>
      </c>
      <c r="J135">
        <v>50</v>
      </c>
      <c r="K135" s="5" t="str">
        <f t="shared" si="10"/>
        <v>Below</v>
      </c>
      <c r="L135" t="str" cm="1">
        <f t="array" ref="L135">_xlfn.IFS(J135&gt;=50,"Excellent",J135&gt;=40,"Good",J135&gt;=30,"Average",J135&lt;30,"poor")</f>
        <v>Excellent</v>
      </c>
      <c r="M135" t="b">
        <f t="shared" si="11"/>
        <v>0</v>
      </c>
      <c r="N135" t="b">
        <f t="shared" si="12"/>
        <v>0</v>
      </c>
      <c r="O135" t="b">
        <f t="shared" si="13"/>
        <v>0</v>
      </c>
      <c r="Q135">
        <f t="shared" si="14"/>
        <v>43241</v>
      </c>
    </row>
    <row r="136" spans="1:17" x14ac:dyDescent="0.35">
      <c r="A136">
        <v>135</v>
      </c>
      <c r="B136" t="s">
        <v>154</v>
      </c>
      <c r="C136">
        <v>26</v>
      </c>
      <c r="D136" t="s">
        <v>15</v>
      </c>
      <c r="E136" t="s">
        <v>12</v>
      </c>
      <c r="F136">
        <v>72907</v>
      </c>
      <c r="G136" s="2">
        <v>43058</v>
      </c>
      <c r="H136">
        <v>34641</v>
      </c>
      <c r="I136" t="s">
        <v>21</v>
      </c>
      <c r="J136">
        <v>43</v>
      </c>
      <c r="K136" s="5" t="str">
        <f t="shared" si="10"/>
        <v>Above</v>
      </c>
      <c r="L136" t="str" cm="1">
        <f t="array" ref="L136">_xlfn.IFS(J136&gt;=50,"Excellent",J136&gt;=40,"Good",J136&gt;=30,"Average",J136&lt;30,"poor")</f>
        <v>Good</v>
      </c>
      <c r="M136" t="b">
        <f t="shared" si="11"/>
        <v>0</v>
      </c>
      <c r="N136" t="b">
        <f t="shared" si="12"/>
        <v>1</v>
      </c>
      <c r="O136" t="b">
        <f t="shared" si="13"/>
        <v>1</v>
      </c>
      <c r="Q136">
        <f t="shared" si="14"/>
        <v>72907</v>
      </c>
    </row>
    <row r="137" spans="1:17" x14ac:dyDescent="0.35">
      <c r="A137">
        <v>136</v>
      </c>
      <c r="B137" t="s">
        <v>155</v>
      </c>
      <c r="C137">
        <v>44</v>
      </c>
      <c r="D137" t="s">
        <v>15</v>
      </c>
      <c r="E137" t="s">
        <v>29</v>
      </c>
      <c r="F137">
        <v>43747</v>
      </c>
      <c r="G137" s="2">
        <v>43189</v>
      </c>
      <c r="H137">
        <v>33232</v>
      </c>
      <c r="I137" t="s">
        <v>13</v>
      </c>
      <c r="J137">
        <v>31</v>
      </c>
      <c r="K137" s="5" t="str">
        <f t="shared" si="10"/>
        <v>Below</v>
      </c>
      <c r="L137" t="str" cm="1">
        <f t="array" ref="L137">_xlfn.IFS(J137&gt;=50,"Excellent",J137&gt;=40,"Good",J137&gt;=30,"Average",J137&lt;30,"poor")</f>
        <v>Average</v>
      </c>
      <c r="M137" t="b">
        <f t="shared" si="11"/>
        <v>0</v>
      </c>
      <c r="N137" t="b">
        <f t="shared" si="12"/>
        <v>0</v>
      </c>
      <c r="O137" t="b">
        <f t="shared" si="13"/>
        <v>0</v>
      </c>
      <c r="Q137">
        <f t="shared" si="14"/>
        <v>43747</v>
      </c>
    </row>
    <row r="138" spans="1:17" x14ac:dyDescent="0.35">
      <c r="A138">
        <v>137</v>
      </c>
      <c r="B138" t="s">
        <v>156</v>
      </c>
      <c r="C138">
        <v>40</v>
      </c>
      <c r="D138" t="s">
        <v>11</v>
      </c>
      <c r="E138" t="s">
        <v>17</v>
      </c>
      <c r="F138">
        <v>46491</v>
      </c>
      <c r="G138" s="2">
        <v>43234</v>
      </c>
      <c r="H138">
        <v>26996</v>
      </c>
      <c r="I138" t="s">
        <v>13</v>
      </c>
      <c r="J138">
        <v>47</v>
      </c>
      <c r="K138" s="5" t="str">
        <f t="shared" si="10"/>
        <v>Below</v>
      </c>
      <c r="L138" t="str" cm="1">
        <f t="array" ref="L138">_xlfn.IFS(J138&gt;=50,"Excellent",J138&gt;=40,"Good",J138&gt;=30,"Average",J138&lt;30,"poor")</f>
        <v>Good</v>
      </c>
      <c r="M138" t="b">
        <f t="shared" si="11"/>
        <v>1</v>
      </c>
      <c r="N138" t="b">
        <f t="shared" si="12"/>
        <v>0</v>
      </c>
      <c r="O138" t="b">
        <f t="shared" si="13"/>
        <v>1</v>
      </c>
      <c r="Q138">
        <f t="shared" si="14"/>
        <v>46491</v>
      </c>
    </row>
    <row r="139" spans="1:17" x14ac:dyDescent="0.35">
      <c r="A139">
        <v>138</v>
      </c>
      <c r="B139" t="s">
        <v>157</v>
      </c>
      <c r="C139">
        <v>55</v>
      </c>
      <c r="D139" t="s">
        <v>11</v>
      </c>
      <c r="E139" t="s">
        <v>7</v>
      </c>
      <c r="F139">
        <v>47731</v>
      </c>
      <c r="G139" s="2">
        <v>42111</v>
      </c>
      <c r="H139">
        <v>16639</v>
      </c>
      <c r="I139" t="s">
        <v>18</v>
      </c>
      <c r="J139">
        <v>57</v>
      </c>
      <c r="K139" s="5" t="str">
        <f t="shared" si="10"/>
        <v>Below</v>
      </c>
      <c r="L139" t="str" cm="1">
        <f t="array" ref="L139">_xlfn.IFS(J139&gt;=50,"Excellent",J139&gt;=40,"Good",J139&gt;=30,"Average",J139&lt;30,"poor")</f>
        <v>Excellent</v>
      </c>
      <c r="M139" t="b">
        <f t="shared" si="11"/>
        <v>0</v>
      </c>
      <c r="N139" t="b">
        <f t="shared" si="12"/>
        <v>0</v>
      </c>
      <c r="O139" t="b">
        <f t="shared" si="13"/>
        <v>1</v>
      </c>
      <c r="Q139">
        <f t="shared" si="14"/>
        <v>47731</v>
      </c>
    </row>
    <row r="140" spans="1:17" x14ac:dyDescent="0.35">
      <c r="A140">
        <v>139</v>
      </c>
      <c r="B140" t="s">
        <v>158</v>
      </c>
      <c r="C140">
        <v>25</v>
      </c>
      <c r="D140" t="s">
        <v>11</v>
      </c>
      <c r="E140" t="s">
        <v>17</v>
      </c>
      <c r="F140">
        <v>69901</v>
      </c>
      <c r="G140" s="2">
        <v>45064</v>
      </c>
      <c r="H140">
        <v>37582</v>
      </c>
      <c r="I140" t="s">
        <v>23</v>
      </c>
      <c r="J140">
        <v>46</v>
      </c>
      <c r="K140" s="5" t="str">
        <f t="shared" si="10"/>
        <v>Above</v>
      </c>
      <c r="L140" t="str" cm="1">
        <f t="array" ref="L140">_xlfn.IFS(J140&gt;=50,"Excellent",J140&gt;=40,"Good",J140&gt;=30,"Average",J140&lt;30,"poor")</f>
        <v>Good</v>
      </c>
      <c r="M140" t="b">
        <f t="shared" si="11"/>
        <v>0</v>
      </c>
      <c r="N140" t="b">
        <f t="shared" si="12"/>
        <v>1</v>
      </c>
      <c r="O140" t="b">
        <f t="shared" si="13"/>
        <v>1</v>
      </c>
      <c r="Q140">
        <f t="shared" si="14"/>
        <v>69901</v>
      </c>
    </row>
    <row r="141" spans="1:17" x14ac:dyDescent="0.35">
      <c r="A141">
        <v>140</v>
      </c>
      <c r="B141" t="s">
        <v>159</v>
      </c>
      <c r="C141">
        <v>48</v>
      </c>
      <c r="D141" t="s">
        <v>11</v>
      </c>
      <c r="E141" t="s">
        <v>12</v>
      </c>
      <c r="F141">
        <v>78937</v>
      </c>
      <c r="G141" s="2">
        <v>44691</v>
      </c>
      <c r="H141">
        <v>12146</v>
      </c>
      <c r="I141" t="s">
        <v>13</v>
      </c>
      <c r="J141">
        <v>60</v>
      </c>
      <c r="K141" s="5" t="str">
        <f t="shared" si="10"/>
        <v>Above</v>
      </c>
      <c r="L141" t="str" cm="1">
        <f t="array" ref="L141">_xlfn.IFS(J141&gt;=50,"Excellent",J141&gt;=40,"Good",J141&gt;=30,"Average",J141&lt;30,"poor")</f>
        <v>Excellent</v>
      </c>
      <c r="M141" t="b">
        <f t="shared" si="11"/>
        <v>0</v>
      </c>
      <c r="N141" t="b">
        <f t="shared" si="12"/>
        <v>1</v>
      </c>
      <c r="O141" t="b">
        <f t="shared" si="13"/>
        <v>1</v>
      </c>
      <c r="Q141">
        <f t="shared" si="14"/>
        <v>78937</v>
      </c>
    </row>
    <row r="142" spans="1:17" x14ac:dyDescent="0.35">
      <c r="A142">
        <v>141</v>
      </c>
      <c r="B142" t="s">
        <v>160</v>
      </c>
      <c r="C142">
        <v>41</v>
      </c>
      <c r="D142" t="s">
        <v>15</v>
      </c>
      <c r="E142" t="s">
        <v>20</v>
      </c>
      <c r="F142">
        <v>74925</v>
      </c>
      <c r="G142" s="2">
        <v>42971</v>
      </c>
      <c r="H142">
        <v>24266</v>
      </c>
      <c r="I142" t="s">
        <v>13</v>
      </c>
      <c r="J142">
        <v>32</v>
      </c>
      <c r="K142" s="5" t="str">
        <f t="shared" si="10"/>
        <v>Above</v>
      </c>
      <c r="L142" t="str" cm="1">
        <f t="array" ref="L142">_xlfn.IFS(J142&gt;=50,"Excellent",J142&gt;=40,"Good",J142&gt;=30,"Average",J142&lt;30,"poor")</f>
        <v>Average</v>
      </c>
      <c r="M142" t="b">
        <f t="shared" si="11"/>
        <v>0</v>
      </c>
      <c r="N142" t="b">
        <f t="shared" si="12"/>
        <v>1</v>
      </c>
      <c r="O142" t="b">
        <f t="shared" si="13"/>
        <v>1</v>
      </c>
      <c r="Q142">
        <f t="shared" si="14"/>
        <v>74925</v>
      </c>
    </row>
    <row r="143" spans="1:17" x14ac:dyDescent="0.35">
      <c r="A143">
        <v>142</v>
      </c>
      <c r="B143" t="s">
        <v>161</v>
      </c>
      <c r="C143">
        <v>57</v>
      </c>
      <c r="D143" t="s">
        <v>11</v>
      </c>
      <c r="E143" t="s">
        <v>7</v>
      </c>
      <c r="F143">
        <v>58486</v>
      </c>
      <c r="G143" s="2">
        <v>45453</v>
      </c>
      <c r="H143">
        <v>34805</v>
      </c>
      <c r="I143" t="s">
        <v>13</v>
      </c>
      <c r="J143">
        <v>60</v>
      </c>
      <c r="K143" s="5" t="str">
        <f t="shared" si="10"/>
        <v>Above</v>
      </c>
      <c r="L143" t="str" cm="1">
        <f t="array" ref="L143">_xlfn.IFS(J143&gt;=50,"Excellent",J143&gt;=40,"Good",J143&gt;=30,"Average",J143&lt;30,"poor")</f>
        <v>Excellent</v>
      </c>
      <c r="M143" t="b">
        <f t="shared" si="11"/>
        <v>0</v>
      </c>
      <c r="N143" t="b">
        <f t="shared" si="12"/>
        <v>0</v>
      </c>
      <c r="O143" t="b">
        <f t="shared" si="13"/>
        <v>1</v>
      </c>
      <c r="Q143">
        <f t="shared" si="14"/>
        <v>58486</v>
      </c>
    </row>
    <row r="144" spans="1:17" x14ac:dyDescent="0.35">
      <c r="A144">
        <v>143</v>
      </c>
      <c r="B144" t="s">
        <v>162</v>
      </c>
      <c r="C144">
        <v>42</v>
      </c>
      <c r="D144" t="s">
        <v>15</v>
      </c>
      <c r="E144" t="s">
        <v>17</v>
      </c>
      <c r="F144">
        <v>64296</v>
      </c>
      <c r="G144" s="2">
        <v>43915</v>
      </c>
      <c r="H144">
        <v>14122</v>
      </c>
      <c r="I144" t="s">
        <v>23</v>
      </c>
      <c r="J144">
        <v>30</v>
      </c>
      <c r="K144" s="5" t="str">
        <f t="shared" si="10"/>
        <v>Above</v>
      </c>
      <c r="L144" t="str" cm="1">
        <f t="array" ref="L144">_xlfn.IFS(J144&gt;=50,"Excellent",J144&gt;=40,"Good",J144&gt;=30,"Average",J144&lt;30,"poor")</f>
        <v>Average</v>
      </c>
      <c r="M144" t="b">
        <f t="shared" si="11"/>
        <v>0</v>
      </c>
      <c r="N144" t="b">
        <f t="shared" si="12"/>
        <v>1</v>
      </c>
      <c r="O144" t="b">
        <f t="shared" si="13"/>
        <v>1</v>
      </c>
      <c r="Q144">
        <f t="shared" si="14"/>
        <v>64296</v>
      </c>
    </row>
    <row r="145" spans="1:17" x14ac:dyDescent="0.35">
      <c r="A145">
        <v>144</v>
      </c>
      <c r="B145" t="s">
        <v>163</v>
      </c>
      <c r="C145">
        <v>32</v>
      </c>
      <c r="D145" t="s">
        <v>15</v>
      </c>
      <c r="E145" t="s">
        <v>12</v>
      </c>
      <c r="F145">
        <v>45459</v>
      </c>
      <c r="G145" s="2">
        <v>44363</v>
      </c>
      <c r="H145">
        <v>14152</v>
      </c>
      <c r="I145" t="s">
        <v>23</v>
      </c>
      <c r="J145">
        <v>20</v>
      </c>
      <c r="K145" s="5" t="str">
        <f t="shared" si="10"/>
        <v>Below</v>
      </c>
      <c r="L145" t="str" cm="1">
        <f t="array" ref="L145">_xlfn.IFS(J145&gt;=50,"Excellent",J145&gt;=40,"Good",J145&gt;=30,"Average",J145&lt;30,"poor")</f>
        <v>poor</v>
      </c>
      <c r="M145" t="b">
        <f t="shared" si="11"/>
        <v>0</v>
      </c>
      <c r="N145" t="b">
        <f t="shared" si="12"/>
        <v>1</v>
      </c>
      <c r="O145" t="b">
        <f t="shared" si="13"/>
        <v>1</v>
      </c>
      <c r="Q145">
        <f t="shared" si="14"/>
        <v>45459</v>
      </c>
    </row>
    <row r="146" spans="1:17" x14ac:dyDescent="0.35">
      <c r="A146">
        <v>145</v>
      </c>
      <c r="B146" t="s">
        <v>164</v>
      </c>
      <c r="C146">
        <v>27</v>
      </c>
      <c r="D146" t="s">
        <v>15</v>
      </c>
      <c r="E146" t="s">
        <v>12</v>
      </c>
      <c r="F146">
        <v>48643</v>
      </c>
      <c r="G146" s="2">
        <v>43943</v>
      </c>
      <c r="H146">
        <v>37173</v>
      </c>
      <c r="I146" t="s">
        <v>23</v>
      </c>
      <c r="J146">
        <v>42</v>
      </c>
      <c r="K146" s="5" t="str">
        <f t="shared" si="10"/>
        <v>Below</v>
      </c>
      <c r="L146" t="str" cm="1">
        <f t="array" ref="L146">_xlfn.IFS(J146&gt;=50,"Excellent",J146&gt;=40,"Good",J146&gt;=30,"Average",J146&lt;30,"poor")</f>
        <v>Good</v>
      </c>
      <c r="M146" t="b">
        <f t="shared" si="11"/>
        <v>0</v>
      </c>
      <c r="N146" t="b">
        <f t="shared" si="12"/>
        <v>1</v>
      </c>
      <c r="O146" t="b">
        <f t="shared" si="13"/>
        <v>1</v>
      </c>
      <c r="Q146">
        <f t="shared" si="14"/>
        <v>48643</v>
      </c>
    </row>
    <row r="147" spans="1:17" x14ac:dyDescent="0.35">
      <c r="A147">
        <v>146</v>
      </c>
      <c r="B147" t="s">
        <v>165</v>
      </c>
      <c r="C147">
        <v>47</v>
      </c>
      <c r="D147" t="s">
        <v>11</v>
      </c>
      <c r="E147" t="s">
        <v>12</v>
      </c>
      <c r="F147">
        <v>30655</v>
      </c>
      <c r="G147" s="2">
        <v>43911</v>
      </c>
      <c r="H147">
        <v>11775</v>
      </c>
      <c r="I147" t="s">
        <v>21</v>
      </c>
      <c r="J147">
        <v>20</v>
      </c>
      <c r="K147" s="5" t="str">
        <f t="shared" si="10"/>
        <v>Below</v>
      </c>
      <c r="L147" t="str" cm="1">
        <f t="array" ref="L147">_xlfn.IFS(J147&gt;=50,"Excellent",J147&gt;=40,"Good",J147&gt;=30,"Average",J147&lt;30,"poor")</f>
        <v>poor</v>
      </c>
      <c r="M147" t="b">
        <f t="shared" si="11"/>
        <v>0</v>
      </c>
      <c r="N147" t="b">
        <f t="shared" si="12"/>
        <v>1</v>
      </c>
      <c r="O147" t="b">
        <f t="shared" si="13"/>
        <v>1</v>
      </c>
      <c r="Q147">
        <f t="shared" si="14"/>
        <v>30655</v>
      </c>
    </row>
    <row r="148" spans="1:17" x14ac:dyDescent="0.35">
      <c r="A148">
        <v>147</v>
      </c>
      <c r="B148" t="s">
        <v>166</v>
      </c>
      <c r="C148">
        <v>33</v>
      </c>
      <c r="D148" t="s">
        <v>11</v>
      </c>
      <c r="E148" t="s">
        <v>29</v>
      </c>
      <c r="F148">
        <v>40055</v>
      </c>
      <c r="G148" s="2">
        <v>44766</v>
      </c>
      <c r="H148">
        <v>34271</v>
      </c>
      <c r="I148" t="s">
        <v>21</v>
      </c>
      <c r="J148">
        <v>53</v>
      </c>
      <c r="K148" s="5" t="str">
        <f t="shared" si="10"/>
        <v>Below</v>
      </c>
      <c r="L148" t="str" cm="1">
        <f t="array" ref="L148">_xlfn.IFS(J148&gt;=50,"Excellent",J148&gt;=40,"Good",J148&gt;=30,"Average",J148&lt;30,"poor")</f>
        <v>Excellent</v>
      </c>
      <c r="M148" t="b">
        <f t="shared" si="11"/>
        <v>0</v>
      </c>
      <c r="N148" t="b">
        <f t="shared" si="12"/>
        <v>0</v>
      </c>
      <c r="O148" t="b">
        <f t="shared" si="13"/>
        <v>0</v>
      </c>
      <c r="Q148">
        <f t="shared" si="14"/>
        <v>40055</v>
      </c>
    </row>
    <row r="149" spans="1:17" x14ac:dyDescent="0.35">
      <c r="A149">
        <v>148</v>
      </c>
      <c r="B149" t="s">
        <v>167</v>
      </c>
      <c r="C149">
        <v>32</v>
      </c>
      <c r="D149" t="s">
        <v>15</v>
      </c>
      <c r="E149" t="s">
        <v>12</v>
      </c>
      <c r="F149">
        <v>61996</v>
      </c>
      <c r="G149" s="2">
        <v>41882</v>
      </c>
      <c r="H149">
        <v>27635</v>
      </c>
      <c r="I149" t="s">
        <v>18</v>
      </c>
      <c r="J149">
        <v>38</v>
      </c>
      <c r="K149" s="5" t="str">
        <f t="shared" si="10"/>
        <v>Above</v>
      </c>
      <c r="L149" t="str" cm="1">
        <f t="array" ref="L149">_xlfn.IFS(J149&gt;=50,"Excellent",J149&gt;=40,"Good",J149&gt;=30,"Average",J149&lt;30,"poor")</f>
        <v>Average</v>
      </c>
      <c r="M149" t="b">
        <f t="shared" si="11"/>
        <v>0</v>
      </c>
      <c r="N149" t="b">
        <f t="shared" si="12"/>
        <v>1</v>
      </c>
      <c r="O149" t="b">
        <f t="shared" si="13"/>
        <v>1</v>
      </c>
      <c r="Q149">
        <f t="shared" si="14"/>
        <v>61996</v>
      </c>
    </row>
    <row r="150" spans="1:17" x14ac:dyDescent="0.35">
      <c r="A150">
        <v>149</v>
      </c>
      <c r="B150" t="s">
        <v>168</v>
      </c>
      <c r="C150">
        <v>35</v>
      </c>
      <c r="D150" t="s">
        <v>15</v>
      </c>
      <c r="E150" t="s">
        <v>12</v>
      </c>
      <c r="F150">
        <v>74165</v>
      </c>
      <c r="G150" s="2">
        <v>42862</v>
      </c>
      <c r="H150">
        <v>26800</v>
      </c>
      <c r="I150" t="s">
        <v>23</v>
      </c>
      <c r="J150">
        <v>57</v>
      </c>
      <c r="K150" s="5" t="str">
        <f t="shared" si="10"/>
        <v>Above</v>
      </c>
      <c r="L150" t="str" cm="1">
        <f t="array" ref="L150">_xlfn.IFS(J150&gt;=50,"Excellent",J150&gt;=40,"Good",J150&gt;=30,"Average",J150&lt;30,"poor")</f>
        <v>Excellent</v>
      </c>
      <c r="M150" t="b">
        <f t="shared" si="11"/>
        <v>0</v>
      </c>
      <c r="N150" t="b">
        <f t="shared" si="12"/>
        <v>1</v>
      </c>
      <c r="O150" t="b">
        <f t="shared" si="13"/>
        <v>1</v>
      </c>
      <c r="Q150">
        <f t="shared" si="14"/>
        <v>74165</v>
      </c>
    </row>
    <row r="151" spans="1:17" x14ac:dyDescent="0.35">
      <c r="A151">
        <v>150</v>
      </c>
      <c r="B151" t="s">
        <v>169</v>
      </c>
      <c r="C151">
        <v>44</v>
      </c>
      <c r="D151" t="s">
        <v>11</v>
      </c>
      <c r="E151" t="s">
        <v>20</v>
      </c>
      <c r="F151">
        <v>70831</v>
      </c>
      <c r="G151" s="2">
        <v>44077</v>
      </c>
      <c r="H151">
        <v>16156</v>
      </c>
      <c r="I151" t="s">
        <v>21</v>
      </c>
      <c r="J151">
        <v>52</v>
      </c>
      <c r="K151" s="5" t="str">
        <f t="shared" si="10"/>
        <v>Above</v>
      </c>
      <c r="L151" t="str" cm="1">
        <f t="array" ref="L151">_xlfn.IFS(J151&gt;=50,"Excellent",J151&gt;=40,"Good",J151&gt;=30,"Average",J151&lt;30,"poor")</f>
        <v>Excellent</v>
      </c>
      <c r="M151" t="b">
        <f t="shared" si="11"/>
        <v>0</v>
      </c>
      <c r="N151" t="b">
        <f t="shared" si="12"/>
        <v>1</v>
      </c>
      <c r="O151" t="b">
        <f t="shared" si="13"/>
        <v>1</v>
      </c>
      <c r="Q151">
        <f t="shared" si="14"/>
        <v>70831</v>
      </c>
    </row>
    <row r="152" spans="1:17" x14ac:dyDescent="0.35">
      <c r="A152">
        <v>151</v>
      </c>
      <c r="B152" t="s">
        <v>170</v>
      </c>
      <c r="C152">
        <v>39</v>
      </c>
      <c r="D152" t="s">
        <v>11</v>
      </c>
      <c r="E152" t="s">
        <v>29</v>
      </c>
      <c r="F152">
        <v>64877</v>
      </c>
      <c r="G152" s="2">
        <v>45159</v>
      </c>
      <c r="H152">
        <v>10425</v>
      </c>
      <c r="I152" t="s">
        <v>13</v>
      </c>
      <c r="J152">
        <v>22</v>
      </c>
      <c r="K152" s="5" t="str">
        <f t="shared" si="10"/>
        <v>Above</v>
      </c>
      <c r="L152" t="str" cm="1">
        <f t="array" ref="L152">_xlfn.IFS(J152&gt;=50,"Excellent",J152&gt;=40,"Good",J152&gt;=30,"Average",J152&lt;30,"poor")</f>
        <v>poor</v>
      </c>
      <c r="M152" t="b">
        <f t="shared" si="11"/>
        <v>0</v>
      </c>
      <c r="N152" t="b">
        <f t="shared" si="12"/>
        <v>1</v>
      </c>
      <c r="O152" t="b">
        <f t="shared" si="13"/>
        <v>0</v>
      </c>
      <c r="Q152">
        <f t="shared" si="14"/>
        <v>64877</v>
      </c>
    </row>
    <row r="153" spans="1:17" x14ac:dyDescent="0.35">
      <c r="A153">
        <v>152</v>
      </c>
      <c r="B153" t="s">
        <v>171</v>
      </c>
      <c r="C153">
        <v>57</v>
      </c>
      <c r="D153" t="s">
        <v>11</v>
      </c>
      <c r="E153" t="s">
        <v>20</v>
      </c>
      <c r="F153">
        <v>68905</v>
      </c>
      <c r="G153" s="2">
        <v>43514</v>
      </c>
      <c r="H153">
        <v>32750</v>
      </c>
      <c r="I153" t="s">
        <v>18</v>
      </c>
      <c r="J153">
        <v>57</v>
      </c>
      <c r="K153" s="5" t="str">
        <f t="shared" si="10"/>
        <v>Above</v>
      </c>
      <c r="L153" t="str" cm="1">
        <f t="array" ref="L153">_xlfn.IFS(J153&gt;=50,"Excellent",J153&gt;=40,"Good",J153&gt;=30,"Average",J153&lt;30,"poor")</f>
        <v>Excellent</v>
      </c>
      <c r="M153" t="b">
        <f t="shared" si="11"/>
        <v>0</v>
      </c>
      <c r="N153" t="b">
        <f t="shared" si="12"/>
        <v>1</v>
      </c>
      <c r="O153" t="b">
        <f t="shared" si="13"/>
        <v>1</v>
      </c>
      <c r="Q153">
        <f t="shared" si="14"/>
        <v>68905</v>
      </c>
    </row>
    <row r="154" spans="1:17" x14ac:dyDescent="0.35">
      <c r="A154">
        <v>153</v>
      </c>
      <c r="B154" t="s">
        <v>172</v>
      </c>
      <c r="C154">
        <v>58</v>
      </c>
      <c r="D154" t="s">
        <v>11</v>
      </c>
      <c r="E154" t="s">
        <v>7</v>
      </c>
      <c r="F154">
        <v>61268</v>
      </c>
      <c r="G154" s="2">
        <v>43673</v>
      </c>
      <c r="H154">
        <v>21569</v>
      </c>
      <c r="I154" t="s">
        <v>21</v>
      </c>
      <c r="J154">
        <v>47</v>
      </c>
      <c r="K154" s="5" t="str">
        <f t="shared" si="10"/>
        <v>Above</v>
      </c>
      <c r="L154" t="str" cm="1">
        <f t="array" ref="L154">_xlfn.IFS(J154&gt;=50,"Excellent",J154&gt;=40,"Good",J154&gt;=30,"Average",J154&lt;30,"poor")</f>
        <v>Good</v>
      </c>
      <c r="M154" t="b">
        <f t="shared" si="11"/>
        <v>0</v>
      </c>
      <c r="N154" t="b">
        <f t="shared" si="12"/>
        <v>1</v>
      </c>
      <c r="O154" t="b">
        <f t="shared" si="13"/>
        <v>1</v>
      </c>
      <c r="Q154">
        <f t="shared" si="14"/>
        <v>61268</v>
      </c>
    </row>
    <row r="155" spans="1:17" x14ac:dyDescent="0.35">
      <c r="A155">
        <v>154</v>
      </c>
      <c r="B155" t="s">
        <v>173</v>
      </c>
      <c r="C155">
        <v>51</v>
      </c>
      <c r="D155" t="s">
        <v>15</v>
      </c>
      <c r="E155" t="s">
        <v>7</v>
      </c>
      <c r="F155">
        <v>45143</v>
      </c>
      <c r="G155" s="2">
        <v>41843</v>
      </c>
      <c r="H155">
        <v>18063</v>
      </c>
      <c r="I155" t="s">
        <v>23</v>
      </c>
      <c r="J155">
        <v>30</v>
      </c>
      <c r="K155" s="5" t="str">
        <f t="shared" si="10"/>
        <v>Below</v>
      </c>
      <c r="L155" t="str" cm="1">
        <f t="array" ref="L155">_xlfn.IFS(J155&gt;=50,"Excellent",J155&gt;=40,"Good",J155&gt;=30,"Average",J155&lt;30,"poor")</f>
        <v>Average</v>
      </c>
      <c r="M155" t="b">
        <f t="shared" si="11"/>
        <v>0</v>
      </c>
      <c r="N155" t="b">
        <f t="shared" si="12"/>
        <v>0</v>
      </c>
      <c r="O155" t="b">
        <f t="shared" si="13"/>
        <v>1</v>
      </c>
      <c r="Q155">
        <f t="shared" si="14"/>
        <v>45143</v>
      </c>
    </row>
    <row r="156" spans="1:17" x14ac:dyDescent="0.35">
      <c r="A156">
        <v>155</v>
      </c>
      <c r="B156" t="s">
        <v>174</v>
      </c>
      <c r="C156">
        <v>47</v>
      </c>
      <c r="D156" t="s">
        <v>15</v>
      </c>
      <c r="E156" t="s">
        <v>29</v>
      </c>
      <c r="F156">
        <v>64181</v>
      </c>
      <c r="G156" s="2">
        <v>44834</v>
      </c>
      <c r="H156">
        <v>34507</v>
      </c>
      <c r="I156" t="s">
        <v>13</v>
      </c>
      <c r="J156">
        <v>22</v>
      </c>
      <c r="K156" s="5" t="str">
        <f t="shared" si="10"/>
        <v>Above</v>
      </c>
      <c r="L156" t="str" cm="1">
        <f t="array" ref="L156">_xlfn.IFS(J156&gt;=50,"Excellent",J156&gt;=40,"Good",J156&gt;=30,"Average",J156&lt;30,"poor")</f>
        <v>poor</v>
      </c>
      <c r="M156" t="b">
        <f t="shared" si="11"/>
        <v>0</v>
      </c>
      <c r="N156" t="b">
        <f t="shared" si="12"/>
        <v>1</v>
      </c>
      <c r="O156" t="b">
        <f t="shared" si="13"/>
        <v>0</v>
      </c>
      <c r="Q156">
        <f t="shared" si="14"/>
        <v>64181</v>
      </c>
    </row>
    <row r="157" spans="1:17" x14ac:dyDescent="0.35">
      <c r="A157">
        <v>156</v>
      </c>
      <c r="B157" t="s">
        <v>124</v>
      </c>
      <c r="C157">
        <v>55</v>
      </c>
      <c r="D157" t="s">
        <v>11</v>
      </c>
      <c r="E157" t="s">
        <v>12</v>
      </c>
      <c r="F157">
        <v>58898</v>
      </c>
      <c r="G157" s="2">
        <v>42085</v>
      </c>
      <c r="H157">
        <v>38150</v>
      </c>
      <c r="I157" t="s">
        <v>13</v>
      </c>
      <c r="J157">
        <v>42</v>
      </c>
      <c r="K157" s="5" t="str">
        <f t="shared" si="10"/>
        <v>Above</v>
      </c>
      <c r="L157" t="str" cm="1">
        <f t="array" ref="L157">_xlfn.IFS(J157&gt;=50,"Excellent",J157&gt;=40,"Good",J157&gt;=30,"Average",J157&lt;30,"poor")</f>
        <v>Good</v>
      </c>
      <c r="M157" t="b">
        <f t="shared" si="11"/>
        <v>0</v>
      </c>
      <c r="N157" t="b">
        <f t="shared" si="12"/>
        <v>1</v>
      </c>
      <c r="O157" t="b">
        <f t="shared" si="13"/>
        <v>1</v>
      </c>
      <c r="Q157">
        <f t="shared" si="14"/>
        <v>58898</v>
      </c>
    </row>
    <row r="158" spans="1:17" x14ac:dyDescent="0.35">
      <c r="A158">
        <v>157</v>
      </c>
      <c r="B158" t="s">
        <v>175</v>
      </c>
      <c r="C158">
        <v>31</v>
      </c>
      <c r="D158" t="s">
        <v>15</v>
      </c>
      <c r="E158" t="s">
        <v>17</v>
      </c>
      <c r="F158">
        <v>67654</v>
      </c>
      <c r="G158" s="2">
        <v>42113</v>
      </c>
      <c r="H158">
        <v>39106</v>
      </c>
      <c r="I158" t="s">
        <v>21</v>
      </c>
      <c r="J158">
        <v>49</v>
      </c>
      <c r="K158" s="5" t="str">
        <f t="shared" si="10"/>
        <v>Above</v>
      </c>
      <c r="L158" t="str" cm="1">
        <f t="array" ref="L158">_xlfn.IFS(J158&gt;=50,"Excellent",J158&gt;=40,"Good",J158&gt;=30,"Average",J158&lt;30,"poor")</f>
        <v>Good</v>
      </c>
      <c r="M158" t="b">
        <f t="shared" si="11"/>
        <v>0</v>
      </c>
      <c r="N158" t="b">
        <f t="shared" si="12"/>
        <v>1</v>
      </c>
      <c r="O158" t="b">
        <f t="shared" si="13"/>
        <v>1</v>
      </c>
      <c r="Q158">
        <f t="shared" si="14"/>
        <v>67654</v>
      </c>
    </row>
    <row r="159" spans="1:17" x14ac:dyDescent="0.35">
      <c r="A159">
        <v>158</v>
      </c>
      <c r="B159" t="s">
        <v>176</v>
      </c>
      <c r="C159">
        <v>45</v>
      </c>
      <c r="D159" t="s">
        <v>11</v>
      </c>
      <c r="E159" t="s">
        <v>29</v>
      </c>
      <c r="F159">
        <v>60860</v>
      </c>
      <c r="G159" s="2">
        <v>41986</v>
      </c>
      <c r="H159">
        <v>37379</v>
      </c>
      <c r="I159" t="s">
        <v>21</v>
      </c>
      <c r="J159">
        <v>59</v>
      </c>
      <c r="K159" s="5" t="str">
        <f t="shared" si="10"/>
        <v>Above</v>
      </c>
      <c r="L159" t="str" cm="1">
        <f t="array" ref="L159">_xlfn.IFS(J159&gt;=50,"Excellent",J159&gt;=40,"Good",J159&gt;=30,"Average",J159&lt;30,"poor")</f>
        <v>Excellent</v>
      </c>
      <c r="M159" t="b">
        <f t="shared" si="11"/>
        <v>0</v>
      </c>
      <c r="N159" t="b">
        <f t="shared" si="12"/>
        <v>1</v>
      </c>
      <c r="O159" t="b">
        <f t="shared" si="13"/>
        <v>0</v>
      </c>
      <c r="Q159">
        <f t="shared" si="14"/>
        <v>60860</v>
      </c>
    </row>
    <row r="160" spans="1:17" x14ac:dyDescent="0.35">
      <c r="A160">
        <v>159</v>
      </c>
      <c r="B160" t="s">
        <v>177</v>
      </c>
      <c r="C160">
        <v>48</v>
      </c>
      <c r="D160" t="s">
        <v>11</v>
      </c>
      <c r="E160" t="s">
        <v>20</v>
      </c>
      <c r="F160">
        <v>61305</v>
      </c>
      <c r="G160" s="2">
        <v>44679</v>
      </c>
      <c r="H160">
        <v>24748</v>
      </c>
      <c r="I160" t="s">
        <v>23</v>
      </c>
      <c r="J160">
        <v>60</v>
      </c>
      <c r="K160" s="5" t="str">
        <f t="shared" si="10"/>
        <v>Above</v>
      </c>
      <c r="L160" t="str" cm="1">
        <f t="array" ref="L160">_xlfn.IFS(J160&gt;=50,"Excellent",J160&gt;=40,"Good",J160&gt;=30,"Average",J160&lt;30,"poor")</f>
        <v>Excellent</v>
      </c>
      <c r="M160" t="b">
        <f t="shared" si="11"/>
        <v>0</v>
      </c>
      <c r="N160" t="b">
        <f t="shared" si="12"/>
        <v>1</v>
      </c>
      <c r="O160" t="b">
        <f t="shared" si="13"/>
        <v>1</v>
      </c>
      <c r="Q160">
        <f t="shared" si="14"/>
        <v>61305</v>
      </c>
    </row>
    <row r="161" spans="1:17" x14ac:dyDescent="0.35">
      <c r="A161">
        <v>160</v>
      </c>
      <c r="B161" t="s">
        <v>178</v>
      </c>
      <c r="C161">
        <v>44</v>
      </c>
      <c r="D161" t="s">
        <v>15</v>
      </c>
      <c r="E161" t="s">
        <v>20</v>
      </c>
      <c r="F161">
        <v>65012</v>
      </c>
      <c r="G161" s="2">
        <v>42842</v>
      </c>
      <c r="H161">
        <v>13558</v>
      </c>
      <c r="I161" t="s">
        <v>21</v>
      </c>
      <c r="J161">
        <v>50</v>
      </c>
      <c r="K161" s="5" t="str">
        <f t="shared" si="10"/>
        <v>Above</v>
      </c>
      <c r="L161" t="str" cm="1">
        <f t="array" ref="L161">_xlfn.IFS(J161&gt;=50,"Excellent",J161&gt;=40,"Good",J161&gt;=30,"Average",J161&lt;30,"poor")</f>
        <v>Excellent</v>
      </c>
      <c r="M161" t="b">
        <f t="shared" si="11"/>
        <v>0</v>
      </c>
      <c r="N161" t="b">
        <f t="shared" si="12"/>
        <v>1</v>
      </c>
      <c r="O161" t="b">
        <f t="shared" si="13"/>
        <v>1</v>
      </c>
      <c r="Q161">
        <f t="shared" si="14"/>
        <v>65012</v>
      </c>
    </row>
    <row r="162" spans="1:17" x14ac:dyDescent="0.35">
      <c r="A162">
        <v>161</v>
      </c>
      <c r="B162" t="s">
        <v>179</v>
      </c>
      <c r="C162">
        <v>21</v>
      </c>
      <c r="D162" t="s">
        <v>11</v>
      </c>
      <c r="E162" t="s">
        <v>7</v>
      </c>
      <c r="F162">
        <v>77402</v>
      </c>
      <c r="G162" s="2">
        <v>44753</v>
      </c>
      <c r="H162">
        <v>14394</v>
      </c>
      <c r="I162" t="s">
        <v>18</v>
      </c>
      <c r="J162">
        <v>45</v>
      </c>
      <c r="K162" s="5" t="str">
        <f t="shared" si="10"/>
        <v>Above</v>
      </c>
      <c r="L162" t="str" cm="1">
        <f t="array" ref="L162">_xlfn.IFS(J162&gt;=50,"Excellent",J162&gt;=40,"Good",J162&gt;=30,"Average",J162&lt;30,"poor")</f>
        <v>Good</v>
      </c>
      <c r="M162" t="b">
        <f t="shared" si="11"/>
        <v>0</v>
      </c>
      <c r="N162" t="b">
        <f t="shared" si="12"/>
        <v>1</v>
      </c>
      <c r="O162" t="b">
        <f t="shared" si="13"/>
        <v>1</v>
      </c>
      <c r="Q162">
        <f t="shared" si="14"/>
        <v>77402</v>
      </c>
    </row>
    <row r="163" spans="1:17" x14ac:dyDescent="0.35">
      <c r="A163">
        <v>162</v>
      </c>
      <c r="B163" t="s">
        <v>180</v>
      </c>
      <c r="C163">
        <v>38</v>
      </c>
      <c r="D163" t="s">
        <v>11</v>
      </c>
      <c r="E163" t="s">
        <v>29</v>
      </c>
      <c r="F163">
        <v>48827</v>
      </c>
      <c r="G163" s="2">
        <v>44043</v>
      </c>
      <c r="H163">
        <v>23493</v>
      </c>
      <c r="I163" t="s">
        <v>13</v>
      </c>
      <c r="J163">
        <v>48</v>
      </c>
      <c r="K163" s="5" t="str">
        <f t="shared" si="10"/>
        <v>Below</v>
      </c>
      <c r="L163" t="str" cm="1">
        <f t="array" ref="L163">_xlfn.IFS(J163&gt;=50,"Excellent",J163&gt;=40,"Good",J163&gt;=30,"Average",J163&lt;30,"poor")</f>
        <v>Good</v>
      </c>
      <c r="M163" t="b">
        <f t="shared" si="11"/>
        <v>0</v>
      </c>
      <c r="N163" t="b">
        <f t="shared" si="12"/>
        <v>0</v>
      </c>
      <c r="O163" t="b">
        <f t="shared" si="13"/>
        <v>0</v>
      </c>
      <c r="Q163">
        <f t="shared" si="14"/>
        <v>48827</v>
      </c>
    </row>
    <row r="164" spans="1:17" x14ac:dyDescent="0.35">
      <c r="A164">
        <v>163</v>
      </c>
      <c r="B164" t="s">
        <v>181</v>
      </c>
      <c r="C164">
        <v>59</v>
      </c>
      <c r="D164" t="s">
        <v>11</v>
      </c>
      <c r="E164" t="s">
        <v>29</v>
      </c>
      <c r="F164">
        <v>39475</v>
      </c>
      <c r="G164" s="2">
        <v>43958</v>
      </c>
      <c r="H164">
        <v>32807</v>
      </c>
      <c r="I164" t="s">
        <v>21</v>
      </c>
      <c r="J164">
        <v>56</v>
      </c>
      <c r="K164" s="5" t="str">
        <f t="shared" si="10"/>
        <v>Below</v>
      </c>
      <c r="L164" t="str" cm="1">
        <f t="array" ref="L164">_xlfn.IFS(J164&gt;=50,"Excellent",J164&gt;=40,"Good",J164&gt;=30,"Average",J164&lt;30,"poor")</f>
        <v>Excellent</v>
      </c>
      <c r="M164" t="b">
        <f t="shared" si="11"/>
        <v>0</v>
      </c>
      <c r="N164" t="b">
        <f t="shared" si="12"/>
        <v>0</v>
      </c>
      <c r="O164" t="b">
        <f t="shared" si="13"/>
        <v>0</v>
      </c>
      <c r="Q164">
        <f t="shared" si="14"/>
        <v>39475</v>
      </c>
    </row>
    <row r="165" spans="1:17" x14ac:dyDescent="0.35">
      <c r="A165">
        <v>164</v>
      </c>
      <c r="B165" t="s">
        <v>182</v>
      </c>
      <c r="C165">
        <v>53</v>
      </c>
      <c r="D165" t="s">
        <v>15</v>
      </c>
      <c r="E165" t="s">
        <v>12</v>
      </c>
      <c r="F165">
        <v>33511</v>
      </c>
      <c r="G165" s="2">
        <v>45098</v>
      </c>
      <c r="H165">
        <v>39643</v>
      </c>
      <c r="I165" t="s">
        <v>18</v>
      </c>
      <c r="J165">
        <v>20</v>
      </c>
      <c r="K165" s="5" t="str">
        <f t="shared" si="10"/>
        <v>Below</v>
      </c>
      <c r="L165" t="str" cm="1">
        <f t="array" ref="L165">_xlfn.IFS(J165&gt;=50,"Excellent",J165&gt;=40,"Good",J165&gt;=30,"Average",J165&lt;30,"poor")</f>
        <v>poor</v>
      </c>
      <c r="M165" t="b">
        <f t="shared" si="11"/>
        <v>0</v>
      </c>
      <c r="N165" t="b">
        <f t="shared" si="12"/>
        <v>1</v>
      </c>
      <c r="O165" t="b">
        <f t="shared" si="13"/>
        <v>1</v>
      </c>
      <c r="Q165">
        <f t="shared" si="14"/>
        <v>33511</v>
      </c>
    </row>
    <row r="166" spans="1:17" x14ac:dyDescent="0.35">
      <c r="A166">
        <v>165</v>
      </c>
      <c r="B166" t="s">
        <v>183</v>
      </c>
      <c r="C166">
        <v>40</v>
      </c>
      <c r="D166" t="s">
        <v>15</v>
      </c>
      <c r="E166" t="s">
        <v>17</v>
      </c>
      <c r="F166">
        <v>53198</v>
      </c>
      <c r="G166" s="2">
        <v>43234</v>
      </c>
      <c r="H166">
        <v>18370</v>
      </c>
      <c r="I166" t="s">
        <v>23</v>
      </c>
      <c r="J166">
        <v>31</v>
      </c>
      <c r="K166" s="5" t="str">
        <f t="shared" si="10"/>
        <v>Above</v>
      </c>
      <c r="L166" t="str" cm="1">
        <f t="array" ref="L166">_xlfn.IFS(J166&gt;=50,"Excellent",J166&gt;=40,"Good",J166&gt;=30,"Average",J166&lt;30,"poor")</f>
        <v>Average</v>
      </c>
      <c r="M166" t="b">
        <f t="shared" si="11"/>
        <v>0</v>
      </c>
      <c r="N166" t="b">
        <f t="shared" si="12"/>
        <v>0</v>
      </c>
      <c r="O166" t="b">
        <f t="shared" si="13"/>
        <v>1</v>
      </c>
      <c r="Q166">
        <f t="shared" si="14"/>
        <v>53198</v>
      </c>
    </row>
    <row r="167" spans="1:17" x14ac:dyDescent="0.35">
      <c r="A167">
        <v>166</v>
      </c>
      <c r="B167" t="s">
        <v>184</v>
      </c>
      <c r="C167">
        <v>38</v>
      </c>
      <c r="D167" t="s">
        <v>15</v>
      </c>
      <c r="E167" t="s">
        <v>20</v>
      </c>
      <c r="F167">
        <v>78013</v>
      </c>
      <c r="G167" s="2">
        <v>45483</v>
      </c>
      <c r="H167">
        <v>20000</v>
      </c>
      <c r="I167" t="s">
        <v>18</v>
      </c>
      <c r="J167">
        <v>38</v>
      </c>
      <c r="K167" s="5" t="str">
        <f t="shared" si="10"/>
        <v>Above</v>
      </c>
      <c r="L167" t="str" cm="1">
        <f t="array" ref="L167">_xlfn.IFS(J167&gt;=50,"Excellent",J167&gt;=40,"Good",J167&gt;=30,"Average",J167&lt;30,"poor")</f>
        <v>Average</v>
      </c>
      <c r="M167" t="b">
        <f t="shared" si="11"/>
        <v>0</v>
      </c>
      <c r="N167" t="b">
        <f t="shared" si="12"/>
        <v>1</v>
      </c>
      <c r="O167" t="b">
        <f t="shared" si="13"/>
        <v>1</v>
      </c>
      <c r="Q167">
        <f t="shared" si="14"/>
        <v>78013</v>
      </c>
    </row>
    <row r="168" spans="1:17" x14ac:dyDescent="0.35">
      <c r="A168">
        <v>167</v>
      </c>
      <c r="B168" t="s">
        <v>185</v>
      </c>
      <c r="C168">
        <v>42</v>
      </c>
      <c r="D168" t="s">
        <v>15</v>
      </c>
      <c r="E168" t="s">
        <v>12</v>
      </c>
      <c r="F168">
        <v>58229</v>
      </c>
      <c r="G168" s="2">
        <v>43715</v>
      </c>
      <c r="H168">
        <v>35960</v>
      </c>
      <c r="I168" t="s">
        <v>23</v>
      </c>
      <c r="J168">
        <v>39</v>
      </c>
      <c r="K168" s="5" t="str">
        <f t="shared" si="10"/>
        <v>Above</v>
      </c>
      <c r="L168" t="str" cm="1">
        <f t="array" ref="L168">_xlfn.IFS(J168&gt;=50,"Excellent",J168&gt;=40,"Good",J168&gt;=30,"Average",J168&lt;30,"poor")</f>
        <v>Average</v>
      </c>
      <c r="M168" t="b">
        <f t="shared" si="11"/>
        <v>0</v>
      </c>
      <c r="N168" t="b">
        <f t="shared" si="12"/>
        <v>1</v>
      </c>
      <c r="O168" t="b">
        <f t="shared" si="13"/>
        <v>1</v>
      </c>
      <c r="Q168">
        <f t="shared" si="14"/>
        <v>58229</v>
      </c>
    </row>
    <row r="169" spans="1:17" x14ac:dyDescent="0.35">
      <c r="A169">
        <v>168</v>
      </c>
      <c r="B169" t="s">
        <v>186</v>
      </c>
      <c r="C169">
        <v>35</v>
      </c>
      <c r="D169" t="s">
        <v>15</v>
      </c>
      <c r="E169" t="s">
        <v>17</v>
      </c>
      <c r="F169">
        <v>43487</v>
      </c>
      <c r="G169" s="2">
        <v>42392</v>
      </c>
      <c r="H169">
        <v>31341</v>
      </c>
      <c r="I169" t="s">
        <v>21</v>
      </c>
      <c r="J169">
        <v>36</v>
      </c>
      <c r="K169" s="5" t="str">
        <f t="shared" si="10"/>
        <v>Below</v>
      </c>
      <c r="L169" t="str" cm="1">
        <f t="array" ref="L169">_xlfn.IFS(J169&gt;=50,"Excellent",J169&gt;=40,"Good",J169&gt;=30,"Average",J169&lt;30,"poor")</f>
        <v>Average</v>
      </c>
      <c r="M169" t="b">
        <f t="shared" si="11"/>
        <v>0</v>
      </c>
      <c r="N169" t="b">
        <f t="shared" si="12"/>
        <v>0</v>
      </c>
      <c r="O169" t="b">
        <f t="shared" si="13"/>
        <v>1</v>
      </c>
      <c r="Q169">
        <f t="shared" si="14"/>
        <v>43487</v>
      </c>
    </row>
    <row r="170" spans="1:17" x14ac:dyDescent="0.35">
      <c r="A170">
        <v>169</v>
      </c>
      <c r="B170" t="s">
        <v>187</v>
      </c>
      <c r="C170">
        <v>50</v>
      </c>
      <c r="D170" t="s">
        <v>15</v>
      </c>
      <c r="E170" t="s">
        <v>17</v>
      </c>
      <c r="F170">
        <v>66075</v>
      </c>
      <c r="G170" s="2">
        <v>42872</v>
      </c>
      <c r="H170">
        <v>13992</v>
      </c>
      <c r="I170" t="s">
        <v>13</v>
      </c>
      <c r="J170">
        <v>42</v>
      </c>
      <c r="K170" s="5" t="str">
        <f t="shared" si="10"/>
        <v>Above</v>
      </c>
      <c r="L170" t="str" cm="1">
        <f t="array" ref="L170">_xlfn.IFS(J170&gt;=50,"Excellent",J170&gt;=40,"Good",J170&gt;=30,"Average",J170&lt;30,"poor")</f>
        <v>Good</v>
      </c>
      <c r="M170" t="b">
        <f t="shared" si="11"/>
        <v>0</v>
      </c>
      <c r="N170" t="b">
        <f t="shared" si="12"/>
        <v>1</v>
      </c>
      <c r="O170" t="b">
        <f t="shared" si="13"/>
        <v>1</v>
      </c>
      <c r="Q170">
        <f t="shared" si="14"/>
        <v>66075</v>
      </c>
    </row>
    <row r="171" spans="1:17" x14ac:dyDescent="0.35">
      <c r="A171">
        <v>170</v>
      </c>
      <c r="B171" t="s">
        <v>188</v>
      </c>
      <c r="C171">
        <v>40</v>
      </c>
      <c r="D171" t="s">
        <v>15</v>
      </c>
      <c r="E171" t="s">
        <v>20</v>
      </c>
      <c r="F171">
        <v>75366</v>
      </c>
      <c r="G171" s="2">
        <v>42623</v>
      </c>
      <c r="H171">
        <v>36286</v>
      </c>
      <c r="I171" t="s">
        <v>18</v>
      </c>
      <c r="J171">
        <v>35</v>
      </c>
      <c r="K171" s="5" t="str">
        <f t="shared" si="10"/>
        <v>Above</v>
      </c>
      <c r="L171" t="str" cm="1">
        <f t="array" ref="L171">_xlfn.IFS(J171&gt;=50,"Excellent",J171&gt;=40,"Good",J171&gt;=30,"Average",J171&lt;30,"poor")</f>
        <v>Average</v>
      </c>
      <c r="M171" t="b">
        <f t="shared" si="11"/>
        <v>0</v>
      </c>
      <c r="N171" t="b">
        <f t="shared" si="12"/>
        <v>1</v>
      </c>
      <c r="O171" t="b">
        <f t="shared" si="13"/>
        <v>1</v>
      </c>
      <c r="Q171">
        <f t="shared" si="14"/>
        <v>75366</v>
      </c>
    </row>
    <row r="172" spans="1:17" x14ac:dyDescent="0.35">
      <c r="A172">
        <v>171</v>
      </c>
      <c r="B172" t="s">
        <v>189</v>
      </c>
      <c r="C172">
        <v>41</v>
      </c>
      <c r="D172" t="s">
        <v>11</v>
      </c>
      <c r="E172" t="s">
        <v>20</v>
      </c>
      <c r="F172">
        <v>39006</v>
      </c>
      <c r="G172" s="2">
        <v>43661</v>
      </c>
      <c r="H172">
        <v>39466</v>
      </c>
      <c r="I172" t="s">
        <v>21</v>
      </c>
      <c r="J172">
        <v>40</v>
      </c>
      <c r="K172" s="5" t="str">
        <f t="shared" si="10"/>
        <v>Below</v>
      </c>
      <c r="L172" t="str" cm="1">
        <f t="array" ref="L172">_xlfn.IFS(J172&gt;=50,"Excellent",J172&gt;=40,"Good",J172&gt;=30,"Average",J172&lt;30,"poor")</f>
        <v>Good</v>
      </c>
      <c r="M172" t="b">
        <f t="shared" si="11"/>
        <v>0</v>
      </c>
      <c r="N172" t="b">
        <f t="shared" si="12"/>
        <v>0</v>
      </c>
      <c r="O172" t="b">
        <f t="shared" si="13"/>
        <v>1</v>
      </c>
      <c r="Q172">
        <f t="shared" si="14"/>
        <v>39006</v>
      </c>
    </row>
    <row r="173" spans="1:17" x14ac:dyDescent="0.35">
      <c r="A173">
        <v>172</v>
      </c>
      <c r="B173" t="s">
        <v>190</v>
      </c>
      <c r="C173">
        <v>40</v>
      </c>
      <c r="D173" t="s">
        <v>11</v>
      </c>
      <c r="E173" t="s">
        <v>29</v>
      </c>
      <c r="F173">
        <v>51182</v>
      </c>
      <c r="G173" s="2">
        <v>45187</v>
      </c>
      <c r="H173">
        <v>10283</v>
      </c>
      <c r="I173" t="s">
        <v>13</v>
      </c>
      <c r="J173">
        <v>27</v>
      </c>
      <c r="K173" s="5" t="str">
        <f t="shared" si="10"/>
        <v>Above</v>
      </c>
      <c r="L173" t="str" cm="1">
        <f t="array" ref="L173">_xlfn.IFS(J173&gt;=50,"Excellent",J173&gt;=40,"Good",J173&gt;=30,"Average",J173&lt;30,"poor")</f>
        <v>poor</v>
      </c>
      <c r="M173" t="b">
        <f t="shared" si="11"/>
        <v>0</v>
      </c>
      <c r="N173" t="b">
        <f t="shared" si="12"/>
        <v>0</v>
      </c>
      <c r="O173" t="b">
        <f t="shared" si="13"/>
        <v>0</v>
      </c>
      <c r="Q173">
        <f t="shared" si="14"/>
        <v>51182</v>
      </c>
    </row>
    <row r="174" spans="1:17" x14ac:dyDescent="0.35">
      <c r="A174">
        <v>173</v>
      </c>
      <c r="B174" t="s">
        <v>191</v>
      </c>
      <c r="C174">
        <v>43</v>
      </c>
      <c r="D174" t="s">
        <v>15</v>
      </c>
      <c r="E174" t="s">
        <v>12</v>
      </c>
      <c r="F174">
        <v>67044</v>
      </c>
      <c r="G174" s="2">
        <v>42291</v>
      </c>
      <c r="H174">
        <v>36781</v>
      </c>
      <c r="I174" t="s">
        <v>21</v>
      </c>
      <c r="J174">
        <v>40</v>
      </c>
      <c r="K174" s="5" t="str">
        <f t="shared" si="10"/>
        <v>Above</v>
      </c>
      <c r="L174" t="str" cm="1">
        <f t="array" ref="L174">_xlfn.IFS(J174&gt;=50,"Excellent",J174&gt;=40,"Good",J174&gt;=30,"Average",J174&lt;30,"poor")</f>
        <v>Good</v>
      </c>
      <c r="M174" t="b">
        <f t="shared" si="11"/>
        <v>0</v>
      </c>
      <c r="N174" t="b">
        <f t="shared" si="12"/>
        <v>1</v>
      </c>
      <c r="O174" t="b">
        <f t="shared" si="13"/>
        <v>1</v>
      </c>
      <c r="Q174">
        <f t="shared" si="14"/>
        <v>67044</v>
      </c>
    </row>
    <row r="175" spans="1:17" x14ac:dyDescent="0.35">
      <c r="A175">
        <v>174</v>
      </c>
      <c r="B175" t="s">
        <v>192</v>
      </c>
      <c r="C175">
        <v>57</v>
      </c>
      <c r="D175" t="s">
        <v>11</v>
      </c>
      <c r="E175" t="s">
        <v>29</v>
      </c>
      <c r="F175">
        <v>64841</v>
      </c>
      <c r="G175" s="2">
        <v>44383</v>
      </c>
      <c r="H175">
        <v>35393</v>
      </c>
      <c r="I175" t="s">
        <v>21</v>
      </c>
      <c r="J175">
        <v>34</v>
      </c>
      <c r="K175" s="5" t="str">
        <f t="shared" si="10"/>
        <v>Above</v>
      </c>
      <c r="L175" t="str" cm="1">
        <f t="array" ref="L175">_xlfn.IFS(J175&gt;=50,"Excellent",J175&gt;=40,"Good",J175&gt;=30,"Average",J175&lt;30,"poor")</f>
        <v>Average</v>
      </c>
      <c r="M175" t="b">
        <f t="shared" si="11"/>
        <v>0</v>
      </c>
      <c r="N175" t="b">
        <f t="shared" si="12"/>
        <v>1</v>
      </c>
      <c r="O175" t="b">
        <f t="shared" si="13"/>
        <v>0</v>
      </c>
      <c r="Q175">
        <f t="shared" si="14"/>
        <v>64841</v>
      </c>
    </row>
    <row r="176" spans="1:17" x14ac:dyDescent="0.35">
      <c r="A176">
        <v>175</v>
      </c>
      <c r="B176" t="s">
        <v>193</v>
      </c>
      <c r="C176">
        <v>20</v>
      </c>
      <c r="D176" t="s">
        <v>11</v>
      </c>
      <c r="E176" t="s">
        <v>7</v>
      </c>
      <c r="F176">
        <v>72477</v>
      </c>
      <c r="G176" s="2">
        <v>44384</v>
      </c>
      <c r="H176">
        <v>10726</v>
      </c>
      <c r="I176" t="s">
        <v>18</v>
      </c>
      <c r="J176">
        <v>58</v>
      </c>
      <c r="K176" s="5" t="str">
        <f t="shared" si="10"/>
        <v>Above</v>
      </c>
      <c r="L176" t="str" cm="1">
        <f t="array" ref="L176">_xlfn.IFS(J176&gt;=50,"Excellent",J176&gt;=40,"Good",J176&gt;=30,"Average",J176&lt;30,"poor")</f>
        <v>Excellent</v>
      </c>
      <c r="M176" t="b">
        <f t="shared" si="11"/>
        <v>0</v>
      </c>
      <c r="N176" t="b">
        <f t="shared" si="12"/>
        <v>1</v>
      </c>
      <c r="O176" t="b">
        <f t="shared" si="13"/>
        <v>1</v>
      </c>
      <c r="Q176">
        <f t="shared" si="14"/>
        <v>72477</v>
      </c>
    </row>
    <row r="177" spans="1:17" x14ac:dyDescent="0.35">
      <c r="A177">
        <v>176</v>
      </c>
      <c r="B177" t="s">
        <v>194</v>
      </c>
      <c r="C177">
        <v>51</v>
      </c>
      <c r="D177" t="s">
        <v>11</v>
      </c>
      <c r="E177" t="s">
        <v>7</v>
      </c>
      <c r="F177">
        <v>35473</v>
      </c>
      <c r="G177" s="2">
        <v>45052</v>
      </c>
      <c r="H177">
        <v>22612</v>
      </c>
      <c r="I177" t="s">
        <v>21</v>
      </c>
      <c r="J177">
        <v>25</v>
      </c>
      <c r="K177" s="5" t="str">
        <f t="shared" si="10"/>
        <v>Below</v>
      </c>
      <c r="L177" t="str" cm="1">
        <f t="array" ref="L177">_xlfn.IFS(J177&gt;=50,"Excellent",J177&gt;=40,"Good",J177&gt;=30,"Average",J177&lt;30,"poor")</f>
        <v>poor</v>
      </c>
      <c r="M177" t="b">
        <f t="shared" si="11"/>
        <v>0</v>
      </c>
      <c r="N177" t="b">
        <f t="shared" si="12"/>
        <v>0</v>
      </c>
      <c r="O177" t="b">
        <f t="shared" si="13"/>
        <v>1</v>
      </c>
      <c r="Q177">
        <f t="shared" si="14"/>
        <v>35473</v>
      </c>
    </row>
    <row r="178" spans="1:17" x14ac:dyDescent="0.35">
      <c r="A178">
        <v>177</v>
      </c>
      <c r="B178" t="s">
        <v>195</v>
      </c>
      <c r="C178">
        <v>43</v>
      </c>
      <c r="D178" t="s">
        <v>11</v>
      </c>
      <c r="E178" t="s">
        <v>20</v>
      </c>
      <c r="F178">
        <v>35951</v>
      </c>
      <c r="G178" s="2">
        <v>42437</v>
      </c>
      <c r="H178">
        <v>17614</v>
      </c>
      <c r="I178" t="s">
        <v>23</v>
      </c>
      <c r="J178">
        <v>52</v>
      </c>
      <c r="K178" s="5" t="str">
        <f t="shared" si="10"/>
        <v>Below</v>
      </c>
      <c r="L178" t="str" cm="1">
        <f t="array" ref="L178">_xlfn.IFS(J178&gt;=50,"Excellent",J178&gt;=40,"Good",J178&gt;=30,"Average",J178&lt;30,"poor")</f>
        <v>Excellent</v>
      </c>
      <c r="M178" t="b">
        <f t="shared" si="11"/>
        <v>0</v>
      </c>
      <c r="N178" t="b">
        <f t="shared" si="12"/>
        <v>0</v>
      </c>
      <c r="O178" t="b">
        <f t="shared" si="13"/>
        <v>1</v>
      </c>
      <c r="Q178">
        <f t="shared" si="14"/>
        <v>35951</v>
      </c>
    </row>
    <row r="179" spans="1:17" x14ac:dyDescent="0.35">
      <c r="A179">
        <v>178</v>
      </c>
      <c r="B179" t="s">
        <v>196</v>
      </c>
      <c r="C179">
        <v>22</v>
      </c>
      <c r="D179" t="s">
        <v>11</v>
      </c>
      <c r="E179" t="s">
        <v>29</v>
      </c>
      <c r="F179">
        <v>44599</v>
      </c>
      <c r="G179" s="2">
        <v>43945</v>
      </c>
      <c r="H179">
        <v>12888</v>
      </c>
      <c r="I179" t="s">
        <v>21</v>
      </c>
      <c r="J179">
        <v>25</v>
      </c>
      <c r="K179" s="5" t="str">
        <f t="shared" si="10"/>
        <v>Below</v>
      </c>
      <c r="L179" t="str" cm="1">
        <f t="array" ref="L179">_xlfn.IFS(J179&gt;=50,"Excellent",J179&gt;=40,"Good",J179&gt;=30,"Average",J179&lt;30,"poor")</f>
        <v>poor</v>
      </c>
      <c r="M179" t="b">
        <f t="shared" si="11"/>
        <v>0</v>
      </c>
      <c r="N179" t="b">
        <f t="shared" si="12"/>
        <v>0</v>
      </c>
      <c r="O179" t="b">
        <f t="shared" si="13"/>
        <v>0</v>
      </c>
      <c r="Q179">
        <f t="shared" si="14"/>
        <v>44599</v>
      </c>
    </row>
    <row r="180" spans="1:17" x14ac:dyDescent="0.35">
      <c r="A180">
        <v>179</v>
      </c>
      <c r="B180" t="s">
        <v>197</v>
      </c>
      <c r="C180">
        <v>56</v>
      </c>
      <c r="D180" t="s">
        <v>15</v>
      </c>
      <c r="E180" t="s">
        <v>7</v>
      </c>
      <c r="F180">
        <v>34957</v>
      </c>
      <c r="G180" s="2">
        <v>44036</v>
      </c>
      <c r="H180">
        <v>33112</v>
      </c>
      <c r="I180" t="s">
        <v>23</v>
      </c>
      <c r="J180">
        <v>54</v>
      </c>
      <c r="K180" s="5" t="str">
        <f t="shared" si="10"/>
        <v>Below</v>
      </c>
      <c r="L180" t="str" cm="1">
        <f t="array" ref="L180">_xlfn.IFS(J180&gt;=50,"Excellent",J180&gt;=40,"Good",J180&gt;=30,"Average",J180&lt;30,"poor")</f>
        <v>Excellent</v>
      </c>
      <c r="M180" t="b">
        <f t="shared" si="11"/>
        <v>0</v>
      </c>
      <c r="N180" t="b">
        <f t="shared" si="12"/>
        <v>0</v>
      </c>
      <c r="O180" t="b">
        <f t="shared" si="13"/>
        <v>1</v>
      </c>
      <c r="Q180">
        <f t="shared" si="14"/>
        <v>34957</v>
      </c>
    </row>
    <row r="181" spans="1:17" x14ac:dyDescent="0.35">
      <c r="A181">
        <v>180</v>
      </c>
      <c r="B181" t="s">
        <v>198</v>
      </c>
      <c r="C181">
        <v>25</v>
      </c>
      <c r="D181" t="s">
        <v>15</v>
      </c>
      <c r="E181" t="s">
        <v>17</v>
      </c>
      <c r="F181">
        <v>42559</v>
      </c>
      <c r="G181" s="2">
        <v>44090</v>
      </c>
      <c r="H181">
        <v>20838</v>
      </c>
      <c r="I181" t="s">
        <v>23</v>
      </c>
      <c r="J181">
        <v>45</v>
      </c>
      <c r="K181" s="5" t="str">
        <f t="shared" si="10"/>
        <v>Below</v>
      </c>
      <c r="L181" t="str" cm="1">
        <f t="array" ref="L181">_xlfn.IFS(J181&gt;=50,"Excellent",J181&gt;=40,"Good",J181&gt;=30,"Average",J181&lt;30,"poor")</f>
        <v>Good</v>
      </c>
      <c r="M181" t="b">
        <f t="shared" si="11"/>
        <v>0</v>
      </c>
      <c r="N181" t="b">
        <f t="shared" si="12"/>
        <v>0</v>
      </c>
      <c r="O181" t="b">
        <f t="shared" si="13"/>
        <v>1</v>
      </c>
      <c r="Q181">
        <f t="shared" si="14"/>
        <v>42559</v>
      </c>
    </row>
    <row r="182" spans="1:17" x14ac:dyDescent="0.35">
      <c r="A182">
        <v>181</v>
      </c>
      <c r="B182" t="s">
        <v>199</v>
      </c>
      <c r="C182">
        <v>34</v>
      </c>
      <c r="D182" t="s">
        <v>11</v>
      </c>
      <c r="E182" t="s">
        <v>12</v>
      </c>
      <c r="F182">
        <v>56023</v>
      </c>
      <c r="G182" s="2">
        <v>42913</v>
      </c>
      <c r="H182">
        <v>18735</v>
      </c>
      <c r="I182" t="s">
        <v>18</v>
      </c>
      <c r="J182">
        <v>46</v>
      </c>
      <c r="K182" s="5" t="str">
        <f t="shared" si="10"/>
        <v>Above</v>
      </c>
      <c r="L182" t="str" cm="1">
        <f t="array" ref="L182">_xlfn.IFS(J182&gt;=50,"Excellent",J182&gt;=40,"Good",J182&gt;=30,"Average",J182&lt;30,"poor")</f>
        <v>Good</v>
      </c>
      <c r="M182" t="b">
        <f t="shared" si="11"/>
        <v>0</v>
      </c>
      <c r="N182" t="b">
        <f t="shared" si="12"/>
        <v>1</v>
      </c>
      <c r="O182" t="b">
        <f t="shared" si="13"/>
        <v>1</v>
      </c>
      <c r="Q182">
        <f t="shared" si="14"/>
        <v>56023</v>
      </c>
    </row>
    <row r="183" spans="1:17" x14ac:dyDescent="0.35">
      <c r="A183">
        <v>182</v>
      </c>
      <c r="B183" t="s">
        <v>200</v>
      </c>
      <c r="C183">
        <v>58</v>
      </c>
      <c r="D183" t="s">
        <v>15</v>
      </c>
      <c r="E183" t="s">
        <v>12</v>
      </c>
      <c r="F183">
        <v>44123</v>
      </c>
      <c r="G183" s="2">
        <v>43247</v>
      </c>
      <c r="H183">
        <v>39503</v>
      </c>
      <c r="I183" t="s">
        <v>13</v>
      </c>
      <c r="J183">
        <v>27</v>
      </c>
      <c r="K183" s="5" t="str">
        <f t="shared" si="10"/>
        <v>Below</v>
      </c>
      <c r="L183" t="str" cm="1">
        <f t="array" ref="L183">_xlfn.IFS(J183&gt;=50,"Excellent",J183&gt;=40,"Good",J183&gt;=30,"Average",J183&lt;30,"poor")</f>
        <v>poor</v>
      </c>
      <c r="M183" t="b">
        <f t="shared" si="11"/>
        <v>0</v>
      </c>
      <c r="N183" t="b">
        <f t="shared" si="12"/>
        <v>1</v>
      </c>
      <c r="O183" t="b">
        <f t="shared" si="13"/>
        <v>1</v>
      </c>
      <c r="Q183">
        <f t="shared" si="14"/>
        <v>44123</v>
      </c>
    </row>
    <row r="184" spans="1:17" x14ac:dyDescent="0.35">
      <c r="A184">
        <v>183</v>
      </c>
      <c r="B184" t="s">
        <v>201</v>
      </c>
      <c r="C184">
        <v>41</v>
      </c>
      <c r="D184" t="s">
        <v>15</v>
      </c>
      <c r="E184" t="s">
        <v>12</v>
      </c>
      <c r="F184">
        <v>31425</v>
      </c>
      <c r="G184" s="2">
        <v>44189</v>
      </c>
      <c r="H184">
        <v>15952</v>
      </c>
      <c r="I184" t="s">
        <v>18</v>
      </c>
      <c r="J184">
        <v>20</v>
      </c>
      <c r="K184" s="5" t="str">
        <f t="shared" si="10"/>
        <v>Below</v>
      </c>
      <c r="L184" t="str" cm="1">
        <f t="array" ref="L184">_xlfn.IFS(J184&gt;=50,"Excellent",J184&gt;=40,"Good",J184&gt;=30,"Average",J184&lt;30,"poor")</f>
        <v>poor</v>
      </c>
      <c r="M184" t="b">
        <f t="shared" si="11"/>
        <v>0</v>
      </c>
      <c r="N184" t="b">
        <f t="shared" si="12"/>
        <v>1</v>
      </c>
      <c r="O184" t="b">
        <f t="shared" si="13"/>
        <v>1</v>
      </c>
      <c r="Q184">
        <f t="shared" si="14"/>
        <v>31425</v>
      </c>
    </row>
    <row r="185" spans="1:17" x14ac:dyDescent="0.35">
      <c r="A185">
        <v>184</v>
      </c>
      <c r="B185" t="s">
        <v>202</v>
      </c>
      <c r="C185">
        <v>49</v>
      </c>
      <c r="D185" t="s">
        <v>11</v>
      </c>
      <c r="E185" t="s">
        <v>17</v>
      </c>
      <c r="F185">
        <v>77111</v>
      </c>
      <c r="G185" s="2">
        <v>44241</v>
      </c>
      <c r="H185">
        <v>13838</v>
      </c>
      <c r="I185" t="s">
        <v>13</v>
      </c>
      <c r="J185">
        <v>22</v>
      </c>
      <c r="K185" s="5" t="str">
        <f t="shared" si="10"/>
        <v>Above</v>
      </c>
      <c r="L185" t="str" cm="1">
        <f t="array" ref="L185">_xlfn.IFS(J185&gt;=50,"Excellent",J185&gt;=40,"Good",J185&gt;=30,"Average",J185&lt;30,"poor")</f>
        <v>poor</v>
      </c>
      <c r="M185" t="b">
        <f t="shared" si="11"/>
        <v>0</v>
      </c>
      <c r="N185" t="b">
        <f t="shared" si="12"/>
        <v>1</v>
      </c>
      <c r="O185" t="b">
        <f t="shared" si="13"/>
        <v>1</v>
      </c>
      <c r="Q185">
        <f t="shared" si="14"/>
        <v>77111</v>
      </c>
    </row>
    <row r="186" spans="1:17" x14ac:dyDescent="0.35">
      <c r="A186">
        <v>185</v>
      </c>
      <c r="B186" t="s">
        <v>203</v>
      </c>
      <c r="C186">
        <v>50</v>
      </c>
      <c r="D186" t="s">
        <v>11</v>
      </c>
      <c r="E186" t="s">
        <v>12</v>
      </c>
      <c r="F186">
        <v>49236</v>
      </c>
      <c r="G186" s="2">
        <v>43446</v>
      </c>
      <c r="H186">
        <v>16487</v>
      </c>
      <c r="I186" t="s">
        <v>13</v>
      </c>
      <c r="J186">
        <v>50</v>
      </c>
      <c r="K186" s="5" t="str">
        <f t="shared" si="10"/>
        <v>Below</v>
      </c>
      <c r="L186" t="str" cm="1">
        <f t="array" ref="L186">_xlfn.IFS(J186&gt;=50,"Excellent",J186&gt;=40,"Good",J186&gt;=30,"Average",J186&lt;30,"poor")</f>
        <v>Excellent</v>
      </c>
      <c r="M186" t="b">
        <f t="shared" si="11"/>
        <v>0</v>
      </c>
      <c r="N186" t="b">
        <f t="shared" si="12"/>
        <v>1</v>
      </c>
      <c r="O186" t="b">
        <f t="shared" si="13"/>
        <v>1</v>
      </c>
      <c r="Q186">
        <f t="shared" si="14"/>
        <v>49236</v>
      </c>
    </row>
    <row r="187" spans="1:17" x14ac:dyDescent="0.35">
      <c r="A187">
        <v>186</v>
      </c>
      <c r="B187" t="s">
        <v>204</v>
      </c>
      <c r="C187">
        <v>37</v>
      </c>
      <c r="D187" t="s">
        <v>11</v>
      </c>
      <c r="E187" t="s">
        <v>20</v>
      </c>
      <c r="F187">
        <v>73975</v>
      </c>
      <c r="G187" s="2">
        <v>42345</v>
      </c>
      <c r="H187">
        <v>27092</v>
      </c>
      <c r="I187" t="s">
        <v>18</v>
      </c>
      <c r="J187">
        <v>39</v>
      </c>
      <c r="K187" s="5" t="str">
        <f t="shared" si="10"/>
        <v>Above</v>
      </c>
      <c r="L187" t="str" cm="1">
        <f t="array" ref="L187">_xlfn.IFS(J187&gt;=50,"Excellent",J187&gt;=40,"Good",J187&gt;=30,"Average",J187&lt;30,"poor")</f>
        <v>Average</v>
      </c>
      <c r="M187" t="b">
        <f t="shared" si="11"/>
        <v>0</v>
      </c>
      <c r="N187" t="b">
        <f t="shared" si="12"/>
        <v>1</v>
      </c>
      <c r="O187" t="b">
        <f t="shared" si="13"/>
        <v>1</v>
      </c>
      <c r="Q187">
        <f t="shared" si="14"/>
        <v>73975</v>
      </c>
    </row>
    <row r="188" spans="1:17" x14ac:dyDescent="0.35">
      <c r="A188">
        <v>187</v>
      </c>
      <c r="B188" t="s">
        <v>205</v>
      </c>
      <c r="C188">
        <v>42</v>
      </c>
      <c r="D188" t="s">
        <v>15</v>
      </c>
      <c r="E188" t="s">
        <v>17</v>
      </c>
      <c r="F188">
        <v>56023</v>
      </c>
      <c r="G188" s="2">
        <v>43217</v>
      </c>
      <c r="H188">
        <v>12903</v>
      </c>
      <c r="I188" t="s">
        <v>21</v>
      </c>
      <c r="J188">
        <v>48</v>
      </c>
      <c r="K188" s="5" t="str">
        <f t="shared" si="10"/>
        <v>Above</v>
      </c>
      <c r="L188" t="str" cm="1">
        <f t="array" ref="L188">_xlfn.IFS(J188&gt;=50,"Excellent",J188&gt;=40,"Good",J188&gt;=30,"Average",J188&lt;30,"poor")</f>
        <v>Good</v>
      </c>
      <c r="M188" t="b">
        <f t="shared" si="11"/>
        <v>0</v>
      </c>
      <c r="N188" t="b">
        <f t="shared" si="12"/>
        <v>0</v>
      </c>
      <c r="O188" t="b">
        <f t="shared" si="13"/>
        <v>1</v>
      </c>
      <c r="Q188">
        <f t="shared" si="14"/>
        <v>56023</v>
      </c>
    </row>
    <row r="189" spans="1:17" x14ac:dyDescent="0.35">
      <c r="A189">
        <v>188</v>
      </c>
      <c r="B189" t="s">
        <v>206</v>
      </c>
      <c r="C189">
        <v>45</v>
      </c>
      <c r="D189" t="s">
        <v>15</v>
      </c>
      <c r="E189" t="s">
        <v>17</v>
      </c>
      <c r="F189">
        <v>41548</v>
      </c>
      <c r="G189" s="2">
        <v>44115</v>
      </c>
      <c r="H189">
        <v>37035</v>
      </c>
      <c r="I189" t="s">
        <v>13</v>
      </c>
      <c r="J189">
        <v>26</v>
      </c>
      <c r="K189" s="5" t="str">
        <f t="shared" si="10"/>
        <v>Below</v>
      </c>
      <c r="L189" t="str" cm="1">
        <f t="array" ref="L189">_xlfn.IFS(J189&gt;=50,"Excellent",J189&gt;=40,"Good",J189&gt;=30,"Average",J189&lt;30,"poor")</f>
        <v>poor</v>
      </c>
      <c r="M189" t="b">
        <f t="shared" si="11"/>
        <v>1</v>
      </c>
      <c r="N189" t="b">
        <f t="shared" si="12"/>
        <v>0</v>
      </c>
      <c r="O189" t="b">
        <f t="shared" si="13"/>
        <v>1</v>
      </c>
      <c r="Q189">
        <f t="shared" si="14"/>
        <v>41548</v>
      </c>
    </row>
    <row r="190" spans="1:17" x14ac:dyDescent="0.35">
      <c r="A190">
        <v>189</v>
      </c>
      <c r="B190" t="s">
        <v>207</v>
      </c>
      <c r="C190">
        <v>52</v>
      </c>
      <c r="D190" t="s">
        <v>11</v>
      </c>
      <c r="E190" t="s">
        <v>17</v>
      </c>
      <c r="F190">
        <v>78838</v>
      </c>
      <c r="G190" s="2">
        <v>43071</v>
      </c>
      <c r="H190">
        <v>14615</v>
      </c>
      <c r="I190" t="s">
        <v>18</v>
      </c>
      <c r="J190">
        <v>28</v>
      </c>
      <c r="K190" s="5" t="str">
        <f t="shared" si="10"/>
        <v>Above</v>
      </c>
      <c r="L190" t="str" cm="1">
        <f t="array" ref="L190">_xlfn.IFS(J190&gt;=50,"Excellent",J190&gt;=40,"Good",J190&gt;=30,"Average",J190&lt;30,"poor")</f>
        <v>poor</v>
      </c>
      <c r="M190" t="b">
        <f t="shared" si="11"/>
        <v>0</v>
      </c>
      <c r="N190" t="b">
        <f t="shared" si="12"/>
        <v>1</v>
      </c>
      <c r="O190" t="b">
        <f t="shared" si="13"/>
        <v>1</v>
      </c>
      <c r="Q190">
        <f t="shared" si="14"/>
        <v>78838</v>
      </c>
    </row>
    <row r="191" spans="1:17" x14ac:dyDescent="0.35">
      <c r="A191">
        <v>190</v>
      </c>
      <c r="B191" t="s">
        <v>208</v>
      </c>
      <c r="C191">
        <v>48</v>
      </c>
      <c r="D191" t="s">
        <v>11</v>
      </c>
      <c r="E191" t="s">
        <v>29</v>
      </c>
      <c r="F191">
        <v>37488</v>
      </c>
      <c r="G191" s="2">
        <v>43199</v>
      </c>
      <c r="H191">
        <v>29838</v>
      </c>
      <c r="I191" t="s">
        <v>21</v>
      </c>
      <c r="J191">
        <v>47</v>
      </c>
      <c r="K191" s="5" t="str">
        <f t="shared" si="10"/>
        <v>Below</v>
      </c>
      <c r="L191" t="str" cm="1">
        <f t="array" ref="L191">_xlfn.IFS(J191&gt;=50,"Excellent",J191&gt;=40,"Good",J191&gt;=30,"Average",J191&lt;30,"poor")</f>
        <v>Good</v>
      </c>
      <c r="M191" t="b">
        <f t="shared" si="11"/>
        <v>0</v>
      </c>
      <c r="N191" t="b">
        <f t="shared" si="12"/>
        <v>0</v>
      </c>
      <c r="O191" t="b">
        <f t="shared" si="13"/>
        <v>0</v>
      </c>
      <c r="Q191">
        <f t="shared" si="14"/>
        <v>37488</v>
      </c>
    </row>
    <row r="192" spans="1:17" x14ac:dyDescent="0.35">
      <c r="A192">
        <v>191</v>
      </c>
      <c r="B192" t="s">
        <v>209</v>
      </c>
      <c r="C192">
        <v>25</v>
      </c>
      <c r="D192" t="s">
        <v>15</v>
      </c>
      <c r="E192" t="s">
        <v>20</v>
      </c>
      <c r="F192">
        <v>37793</v>
      </c>
      <c r="G192" s="2">
        <v>45286</v>
      </c>
      <c r="H192">
        <v>17507</v>
      </c>
      <c r="I192" t="s">
        <v>23</v>
      </c>
      <c r="J192">
        <v>24</v>
      </c>
      <c r="K192" s="5" t="str">
        <f t="shared" si="10"/>
        <v>Below</v>
      </c>
      <c r="L192" t="str" cm="1">
        <f t="array" ref="L192">_xlfn.IFS(J192&gt;=50,"Excellent",J192&gt;=40,"Good",J192&gt;=30,"Average",J192&lt;30,"poor")</f>
        <v>poor</v>
      </c>
      <c r="M192" t="b">
        <f t="shared" si="11"/>
        <v>0</v>
      </c>
      <c r="N192" t="b">
        <f t="shared" si="12"/>
        <v>0</v>
      </c>
      <c r="O192" t="b">
        <f t="shared" si="13"/>
        <v>1</v>
      </c>
      <c r="Q192">
        <f t="shared" si="14"/>
        <v>37793</v>
      </c>
    </row>
    <row r="193" spans="1:17" x14ac:dyDescent="0.35">
      <c r="A193">
        <v>192</v>
      </c>
      <c r="B193" t="s">
        <v>210</v>
      </c>
      <c r="C193">
        <v>49</v>
      </c>
      <c r="D193" t="s">
        <v>11</v>
      </c>
      <c r="E193" t="s">
        <v>12</v>
      </c>
      <c r="F193">
        <v>57691</v>
      </c>
      <c r="G193" s="2">
        <v>43914</v>
      </c>
      <c r="H193">
        <v>29163</v>
      </c>
      <c r="I193" t="s">
        <v>13</v>
      </c>
      <c r="J193">
        <v>43</v>
      </c>
      <c r="K193" s="5" t="str">
        <f t="shared" si="10"/>
        <v>Above</v>
      </c>
      <c r="L193" t="str" cm="1">
        <f t="array" ref="L193">_xlfn.IFS(J193&gt;=50,"Excellent",J193&gt;=40,"Good",J193&gt;=30,"Average",J193&lt;30,"poor")</f>
        <v>Good</v>
      </c>
      <c r="M193" t="b">
        <f t="shared" si="11"/>
        <v>0</v>
      </c>
      <c r="N193" t="b">
        <f t="shared" si="12"/>
        <v>1</v>
      </c>
      <c r="O193" t="b">
        <f t="shared" si="13"/>
        <v>1</v>
      </c>
      <c r="Q193">
        <f t="shared" si="14"/>
        <v>57691</v>
      </c>
    </row>
    <row r="194" spans="1:17" x14ac:dyDescent="0.35">
      <c r="A194">
        <v>193</v>
      </c>
      <c r="B194" t="s">
        <v>211</v>
      </c>
      <c r="C194">
        <v>24</v>
      </c>
      <c r="D194" t="s">
        <v>11</v>
      </c>
      <c r="E194" t="s">
        <v>12</v>
      </c>
      <c r="F194">
        <v>44070</v>
      </c>
      <c r="G194" s="2">
        <v>44652</v>
      </c>
      <c r="H194">
        <v>24662</v>
      </c>
      <c r="I194" t="s">
        <v>18</v>
      </c>
      <c r="J194">
        <v>36</v>
      </c>
      <c r="K194" s="5" t="str">
        <f t="shared" si="10"/>
        <v>Below</v>
      </c>
      <c r="L194" t="str" cm="1">
        <f t="array" ref="L194">_xlfn.IFS(J194&gt;=50,"Excellent",J194&gt;=40,"Good",J194&gt;=30,"Average",J194&lt;30,"poor")</f>
        <v>Average</v>
      </c>
      <c r="M194" t="b">
        <f t="shared" si="11"/>
        <v>0</v>
      </c>
      <c r="N194" t="b">
        <f t="shared" si="12"/>
        <v>1</v>
      </c>
      <c r="O194" t="b">
        <f t="shared" si="13"/>
        <v>1</v>
      </c>
      <c r="Q194">
        <f t="shared" si="14"/>
        <v>44070</v>
      </c>
    </row>
    <row r="195" spans="1:17" x14ac:dyDescent="0.35">
      <c r="A195">
        <v>194</v>
      </c>
      <c r="B195" t="s">
        <v>212</v>
      </c>
      <c r="C195">
        <v>28</v>
      </c>
      <c r="D195" t="s">
        <v>15</v>
      </c>
      <c r="E195" t="s">
        <v>17</v>
      </c>
      <c r="F195">
        <v>70986</v>
      </c>
      <c r="G195" s="2">
        <v>43461</v>
      </c>
      <c r="H195">
        <v>10263</v>
      </c>
      <c r="I195" t="s">
        <v>18</v>
      </c>
      <c r="J195">
        <v>31</v>
      </c>
      <c r="K195" s="5" t="str">
        <f t="shared" ref="K195:K201" si="15">IF(F195&gt;50000,"Above","Below")</f>
        <v>Above</v>
      </c>
      <c r="L195" t="str" cm="1">
        <f t="array" ref="L195">_xlfn.IFS(J195&gt;=50,"Excellent",J195&gt;=40,"Good",J195&gt;=30,"Average",J195&lt;30,"poor")</f>
        <v>Average</v>
      </c>
      <c r="M195" t="b">
        <f t="shared" ref="M195:M201" si="16">AND(E195="HR",I195="North", H195&gt;15000)</f>
        <v>0</v>
      </c>
      <c r="N195" t="b">
        <f t="shared" ref="N195:N201" si="17">OR(E195="IT", F195&gt;60000)</f>
        <v>1</v>
      </c>
      <c r="O195" t="b">
        <f t="shared" ref="O195:O201" si="18">NOT(E195="Marketing")</f>
        <v>1</v>
      </c>
      <c r="Q195">
        <f t="shared" ref="Q195:Q201" si="19">VLOOKUP(A195,$A$2:$O$201,6,FALSE)</f>
        <v>70986</v>
      </c>
    </row>
    <row r="196" spans="1:17" x14ac:dyDescent="0.35">
      <c r="A196">
        <v>195</v>
      </c>
      <c r="B196" t="s">
        <v>213</v>
      </c>
      <c r="C196">
        <v>53</v>
      </c>
      <c r="D196" t="s">
        <v>11</v>
      </c>
      <c r="E196" t="s">
        <v>20</v>
      </c>
      <c r="F196">
        <v>36513</v>
      </c>
      <c r="G196" s="2">
        <v>43835</v>
      </c>
      <c r="H196">
        <v>22041</v>
      </c>
      <c r="I196" t="s">
        <v>21</v>
      </c>
      <c r="J196">
        <v>36</v>
      </c>
      <c r="K196" s="5" t="str">
        <f t="shared" si="15"/>
        <v>Below</v>
      </c>
      <c r="L196" t="str" cm="1">
        <f t="array" ref="L196">_xlfn.IFS(J196&gt;=50,"Excellent",J196&gt;=40,"Good",J196&gt;=30,"Average",J196&lt;30,"poor")</f>
        <v>Average</v>
      </c>
      <c r="M196" t="b">
        <f t="shared" si="16"/>
        <v>0</v>
      </c>
      <c r="N196" t="b">
        <f t="shared" si="17"/>
        <v>0</v>
      </c>
      <c r="O196" t="b">
        <f t="shared" si="18"/>
        <v>1</v>
      </c>
      <c r="Q196">
        <f t="shared" si="19"/>
        <v>36513</v>
      </c>
    </row>
    <row r="197" spans="1:17" x14ac:dyDescent="0.35">
      <c r="A197">
        <v>196</v>
      </c>
      <c r="B197" t="s">
        <v>214</v>
      </c>
      <c r="C197">
        <v>55</v>
      </c>
      <c r="D197" t="s">
        <v>15</v>
      </c>
      <c r="E197" t="s">
        <v>29</v>
      </c>
      <c r="F197">
        <v>35073</v>
      </c>
      <c r="G197" s="2">
        <v>41846</v>
      </c>
      <c r="H197">
        <v>15778</v>
      </c>
      <c r="I197" t="s">
        <v>23</v>
      </c>
      <c r="J197">
        <v>42</v>
      </c>
      <c r="K197" s="5" t="str">
        <f t="shared" si="15"/>
        <v>Below</v>
      </c>
      <c r="L197" t="str" cm="1">
        <f t="array" ref="L197">_xlfn.IFS(J197&gt;=50,"Excellent",J197&gt;=40,"Good",J197&gt;=30,"Average",J197&lt;30,"poor")</f>
        <v>Good</v>
      </c>
      <c r="M197" t="b">
        <f t="shared" si="16"/>
        <v>0</v>
      </c>
      <c r="N197" t="b">
        <f t="shared" si="17"/>
        <v>0</v>
      </c>
      <c r="O197" t="b">
        <f t="shared" si="18"/>
        <v>0</v>
      </c>
      <c r="Q197">
        <f t="shared" si="19"/>
        <v>35073</v>
      </c>
    </row>
    <row r="198" spans="1:17" x14ac:dyDescent="0.35">
      <c r="A198">
        <v>197</v>
      </c>
      <c r="B198" t="s">
        <v>215</v>
      </c>
      <c r="C198">
        <v>41</v>
      </c>
      <c r="D198" t="s">
        <v>15</v>
      </c>
      <c r="E198" t="s">
        <v>7</v>
      </c>
      <c r="F198">
        <v>62437</v>
      </c>
      <c r="G198" s="2">
        <v>44197</v>
      </c>
      <c r="H198">
        <v>20588</v>
      </c>
      <c r="I198" t="s">
        <v>21</v>
      </c>
      <c r="J198">
        <v>36</v>
      </c>
      <c r="K198" s="5" t="str">
        <f t="shared" si="15"/>
        <v>Above</v>
      </c>
      <c r="L198" t="str" cm="1">
        <f t="array" ref="L198">_xlfn.IFS(J198&gt;=50,"Excellent",J198&gt;=40,"Good",J198&gt;=30,"Average",J198&lt;30,"poor")</f>
        <v>Average</v>
      </c>
      <c r="M198" t="b">
        <f t="shared" si="16"/>
        <v>0</v>
      </c>
      <c r="N198" t="b">
        <f t="shared" si="17"/>
        <v>1</v>
      </c>
      <c r="O198" t="b">
        <f t="shared" si="18"/>
        <v>1</v>
      </c>
      <c r="Q198">
        <f t="shared" si="19"/>
        <v>62437</v>
      </c>
    </row>
    <row r="199" spans="1:17" x14ac:dyDescent="0.35">
      <c r="A199">
        <v>198</v>
      </c>
      <c r="B199" t="s">
        <v>216</v>
      </c>
      <c r="C199">
        <v>44</v>
      </c>
      <c r="D199" t="s">
        <v>15</v>
      </c>
      <c r="E199" t="s">
        <v>17</v>
      </c>
      <c r="F199">
        <v>33873</v>
      </c>
      <c r="G199" s="2">
        <v>42431</v>
      </c>
      <c r="H199">
        <v>32158</v>
      </c>
      <c r="I199" t="s">
        <v>23</v>
      </c>
      <c r="J199">
        <v>50</v>
      </c>
      <c r="K199" s="5" t="str">
        <f t="shared" si="15"/>
        <v>Below</v>
      </c>
      <c r="L199" t="str" cm="1">
        <f t="array" ref="L199">_xlfn.IFS(J199&gt;=50,"Excellent",J199&gt;=40,"Good",J199&gt;=30,"Average",J199&lt;30,"poor")</f>
        <v>Excellent</v>
      </c>
      <c r="M199" t="b">
        <f t="shared" si="16"/>
        <v>0</v>
      </c>
      <c r="N199" t="b">
        <f t="shared" si="17"/>
        <v>0</v>
      </c>
      <c r="O199" t="b">
        <f t="shared" si="18"/>
        <v>1</v>
      </c>
      <c r="Q199">
        <f t="shared" si="19"/>
        <v>33873</v>
      </c>
    </row>
    <row r="200" spans="1:17" x14ac:dyDescent="0.35">
      <c r="A200">
        <v>199</v>
      </c>
      <c r="B200" t="s">
        <v>217</v>
      </c>
      <c r="C200">
        <v>39</v>
      </c>
      <c r="D200" t="s">
        <v>15</v>
      </c>
      <c r="E200" t="s">
        <v>12</v>
      </c>
      <c r="F200">
        <v>72959</v>
      </c>
      <c r="G200" s="2">
        <v>43043</v>
      </c>
      <c r="H200">
        <v>17883</v>
      </c>
      <c r="I200" t="s">
        <v>23</v>
      </c>
      <c r="J200">
        <v>25</v>
      </c>
      <c r="K200" s="5" t="str">
        <f t="shared" si="15"/>
        <v>Above</v>
      </c>
      <c r="L200" t="str" cm="1">
        <f t="array" ref="L200">_xlfn.IFS(J200&gt;=50,"Excellent",J200&gt;=40,"Good",J200&gt;=30,"Average",J200&lt;30,"poor")</f>
        <v>poor</v>
      </c>
      <c r="M200" t="b">
        <f t="shared" si="16"/>
        <v>0</v>
      </c>
      <c r="N200" t="b">
        <f t="shared" si="17"/>
        <v>1</v>
      </c>
      <c r="O200" t="b">
        <f t="shared" si="18"/>
        <v>1</v>
      </c>
      <c r="Q200">
        <f t="shared" si="19"/>
        <v>72959</v>
      </c>
    </row>
    <row r="201" spans="1:17" x14ac:dyDescent="0.35">
      <c r="A201">
        <v>200</v>
      </c>
      <c r="B201" t="s">
        <v>218</v>
      </c>
      <c r="C201">
        <v>59</v>
      </c>
      <c r="D201" t="s">
        <v>15</v>
      </c>
      <c r="E201" t="s">
        <v>20</v>
      </c>
      <c r="F201">
        <v>66546</v>
      </c>
      <c r="G201" s="2">
        <v>44537</v>
      </c>
      <c r="H201">
        <v>26898</v>
      </c>
      <c r="I201" t="s">
        <v>18</v>
      </c>
      <c r="J201">
        <v>58</v>
      </c>
      <c r="K201" s="5" t="str">
        <f t="shared" si="15"/>
        <v>Above</v>
      </c>
      <c r="L201" t="str" cm="1">
        <f t="array" ref="L201">_xlfn.IFS(J201&gt;=50,"Excellent",J201&gt;=40,"Good",J201&gt;=30,"Average",J201&lt;30,"poor")</f>
        <v>Excellent</v>
      </c>
      <c r="M201" t="b">
        <f t="shared" si="16"/>
        <v>0</v>
      </c>
      <c r="N201" t="b">
        <f t="shared" si="17"/>
        <v>1</v>
      </c>
      <c r="O201" t="b">
        <f t="shared" si="18"/>
        <v>1</v>
      </c>
      <c r="Q201">
        <f t="shared" si="19"/>
        <v>66546</v>
      </c>
    </row>
    <row r="208" spans="1:17" x14ac:dyDescent="0.35">
      <c r="B208" s="8" t="s">
        <v>224</v>
      </c>
      <c r="C208" s="8"/>
      <c r="D208" s="8"/>
      <c r="E208" s="8"/>
      <c r="F208" s="8"/>
      <c r="G208" s="8"/>
      <c r="H208">
        <f>SUMIF(E2:E201, "Sales", F2:F201)</f>
        <v>1813735</v>
      </c>
    </row>
    <row r="210" spans="2:8" ht="29" customHeight="1" x14ac:dyDescent="0.35">
      <c r="B210" s="9" t="s">
        <v>225</v>
      </c>
      <c r="C210" s="9"/>
      <c r="D210" s="9"/>
      <c r="E210" s="9"/>
      <c r="F210" s="9"/>
      <c r="G210" s="9"/>
      <c r="H210">
        <f>SUMIFS(F2:F201, E2:E201, "IT", J2:J201, "&gt;35")</f>
        <v>1629219</v>
      </c>
    </row>
    <row r="212" spans="2:8" x14ac:dyDescent="0.35">
      <c r="B212" s="8" t="s">
        <v>226</v>
      </c>
      <c r="C212" s="8"/>
      <c r="D212" s="8"/>
      <c r="E212" s="8"/>
      <c r="F212" s="8"/>
      <c r="G212" s="8"/>
      <c r="H212">
        <f>COUNTIF(E2:E201, "HR")</f>
        <v>44</v>
      </c>
    </row>
    <row r="214" spans="2:8" x14ac:dyDescent="0.35">
      <c r="B214" s="8" t="s">
        <v>227</v>
      </c>
      <c r="C214" s="8"/>
      <c r="D214" s="8"/>
      <c r="E214" s="8"/>
      <c r="F214" s="8"/>
      <c r="G214" s="8"/>
      <c r="H214">
        <f>COUNTIFS(E2:E201, "Finance", D2:D201, "F")</f>
        <v>22</v>
      </c>
    </row>
    <row r="216" spans="2:8" x14ac:dyDescent="0.35">
      <c r="B216" s="8" t="s">
        <v>228</v>
      </c>
      <c r="C216" s="8"/>
      <c r="D216" s="8"/>
      <c r="E216" s="8"/>
      <c r="F216" s="8"/>
      <c r="G216" s="8"/>
      <c r="H216">
        <f>AVERAGEIF(E2:E201, "Marketing", F2:F201)</f>
        <v>53389.473684210527</v>
      </c>
    </row>
    <row r="217" spans="2:8" x14ac:dyDescent="0.35">
      <c r="B217" s="7"/>
      <c r="C217" s="7"/>
      <c r="D217" s="7"/>
      <c r="E217" s="7"/>
      <c r="F217" s="7"/>
      <c r="G217" s="7"/>
    </row>
    <row r="218" spans="2:8" ht="29" customHeight="1" x14ac:dyDescent="0.35">
      <c r="B218" s="10" t="s">
        <v>229</v>
      </c>
      <c r="C218" s="10"/>
      <c r="D218" s="10"/>
      <c r="E218" s="10"/>
      <c r="F218" s="10"/>
      <c r="G218" s="10"/>
      <c r="H218">
        <f>AVERAGEIFS(F2:F201, I2:I201, "North", J2:J201, "&gt;40")</f>
        <v>58422.956521739128</v>
      </c>
    </row>
    <row r="219" spans="2:8" x14ac:dyDescent="0.35">
      <c r="B219" s="7"/>
      <c r="C219" s="7"/>
      <c r="D219" s="7"/>
      <c r="E219" s="7"/>
      <c r="F219" s="7"/>
      <c r="G219" s="7"/>
    </row>
    <row r="220" spans="2:8" x14ac:dyDescent="0.35">
      <c r="B220" s="8" t="s">
        <v>230</v>
      </c>
      <c r="C220" s="8"/>
      <c r="D220" s="8"/>
      <c r="E220" s="8"/>
      <c r="F220" s="8"/>
      <c r="G220" s="8"/>
      <c r="H220">
        <f>_xlfn.MAXIFS(F2:F201,I2:I201, "South")</f>
        <v>77358</v>
      </c>
    </row>
    <row r="221" spans="2:8" x14ac:dyDescent="0.35">
      <c r="B221" s="7"/>
      <c r="C221" s="7"/>
      <c r="D221" s="7"/>
      <c r="E221" s="7"/>
      <c r="F221" s="7"/>
      <c r="G221" s="7"/>
    </row>
    <row r="222" spans="2:8" ht="29.5" customHeight="1" x14ac:dyDescent="0.35">
      <c r="B222" s="10" t="s">
        <v>231</v>
      </c>
      <c r="C222" s="10"/>
      <c r="D222" s="10"/>
      <c r="E222" s="10"/>
      <c r="F222" s="10"/>
      <c r="G222" s="10"/>
      <c r="H222">
        <f>_xlfn.MINIFS(J2:J201, E2:E201, "Finance")</f>
        <v>22</v>
      </c>
    </row>
    <row r="223" spans="2:8" x14ac:dyDescent="0.35">
      <c r="B223" s="7"/>
      <c r="C223" s="7"/>
      <c r="D223" s="7"/>
      <c r="E223" s="7"/>
      <c r="F223" s="7"/>
      <c r="G223" s="7"/>
    </row>
    <row r="224" spans="2:8" x14ac:dyDescent="0.35">
      <c r="B224" s="8"/>
      <c r="C224" s="8"/>
      <c r="D224" s="8"/>
      <c r="E224" s="8"/>
      <c r="F224" s="8"/>
      <c r="G224" s="8"/>
    </row>
    <row r="225" spans="2:7" x14ac:dyDescent="0.35">
      <c r="B225" s="7"/>
      <c r="C225" s="7"/>
      <c r="D225" s="7"/>
      <c r="E225" s="7"/>
      <c r="F225" s="7"/>
      <c r="G225" s="7"/>
    </row>
    <row r="226" spans="2:7" x14ac:dyDescent="0.35">
      <c r="B226" s="8"/>
      <c r="C226" s="8"/>
      <c r="D226" s="8"/>
      <c r="E226" s="8"/>
      <c r="F226" s="8"/>
      <c r="G226" s="8"/>
    </row>
    <row r="227" spans="2:7" x14ac:dyDescent="0.35">
      <c r="B227" s="7"/>
      <c r="C227" s="7"/>
      <c r="D227" s="7"/>
      <c r="E227" s="7"/>
      <c r="F227" s="7"/>
      <c r="G227" s="7"/>
    </row>
    <row r="228" spans="2:7" x14ac:dyDescent="0.35">
      <c r="B228" s="8"/>
      <c r="C228" s="8"/>
      <c r="D228" s="8"/>
      <c r="E228" s="8"/>
      <c r="F228" s="8"/>
      <c r="G228" s="8"/>
    </row>
    <row r="229" spans="2:7" x14ac:dyDescent="0.35">
      <c r="B229" s="7"/>
      <c r="C229" s="7"/>
      <c r="D229" s="7"/>
      <c r="E229" s="7"/>
      <c r="F229" s="7"/>
      <c r="G229" s="7"/>
    </row>
    <row r="230" spans="2:7" x14ac:dyDescent="0.35">
      <c r="B230" s="7"/>
      <c r="C230" s="7"/>
      <c r="D230" s="7"/>
      <c r="E230" s="7"/>
      <c r="F230" s="7"/>
      <c r="G230" s="7"/>
    </row>
    <row r="231" spans="2:7" x14ac:dyDescent="0.35">
      <c r="B231" s="7"/>
      <c r="C231" s="7"/>
      <c r="D231" s="7"/>
      <c r="E231" s="7"/>
      <c r="F231" s="7"/>
      <c r="G231" s="7"/>
    </row>
    <row r="232" spans="2:7" x14ac:dyDescent="0.35">
      <c r="B232" s="7"/>
      <c r="C232" s="7"/>
      <c r="D232" s="7"/>
      <c r="E232" s="7"/>
      <c r="F232" s="7"/>
      <c r="G232" s="7"/>
    </row>
    <row r="233" spans="2:7" x14ac:dyDescent="0.35">
      <c r="B233" s="7"/>
      <c r="C233" s="7"/>
      <c r="D233" s="7"/>
      <c r="E233" s="7"/>
      <c r="F233" s="7"/>
      <c r="G233" s="7"/>
    </row>
    <row r="234" spans="2:7" x14ac:dyDescent="0.35">
      <c r="B234" s="7"/>
      <c r="C234" s="7"/>
      <c r="D234" s="7"/>
      <c r="E234" s="7"/>
      <c r="F234" s="7"/>
      <c r="G234" s="7"/>
    </row>
    <row r="235" spans="2:7" x14ac:dyDescent="0.35">
      <c r="B235" s="7"/>
      <c r="C235" s="7"/>
      <c r="D235" s="7"/>
      <c r="E235" s="7"/>
      <c r="F235" s="7"/>
      <c r="G235" s="7"/>
    </row>
    <row r="236" spans="2:7" x14ac:dyDescent="0.35">
      <c r="B236" s="7"/>
      <c r="C236" s="7"/>
      <c r="D236" s="7"/>
      <c r="E236" s="7"/>
      <c r="F236" s="7"/>
      <c r="G236" s="7"/>
    </row>
    <row r="237" spans="2:7" x14ac:dyDescent="0.35">
      <c r="B237" s="7"/>
      <c r="C237" s="7"/>
      <c r="D237" s="7"/>
      <c r="E237" s="7"/>
      <c r="F237" s="7"/>
      <c r="G237" s="7"/>
    </row>
    <row r="238" spans="2:7" x14ac:dyDescent="0.35">
      <c r="B238" s="7"/>
      <c r="C238" s="7"/>
      <c r="D238" s="7"/>
      <c r="E238" s="7"/>
      <c r="F238" s="7"/>
      <c r="G238" s="7"/>
    </row>
    <row r="239" spans="2:7" x14ac:dyDescent="0.35">
      <c r="B239" s="7"/>
      <c r="C239" s="7"/>
      <c r="D239" s="7"/>
      <c r="E239" s="7"/>
      <c r="F239" s="7"/>
      <c r="G239" s="7"/>
    </row>
    <row r="240" spans="2:7" x14ac:dyDescent="0.35">
      <c r="B240" s="7"/>
      <c r="C240" s="7"/>
      <c r="D240" s="7"/>
      <c r="E240" s="7"/>
      <c r="F240" s="7"/>
      <c r="G240" s="7"/>
    </row>
    <row r="241" spans="2:7" x14ac:dyDescent="0.35">
      <c r="B241" s="7"/>
      <c r="C241" s="7"/>
      <c r="D241" s="7"/>
      <c r="E241" s="7"/>
      <c r="F241" s="7"/>
      <c r="G241" s="7"/>
    </row>
    <row r="242" spans="2:7" x14ac:dyDescent="0.35">
      <c r="B242" s="7"/>
      <c r="C242" s="7"/>
      <c r="D242" s="7"/>
      <c r="E242" s="7"/>
      <c r="F242" s="7"/>
      <c r="G242" s="7"/>
    </row>
    <row r="243" spans="2:7" x14ac:dyDescent="0.35">
      <c r="B243" s="7"/>
      <c r="C243" s="7"/>
      <c r="D243" s="7"/>
      <c r="E243" s="7"/>
      <c r="F243" s="7"/>
      <c r="G243" s="7"/>
    </row>
  </sheetData>
  <mergeCells count="11">
    <mergeCell ref="B228:G228"/>
    <mergeCell ref="B222:G222"/>
    <mergeCell ref="B224:G224"/>
    <mergeCell ref="B226:G226"/>
    <mergeCell ref="B218:G218"/>
    <mergeCell ref="B220:G220"/>
    <mergeCell ref="B208:G208"/>
    <mergeCell ref="B210:G210"/>
    <mergeCell ref="B212:G212"/>
    <mergeCell ref="B214:G214"/>
    <mergeCell ref="B216:G216"/>
  </mergeCells>
  <conditionalFormatting sqref="F1:F1048576">
    <cfRule type="expression" priority="1">
      <formula>Salary&gt;60000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ravindra singh</cp:lastModifiedBy>
  <dcterms:created xsi:type="dcterms:W3CDTF">2024-07-17T03:10:17Z</dcterms:created>
  <dcterms:modified xsi:type="dcterms:W3CDTF">2024-07-18T04:41:28Z</dcterms:modified>
</cp:coreProperties>
</file>