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2370" yWindow="1275" windowWidth="18315" windowHeight="8505"/>
  </bookViews>
  <sheets>
    <sheet name="Seasonal variation" sheetId="1" r:id="rId1"/>
  </sheets>
  <calcPr calcId="125725"/>
</workbook>
</file>

<file path=xl/calcChain.xml><?xml version="1.0" encoding="utf-8"?>
<calcChain xmlns="http://schemas.openxmlformats.org/spreadsheetml/2006/main">
  <c r="Q68" i="1"/>
  <c r="Q84" s="1"/>
  <c r="Z70"/>
  <c r="Z86" s="1"/>
  <c r="Y70"/>
  <c r="Y86" s="1"/>
  <c r="X70"/>
  <c r="X86" s="1"/>
  <c r="W70"/>
  <c r="W86" s="1"/>
  <c r="V70"/>
  <c r="V86" s="1"/>
  <c r="U70"/>
  <c r="U86" s="1"/>
  <c r="T70"/>
  <c r="T86" s="1"/>
  <c r="S70"/>
  <c r="S86" s="1"/>
  <c r="R70"/>
  <c r="R86" s="1"/>
  <c r="Q70"/>
  <c r="Q86" s="1"/>
  <c r="Z69"/>
  <c r="Z85" s="1"/>
  <c r="Y69"/>
  <c r="Y85" s="1"/>
  <c r="X69"/>
  <c r="X85" s="1"/>
  <c r="W69"/>
  <c r="W85" s="1"/>
  <c r="V69"/>
  <c r="V85" s="1"/>
  <c r="U69"/>
  <c r="U85" s="1"/>
  <c r="T69"/>
  <c r="T85" s="1"/>
  <c r="S69"/>
  <c r="S85" s="1"/>
  <c r="R69"/>
  <c r="R85" s="1"/>
  <c r="Q69"/>
  <c r="Q85" s="1"/>
  <c r="Z68"/>
  <c r="Z84" s="1"/>
  <c r="Y68"/>
  <c r="Y84" s="1"/>
  <c r="X68"/>
  <c r="X84" s="1"/>
  <c r="W68"/>
  <c r="W84" s="1"/>
  <c r="V68"/>
  <c r="V84" s="1"/>
  <c r="U68"/>
  <c r="U84" s="1"/>
  <c r="T68"/>
  <c r="T84" s="1"/>
  <c r="S68"/>
  <c r="S84" s="1"/>
  <c r="R68"/>
  <c r="R84" s="1"/>
  <c r="Q62"/>
  <c r="Q78" s="1"/>
  <c r="R62"/>
  <c r="R78" s="1"/>
  <c r="S62"/>
  <c r="S78" s="1"/>
  <c r="T62"/>
  <c r="T78" s="1"/>
  <c r="U62"/>
  <c r="U78" s="1"/>
  <c r="V62"/>
  <c r="V78" s="1"/>
  <c r="W62"/>
  <c r="W78" s="1"/>
  <c r="X62"/>
  <c r="X78" s="1"/>
  <c r="Y62"/>
  <c r="Y78" s="1"/>
  <c r="Z62"/>
  <c r="Z78" s="1"/>
  <c r="Q63"/>
  <c r="Q79" s="1"/>
  <c r="R63"/>
  <c r="R79" s="1"/>
  <c r="S63"/>
  <c r="S79" s="1"/>
  <c r="T63"/>
  <c r="T79" s="1"/>
  <c r="U63"/>
  <c r="U79" s="1"/>
  <c r="V63"/>
  <c r="V79" s="1"/>
  <c r="W63"/>
  <c r="W79" s="1"/>
  <c r="X63"/>
  <c r="X79" s="1"/>
  <c r="Y63"/>
  <c r="Y79" s="1"/>
  <c r="Z63"/>
  <c r="Z79" s="1"/>
  <c r="R61"/>
  <c r="R77" s="1"/>
  <c r="S61"/>
  <c r="S77" s="1"/>
  <c r="T61"/>
  <c r="T77" s="1"/>
  <c r="U61"/>
  <c r="U77" s="1"/>
  <c r="V61"/>
  <c r="V77" s="1"/>
  <c r="W61"/>
  <c r="W77" s="1"/>
  <c r="X61"/>
  <c r="X77" s="1"/>
  <c r="Y61"/>
  <c r="Y77" s="1"/>
  <c r="Z61"/>
  <c r="Z77" s="1"/>
  <c r="Q61"/>
  <c r="Q77" s="1"/>
  <c r="AE35"/>
  <c r="Z35"/>
  <c r="U35"/>
  <c r="AF35"/>
  <c r="AA35"/>
  <c r="AJ35" s="1"/>
  <c r="V35"/>
  <c r="AI35"/>
  <c r="AE36"/>
  <c r="Z36"/>
  <c r="U36"/>
  <c r="AF36"/>
  <c r="AA36"/>
  <c r="V36"/>
  <c r="AI36"/>
  <c r="AE32"/>
  <c r="Z32"/>
  <c r="AI32" s="1"/>
  <c r="U32"/>
  <c r="AF32"/>
  <c r="AA32"/>
  <c r="V32"/>
  <c r="AJ32" s="1"/>
  <c r="AE33"/>
  <c r="Z33"/>
  <c r="U33"/>
  <c r="AF33"/>
  <c r="AA33"/>
  <c r="V33"/>
  <c r="AI33"/>
  <c r="AE34"/>
  <c r="Z34"/>
  <c r="AI34" s="1"/>
  <c r="U34"/>
  <c r="AF34"/>
  <c r="AA34"/>
  <c r="V34"/>
  <c r="AJ34" s="1"/>
  <c r="AE31"/>
  <c r="Z31"/>
  <c r="U31"/>
  <c r="AI31" s="1"/>
  <c r="AF31"/>
  <c r="AA31"/>
  <c r="V31"/>
  <c r="U28"/>
  <c r="Z28"/>
  <c r="AE28"/>
  <c r="AG28" s="1"/>
  <c r="V28"/>
  <c r="AA28"/>
  <c r="AF28"/>
  <c r="U29"/>
  <c r="Z29"/>
  <c r="AE29"/>
  <c r="AI29" s="1"/>
  <c r="V29"/>
  <c r="AA29"/>
  <c r="AF29"/>
  <c r="AJ29"/>
  <c r="U30"/>
  <c r="Z30"/>
  <c r="AG30" s="1"/>
  <c r="AE30"/>
  <c r="AI30"/>
  <c r="V30"/>
  <c r="AA30"/>
  <c r="AF30"/>
  <c r="AJ30"/>
  <c r="AJ31"/>
  <c r="U27"/>
  <c r="Z27"/>
  <c r="AG27" s="1"/>
  <c r="AE27"/>
  <c r="AI27"/>
  <c r="V27"/>
  <c r="AA27"/>
  <c r="AF27"/>
  <c r="AJ27"/>
  <c r="AH28"/>
  <c r="AH29"/>
  <c r="AH30"/>
  <c r="AH27"/>
  <c r="AG29" l="1"/>
  <c r="AJ33"/>
  <c r="AJ36"/>
  <c r="AI28"/>
  <c r="AG31"/>
  <c r="AH34"/>
  <c r="AG33"/>
  <c r="AH32"/>
  <c r="AG36"/>
  <c r="AG35"/>
  <c r="AJ28"/>
  <c r="AH31"/>
  <c r="AG34"/>
  <c r="AH33"/>
  <c r="AG32"/>
  <c r="AH36"/>
  <c r="AH35"/>
</calcChain>
</file>

<file path=xl/sharedStrings.xml><?xml version="1.0" encoding="utf-8"?>
<sst xmlns="http://schemas.openxmlformats.org/spreadsheetml/2006/main" count="518" uniqueCount="356">
  <si>
    <t>Experimental period</t>
  </si>
  <si>
    <t>Survival (%)</t>
  </si>
  <si>
    <t>Rooting  (%)</t>
  </si>
  <si>
    <t>replicate2</t>
  </si>
  <si>
    <t>replicate3</t>
  </si>
  <si>
    <t>angular transformation</t>
  </si>
  <si>
    <t xml:space="preserve"> </t>
  </si>
  <si>
    <t>A</t>
  </si>
  <si>
    <t>|q|</t>
  </si>
  <si>
    <t>p</t>
  </si>
  <si>
    <t>degrees of freedom</t>
  </si>
  <si>
    <t>sum of squares</t>
  </si>
  <si>
    <t>mean square</t>
  </si>
  <si>
    <t xml:space="preserve"> residual</t>
  </si>
  <si>
    <t>mean difference</t>
  </si>
  <si>
    <r>
      <t>Maximum soil temp. (</t>
    </r>
    <r>
      <rPr>
        <sz val="8"/>
        <rFont val="Arial"/>
        <family val="2"/>
      </rPr>
      <t>o</t>
    </r>
    <r>
      <rPr>
        <sz val="9"/>
        <rFont val="Arial"/>
        <family val="2"/>
      </rPr>
      <t>C)</t>
    </r>
    <phoneticPr fontId="4"/>
  </si>
  <si>
    <r>
      <t>Minimum soil temp. (</t>
    </r>
    <r>
      <rPr>
        <sz val="8"/>
        <rFont val="Arial"/>
        <family val="2"/>
      </rPr>
      <t>o</t>
    </r>
    <r>
      <rPr>
        <sz val="9"/>
        <rFont val="Arial"/>
        <family val="2"/>
      </rPr>
      <t>C)</t>
    </r>
    <phoneticPr fontId="4"/>
  </si>
  <si>
    <r>
      <t>Average soil temp. (</t>
    </r>
    <r>
      <rPr>
        <sz val="8"/>
        <rFont val="Arial"/>
        <family val="2"/>
      </rPr>
      <t>o</t>
    </r>
    <r>
      <rPr>
        <sz val="9"/>
        <rFont val="Arial"/>
        <family val="2"/>
      </rPr>
      <t>C)</t>
    </r>
    <phoneticPr fontId="4"/>
  </si>
  <si>
    <t>A</t>
    <phoneticPr fontId="4"/>
  </si>
  <si>
    <t xml:space="preserve">Jul. 27 </t>
    <phoneticPr fontId="4"/>
  </si>
  <si>
    <t>-</t>
    <phoneticPr fontId="4"/>
  </si>
  <si>
    <t>Sep. 20</t>
    <phoneticPr fontId="4"/>
  </si>
  <si>
    <t>92 ± 6.9 a</t>
    <phoneticPr fontId="4"/>
  </si>
  <si>
    <t>61 ± 2.3 a</t>
    <phoneticPr fontId="4"/>
  </si>
  <si>
    <t>B</t>
    <phoneticPr fontId="4"/>
  </si>
  <si>
    <t xml:space="preserve">Aug. 23 </t>
    <phoneticPr fontId="4"/>
  </si>
  <si>
    <t>Oct. 17</t>
    <phoneticPr fontId="4"/>
  </si>
  <si>
    <t>C</t>
    <phoneticPr fontId="4"/>
  </si>
  <si>
    <t xml:space="preserve">Sep. 6 </t>
    <phoneticPr fontId="4"/>
  </si>
  <si>
    <t>Oct. 31</t>
    <phoneticPr fontId="4"/>
  </si>
  <si>
    <t>D</t>
    <phoneticPr fontId="4"/>
  </si>
  <si>
    <t xml:space="preserve">Oct. 25 </t>
    <phoneticPr fontId="4"/>
  </si>
  <si>
    <t>Dec. 19</t>
    <phoneticPr fontId="4"/>
  </si>
  <si>
    <t>E</t>
    <phoneticPr fontId="4"/>
  </si>
  <si>
    <t xml:space="preserve">Nov. 19 </t>
    <phoneticPr fontId="4"/>
  </si>
  <si>
    <t>Jan. 7</t>
    <phoneticPr fontId="4"/>
  </si>
  <si>
    <t>F</t>
    <phoneticPr fontId="4"/>
  </si>
  <si>
    <t>87 ± 6.1 a,c</t>
    <phoneticPr fontId="4"/>
  </si>
  <si>
    <t>61 ± 15.1 a</t>
    <phoneticPr fontId="4"/>
  </si>
  <si>
    <t>G</t>
    <phoneticPr fontId="4"/>
  </si>
  <si>
    <t xml:space="preserve">Feb. 7 </t>
    <phoneticPr fontId="4"/>
  </si>
  <si>
    <t>Apr. 3</t>
    <phoneticPr fontId="4"/>
  </si>
  <si>
    <t>H</t>
    <phoneticPr fontId="4"/>
  </si>
  <si>
    <t>67 ± 6.1 a</t>
    <phoneticPr fontId="4"/>
  </si>
  <si>
    <t>I</t>
    <phoneticPr fontId="4"/>
  </si>
  <si>
    <t xml:space="preserve">Apr. 4  </t>
    <phoneticPr fontId="4"/>
  </si>
  <si>
    <t>May. 29</t>
    <phoneticPr fontId="4"/>
  </si>
  <si>
    <t>J</t>
    <phoneticPr fontId="4"/>
  </si>
  <si>
    <t>Jul. 13</t>
    <phoneticPr fontId="4"/>
  </si>
  <si>
    <t>Sep. 6</t>
    <phoneticPr fontId="4"/>
  </si>
  <si>
    <t>replicate 1</t>
    <phoneticPr fontId="3"/>
  </si>
  <si>
    <t>replicate 2</t>
    <phoneticPr fontId="3"/>
  </si>
  <si>
    <t xml:space="preserve">replicate 3 </t>
    <phoneticPr fontId="3"/>
  </si>
  <si>
    <t>Average</t>
    <phoneticPr fontId="3"/>
  </si>
  <si>
    <t>SD</t>
    <phoneticPr fontId="3"/>
  </si>
  <si>
    <r>
      <t>（</t>
    </r>
    <r>
      <rPr>
        <sz val="11"/>
        <rFont val="Arial"/>
        <family val="2"/>
      </rPr>
      <t>A</t>
    </r>
    <r>
      <rPr>
        <sz val="11"/>
        <rFont val="ＭＳ Ｐゴシック"/>
        <family val="3"/>
        <charset val="128"/>
      </rPr>
      <t>）</t>
    </r>
    <phoneticPr fontId="3"/>
  </si>
  <si>
    <r>
      <t>（</t>
    </r>
    <r>
      <rPr>
        <sz val="11"/>
        <rFont val="Arial"/>
        <family val="2"/>
      </rPr>
      <t>B</t>
    </r>
    <r>
      <rPr>
        <sz val="11"/>
        <rFont val="ＭＳ Ｐゴシック"/>
        <family val="3"/>
        <charset val="128"/>
      </rPr>
      <t>）</t>
    </r>
    <phoneticPr fontId="3"/>
  </si>
  <si>
    <r>
      <t>（</t>
    </r>
    <r>
      <rPr>
        <sz val="11"/>
        <rFont val="Arial"/>
        <family val="2"/>
      </rPr>
      <t>C</t>
    </r>
    <r>
      <rPr>
        <sz val="11"/>
        <rFont val="ＭＳ Ｐゴシック"/>
        <family val="3"/>
        <charset val="128"/>
      </rPr>
      <t>）</t>
    </r>
    <phoneticPr fontId="3"/>
  </si>
  <si>
    <r>
      <t>（</t>
    </r>
    <r>
      <rPr>
        <sz val="11"/>
        <rFont val="Arial"/>
        <family val="2"/>
      </rPr>
      <t>B</t>
    </r>
    <r>
      <rPr>
        <sz val="11"/>
        <rFont val="ＭＳ Ｐゴシック"/>
        <family val="3"/>
        <charset val="128"/>
      </rPr>
      <t>）</t>
    </r>
    <r>
      <rPr>
        <sz val="11"/>
        <rFont val="Arial"/>
        <family val="2"/>
      </rPr>
      <t>/</t>
    </r>
    <r>
      <rPr>
        <sz val="11"/>
        <rFont val="ＭＳ Ｐゴシック"/>
        <family val="3"/>
        <charset val="128"/>
      </rPr>
      <t>（</t>
    </r>
    <r>
      <rPr>
        <sz val="11"/>
        <rFont val="Arial"/>
        <family val="2"/>
      </rPr>
      <t>A</t>
    </r>
    <r>
      <rPr>
        <sz val="11"/>
        <rFont val="ＭＳ Ｐゴシック"/>
        <family val="3"/>
        <charset val="128"/>
      </rPr>
      <t>）</t>
    </r>
    <phoneticPr fontId="3"/>
  </si>
  <si>
    <r>
      <t>（</t>
    </r>
    <r>
      <rPr>
        <sz val="11"/>
        <rFont val="Arial"/>
        <family val="2"/>
      </rPr>
      <t>C</t>
    </r>
    <r>
      <rPr>
        <sz val="11"/>
        <rFont val="ＭＳ Ｐゴシック"/>
        <family val="3"/>
        <charset val="128"/>
      </rPr>
      <t>）</t>
    </r>
    <r>
      <rPr>
        <sz val="11"/>
        <rFont val="Arial"/>
        <family val="2"/>
      </rPr>
      <t>/</t>
    </r>
    <r>
      <rPr>
        <sz val="11"/>
        <rFont val="ＭＳ Ｐゴシック"/>
        <family val="3"/>
        <charset val="128"/>
      </rPr>
      <t>（</t>
    </r>
    <r>
      <rPr>
        <sz val="11"/>
        <rFont val="Arial"/>
        <family val="2"/>
      </rPr>
      <t>A</t>
    </r>
    <r>
      <rPr>
        <sz val="11"/>
        <rFont val="ＭＳ Ｐゴシック"/>
        <family val="3"/>
        <charset val="128"/>
      </rPr>
      <t>）</t>
    </r>
    <phoneticPr fontId="3"/>
  </si>
  <si>
    <t xml:space="preserve">Number of cutting </t>
    <phoneticPr fontId="3"/>
  </si>
  <si>
    <t>Number of cuttings (survival)</t>
    <phoneticPr fontId="3"/>
  </si>
  <si>
    <t>Number of cuttings (rooting)</t>
    <phoneticPr fontId="3"/>
  </si>
  <si>
    <r>
      <t>Survival</t>
    </r>
    <r>
      <rPr>
        <sz val="11"/>
        <rFont val="ＭＳ Ｐゴシック"/>
        <family val="3"/>
        <charset val="128"/>
      </rPr>
      <t>（％）</t>
    </r>
    <phoneticPr fontId="3"/>
  </si>
  <si>
    <r>
      <t>Rooting</t>
    </r>
    <r>
      <rPr>
        <sz val="11"/>
        <rFont val="ＭＳ Ｐゴシック"/>
        <family val="3"/>
        <charset val="128"/>
      </rPr>
      <t>（％）</t>
    </r>
    <phoneticPr fontId="3"/>
  </si>
  <si>
    <t>A</t>
    <phoneticPr fontId="4"/>
  </si>
  <si>
    <t xml:space="preserve">Jul. 27 </t>
    <phoneticPr fontId="4"/>
  </si>
  <si>
    <t>-</t>
    <phoneticPr fontId="4"/>
  </si>
  <si>
    <t>Sep. 20</t>
    <phoneticPr fontId="4"/>
  </si>
  <si>
    <t>B</t>
    <phoneticPr fontId="4"/>
  </si>
  <si>
    <t xml:space="preserve">Aug. 23 </t>
    <phoneticPr fontId="4"/>
  </si>
  <si>
    <t>Oct. 17</t>
    <phoneticPr fontId="4"/>
  </si>
  <si>
    <t>C</t>
    <phoneticPr fontId="4"/>
  </si>
  <si>
    <t xml:space="preserve">Sep. 6 </t>
    <phoneticPr fontId="4"/>
  </si>
  <si>
    <t>Oct. 31</t>
    <phoneticPr fontId="4"/>
  </si>
  <si>
    <t>D</t>
    <phoneticPr fontId="4"/>
  </si>
  <si>
    <t xml:space="preserve">Oct. 25 </t>
    <phoneticPr fontId="4"/>
  </si>
  <si>
    <t>Dec. 19</t>
    <phoneticPr fontId="4"/>
  </si>
  <si>
    <t>E</t>
    <phoneticPr fontId="4"/>
  </si>
  <si>
    <t xml:space="preserve">Nov. 19 </t>
    <phoneticPr fontId="4"/>
  </si>
  <si>
    <t>Jan. 7</t>
    <phoneticPr fontId="4"/>
  </si>
  <si>
    <t>F</t>
    <phoneticPr fontId="4"/>
  </si>
  <si>
    <t>G</t>
    <phoneticPr fontId="4"/>
  </si>
  <si>
    <t xml:space="preserve">Feb. 7 </t>
    <phoneticPr fontId="4"/>
  </si>
  <si>
    <t>Apr. 3</t>
    <phoneticPr fontId="4"/>
  </si>
  <si>
    <t>H</t>
    <phoneticPr fontId="4"/>
  </si>
  <si>
    <t>I</t>
    <phoneticPr fontId="4"/>
  </si>
  <si>
    <t xml:space="preserve">Apr. 4  </t>
    <phoneticPr fontId="4"/>
  </si>
  <si>
    <t>May. 29</t>
    <phoneticPr fontId="4"/>
  </si>
  <si>
    <t>J</t>
    <phoneticPr fontId="4"/>
  </si>
  <si>
    <t>Jul. 13</t>
    <phoneticPr fontId="4"/>
  </si>
  <si>
    <t>Sep. 6</t>
    <phoneticPr fontId="4"/>
  </si>
  <si>
    <t>Survival %</t>
    <phoneticPr fontId="3"/>
  </si>
  <si>
    <t>A</t>
    <phoneticPr fontId="3"/>
  </si>
  <si>
    <t>B</t>
    <phoneticPr fontId="3"/>
  </si>
  <si>
    <t>C</t>
    <phoneticPr fontId="3"/>
  </si>
  <si>
    <t>D</t>
    <phoneticPr fontId="3"/>
  </si>
  <si>
    <t>E</t>
    <phoneticPr fontId="3"/>
  </si>
  <si>
    <t>F</t>
    <phoneticPr fontId="3"/>
  </si>
  <si>
    <t>G</t>
    <phoneticPr fontId="3"/>
  </si>
  <si>
    <t>H</t>
    <phoneticPr fontId="3"/>
  </si>
  <si>
    <t>I</t>
    <phoneticPr fontId="3"/>
  </si>
  <si>
    <t>J</t>
    <phoneticPr fontId="3"/>
  </si>
  <si>
    <t>replicate1</t>
    <phoneticPr fontId="3"/>
  </si>
  <si>
    <t>survival</t>
    <phoneticPr fontId="3"/>
  </si>
  <si>
    <t>ANOVA</t>
    <phoneticPr fontId="3"/>
  </si>
  <si>
    <t>F Value</t>
    <phoneticPr fontId="3"/>
  </si>
  <si>
    <t>p Value</t>
    <phoneticPr fontId="3"/>
  </si>
  <si>
    <t>Sum</t>
    <phoneticPr fontId="3"/>
  </si>
  <si>
    <t>Rooting %</t>
    <phoneticPr fontId="3"/>
  </si>
  <si>
    <t>Tukey multiple pairwise comparison</t>
    <phoneticPr fontId="3"/>
  </si>
  <si>
    <t>Comparison</t>
    <phoneticPr fontId="3"/>
  </si>
  <si>
    <t>95% confidence limit</t>
    <phoneticPr fontId="3"/>
  </si>
  <si>
    <t>A vs J</t>
    <phoneticPr fontId="3"/>
  </si>
  <si>
    <r>
      <t xml:space="preserve">6.1808 </t>
    </r>
    <r>
      <rPr>
        <sz val="11"/>
        <color indexed="8"/>
        <rFont val="ＭＳ Ｐゴシック"/>
        <family val="3"/>
        <charset val="128"/>
      </rPr>
      <t>から</t>
    </r>
    <r>
      <rPr>
        <sz val="11"/>
        <color indexed="8"/>
        <rFont val="Arial"/>
        <family val="2"/>
      </rPr>
      <t xml:space="preserve"> 36.219</t>
    </r>
  </si>
  <si>
    <t>decimal fraction</t>
    <phoneticPr fontId="3"/>
  </si>
  <si>
    <t>A vs I</t>
    <phoneticPr fontId="3"/>
  </si>
  <si>
    <r>
      <t xml:space="preserve">4.5753 </t>
    </r>
    <r>
      <rPr>
        <sz val="11"/>
        <color indexed="8"/>
        <rFont val="ＭＳ Ｐゴシック"/>
        <family val="3"/>
        <charset val="128"/>
      </rPr>
      <t>から</t>
    </r>
    <r>
      <rPr>
        <sz val="11"/>
        <color indexed="8"/>
        <rFont val="Arial"/>
        <family val="2"/>
      </rPr>
      <t xml:space="preserve"> 34.613</t>
    </r>
  </si>
  <si>
    <t>A vs C</t>
    <phoneticPr fontId="3"/>
  </si>
  <si>
    <r>
      <t xml:space="preserve">2.1748 </t>
    </r>
    <r>
      <rPr>
        <sz val="11"/>
        <color indexed="8"/>
        <rFont val="ＭＳ Ｐゴシック"/>
        <family val="3"/>
        <charset val="128"/>
      </rPr>
      <t>から</t>
    </r>
    <r>
      <rPr>
        <sz val="11"/>
        <color indexed="8"/>
        <rFont val="Arial"/>
        <family val="2"/>
      </rPr>
      <t xml:space="preserve"> 32.213</t>
    </r>
  </si>
  <si>
    <t>A vs B</t>
    <phoneticPr fontId="3"/>
  </si>
  <si>
    <r>
      <t xml:space="preserve">-0.3645 </t>
    </r>
    <r>
      <rPr>
        <sz val="11"/>
        <color indexed="8"/>
        <rFont val="ＭＳ Ｐゴシック"/>
        <family val="3"/>
        <charset val="128"/>
      </rPr>
      <t>から</t>
    </r>
    <r>
      <rPr>
        <sz val="11"/>
        <color indexed="8"/>
        <rFont val="Arial"/>
        <family val="2"/>
      </rPr>
      <t xml:space="preserve"> 29.674</t>
    </r>
  </si>
  <si>
    <t>A vs G</t>
    <phoneticPr fontId="3"/>
  </si>
  <si>
    <r>
      <t xml:space="preserve">-0.41605 </t>
    </r>
    <r>
      <rPr>
        <sz val="11"/>
        <color indexed="8"/>
        <rFont val="ＭＳ Ｐゴシック"/>
        <family val="3"/>
        <charset val="128"/>
      </rPr>
      <t>から</t>
    </r>
    <r>
      <rPr>
        <sz val="11"/>
        <color indexed="8"/>
        <rFont val="Arial"/>
        <family val="2"/>
      </rPr>
      <t xml:space="preserve"> 29.622</t>
    </r>
  </si>
  <si>
    <t>A vs H</t>
    <phoneticPr fontId="3"/>
  </si>
  <si>
    <r>
      <t xml:space="preserve">-1.4491 </t>
    </r>
    <r>
      <rPr>
        <sz val="11"/>
        <color indexed="8"/>
        <rFont val="ＭＳ Ｐゴシック"/>
        <family val="3"/>
        <charset val="128"/>
      </rPr>
      <t>から</t>
    </r>
    <r>
      <rPr>
        <sz val="11"/>
        <color indexed="8"/>
        <rFont val="Arial"/>
        <family val="2"/>
      </rPr>
      <t xml:space="preserve"> 28.589</t>
    </r>
  </si>
  <si>
    <t>A vs D</t>
    <phoneticPr fontId="3"/>
  </si>
  <si>
    <r>
      <t xml:space="preserve">-4.6658 </t>
    </r>
    <r>
      <rPr>
        <sz val="11"/>
        <color indexed="8"/>
        <rFont val="ＭＳ Ｐゴシック"/>
        <family val="3"/>
        <charset val="128"/>
      </rPr>
      <t>から</t>
    </r>
    <r>
      <rPr>
        <sz val="11"/>
        <color indexed="8"/>
        <rFont val="Arial"/>
        <family val="2"/>
      </rPr>
      <t xml:space="preserve"> 25.372</t>
    </r>
  </si>
  <si>
    <t>A vs E</t>
    <phoneticPr fontId="3"/>
  </si>
  <si>
    <r>
      <t xml:space="preserve">-7.0994 </t>
    </r>
    <r>
      <rPr>
        <sz val="11"/>
        <color indexed="8"/>
        <rFont val="ＭＳ Ｐゴシック"/>
        <family val="3"/>
        <charset val="128"/>
      </rPr>
      <t>から</t>
    </r>
    <r>
      <rPr>
        <sz val="11"/>
        <color indexed="8"/>
        <rFont val="Arial"/>
        <family val="2"/>
      </rPr>
      <t xml:space="preserve"> 22.939</t>
    </r>
  </si>
  <si>
    <t>A vs F</t>
    <phoneticPr fontId="3"/>
  </si>
  <si>
    <r>
      <t xml:space="preserve">-9.4821 </t>
    </r>
    <r>
      <rPr>
        <sz val="11"/>
        <color indexed="8"/>
        <rFont val="ＭＳ Ｐゴシック"/>
        <family val="3"/>
        <charset val="128"/>
      </rPr>
      <t>から</t>
    </r>
    <r>
      <rPr>
        <sz val="11"/>
        <color indexed="8"/>
        <rFont val="Arial"/>
        <family val="2"/>
      </rPr>
      <t xml:space="preserve"> 20.556</t>
    </r>
  </si>
  <si>
    <t>F vs J</t>
    <phoneticPr fontId="3"/>
  </si>
  <si>
    <r>
      <t xml:space="preserve">0.64388 </t>
    </r>
    <r>
      <rPr>
        <sz val="11"/>
        <color indexed="8"/>
        <rFont val="ＭＳ Ｐゴシック"/>
        <family val="3"/>
        <charset val="128"/>
      </rPr>
      <t>から</t>
    </r>
    <r>
      <rPr>
        <sz val="11"/>
        <color indexed="8"/>
        <rFont val="Arial"/>
        <family val="2"/>
      </rPr>
      <t xml:space="preserve"> 30.682</t>
    </r>
  </si>
  <si>
    <t>F vs I</t>
    <phoneticPr fontId="3"/>
  </si>
  <si>
    <r>
      <t xml:space="preserve">-0.96161 </t>
    </r>
    <r>
      <rPr>
        <sz val="11"/>
        <color indexed="8"/>
        <rFont val="ＭＳ Ｐゴシック"/>
        <family val="3"/>
        <charset val="128"/>
      </rPr>
      <t>から</t>
    </r>
    <r>
      <rPr>
        <sz val="11"/>
        <color indexed="8"/>
        <rFont val="Arial"/>
        <family val="2"/>
      </rPr>
      <t xml:space="preserve"> 29.077</t>
    </r>
  </si>
  <si>
    <t>F vs C</t>
    <phoneticPr fontId="3"/>
  </si>
  <si>
    <r>
      <t xml:space="preserve">-3.3621 </t>
    </r>
    <r>
      <rPr>
        <sz val="11"/>
        <color indexed="8"/>
        <rFont val="ＭＳ Ｐゴシック"/>
        <family val="3"/>
        <charset val="128"/>
      </rPr>
      <t>から</t>
    </r>
    <r>
      <rPr>
        <sz val="11"/>
        <color indexed="8"/>
        <rFont val="Arial"/>
        <family val="2"/>
      </rPr>
      <t xml:space="preserve"> 26.676</t>
    </r>
  </si>
  <si>
    <t>F vs B</t>
    <phoneticPr fontId="3"/>
  </si>
  <si>
    <r>
      <t xml:space="preserve">-5.9014 </t>
    </r>
    <r>
      <rPr>
        <sz val="11"/>
        <color indexed="8"/>
        <rFont val="ＭＳ Ｐゴシック"/>
        <family val="3"/>
        <charset val="128"/>
      </rPr>
      <t>から</t>
    </r>
    <r>
      <rPr>
        <sz val="11"/>
        <color indexed="8"/>
        <rFont val="Arial"/>
        <family val="2"/>
      </rPr>
      <t xml:space="preserve"> 24.137</t>
    </r>
  </si>
  <si>
    <t>F vs G</t>
    <phoneticPr fontId="3"/>
  </si>
  <si>
    <r>
      <t xml:space="preserve">-5.953 </t>
    </r>
    <r>
      <rPr>
        <sz val="11"/>
        <color indexed="8"/>
        <rFont val="ＭＳ Ｐゴシック"/>
        <family val="3"/>
        <charset val="128"/>
      </rPr>
      <t>から</t>
    </r>
    <r>
      <rPr>
        <sz val="11"/>
        <color indexed="8"/>
        <rFont val="Arial"/>
        <family val="2"/>
      </rPr>
      <t xml:space="preserve"> 24.085</t>
    </r>
  </si>
  <si>
    <t>F vs H</t>
    <phoneticPr fontId="3"/>
  </si>
  <si>
    <r>
      <t xml:space="preserve">-6.9861 </t>
    </r>
    <r>
      <rPr>
        <sz val="11"/>
        <color indexed="8"/>
        <rFont val="ＭＳ Ｐゴシック"/>
        <family val="3"/>
        <charset val="128"/>
      </rPr>
      <t>から</t>
    </r>
    <r>
      <rPr>
        <sz val="11"/>
        <color indexed="8"/>
        <rFont val="Arial"/>
        <family val="2"/>
      </rPr>
      <t xml:space="preserve"> 23.052</t>
    </r>
  </si>
  <si>
    <t>F vs D</t>
    <phoneticPr fontId="3"/>
  </si>
  <si>
    <r>
      <t xml:space="preserve">-10.203 </t>
    </r>
    <r>
      <rPr>
        <sz val="11"/>
        <color indexed="8"/>
        <rFont val="ＭＳ Ｐゴシック"/>
        <family val="3"/>
        <charset val="128"/>
      </rPr>
      <t>から</t>
    </r>
    <r>
      <rPr>
        <sz val="11"/>
        <color indexed="8"/>
        <rFont val="Arial"/>
        <family val="2"/>
      </rPr>
      <t xml:space="preserve"> 19.835</t>
    </r>
  </si>
  <si>
    <t>F vs E</t>
    <phoneticPr fontId="3"/>
  </si>
  <si>
    <r>
      <t xml:space="preserve">-12.636 </t>
    </r>
    <r>
      <rPr>
        <sz val="11"/>
        <color indexed="8"/>
        <rFont val="ＭＳ Ｐゴシック"/>
        <family val="3"/>
        <charset val="128"/>
      </rPr>
      <t>から</t>
    </r>
    <r>
      <rPr>
        <sz val="11"/>
        <color indexed="8"/>
        <rFont val="Arial"/>
        <family val="2"/>
      </rPr>
      <t xml:space="preserve"> 17.402</t>
    </r>
  </si>
  <si>
    <t>E vs J</t>
    <phoneticPr fontId="3"/>
  </si>
  <si>
    <r>
      <t xml:space="preserve">-1.7389 </t>
    </r>
    <r>
      <rPr>
        <sz val="11"/>
        <color indexed="8"/>
        <rFont val="ＭＳ Ｐゴシック"/>
        <family val="3"/>
        <charset val="128"/>
      </rPr>
      <t>から</t>
    </r>
    <r>
      <rPr>
        <sz val="11"/>
        <color indexed="8"/>
        <rFont val="Arial"/>
        <family val="2"/>
      </rPr>
      <t xml:space="preserve"> 28.299</t>
    </r>
  </si>
  <si>
    <t>E vs I</t>
    <phoneticPr fontId="3"/>
  </si>
  <si>
    <r>
      <t xml:space="preserve">-3.3444 </t>
    </r>
    <r>
      <rPr>
        <sz val="11"/>
        <color indexed="8"/>
        <rFont val="ＭＳ Ｐゴシック"/>
        <family val="3"/>
        <charset val="128"/>
      </rPr>
      <t>から</t>
    </r>
    <r>
      <rPr>
        <sz val="11"/>
        <color indexed="8"/>
        <rFont val="Arial"/>
        <family val="2"/>
      </rPr>
      <t xml:space="preserve"> 26.694</t>
    </r>
  </si>
  <si>
    <t>E vs C</t>
    <phoneticPr fontId="3"/>
  </si>
  <si>
    <r>
      <t xml:space="preserve">-5.7449 </t>
    </r>
    <r>
      <rPr>
        <sz val="11"/>
        <color indexed="8"/>
        <rFont val="ＭＳ Ｐゴシック"/>
        <family val="3"/>
        <charset val="128"/>
      </rPr>
      <t>から</t>
    </r>
    <r>
      <rPr>
        <sz val="11"/>
        <color indexed="8"/>
        <rFont val="Arial"/>
        <family val="2"/>
      </rPr>
      <t xml:space="preserve"> 24.293</t>
    </r>
  </si>
  <si>
    <t>E vs B</t>
    <phoneticPr fontId="3"/>
  </si>
  <si>
    <r>
      <t xml:space="preserve">-8.2842 </t>
    </r>
    <r>
      <rPr>
        <sz val="11"/>
        <color indexed="8"/>
        <rFont val="ＭＳ Ｐゴシック"/>
        <family val="3"/>
        <charset val="128"/>
      </rPr>
      <t>から</t>
    </r>
    <r>
      <rPr>
        <sz val="11"/>
        <color indexed="8"/>
        <rFont val="Arial"/>
        <family val="2"/>
      </rPr>
      <t xml:space="preserve"> 21.754</t>
    </r>
  </si>
  <si>
    <t>E vs G</t>
    <phoneticPr fontId="3"/>
  </si>
  <si>
    <r>
      <t xml:space="preserve">-8.3357 </t>
    </r>
    <r>
      <rPr>
        <sz val="11"/>
        <color indexed="8"/>
        <rFont val="ＭＳ Ｐゴシック"/>
        <family val="3"/>
        <charset val="128"/>
      </rPr>
      <t>から</t>
    </r>
    <r>
      <rPr>
        <sz val="11"/>
        <color indexed="8"/>
        <rFont val="Arial"/>
        <family val="2"/>
      </rPr>
      <t xml:space="preserve"> 21.702</t>
    </r>
  </si>
  <si>
    <t>E vs H</t>
    <phoneticPr fontId="3"/>
  </si>
  <si>
    <r>
      <t xml:space="preserve">-9.3688 </t>
    </r>
    <r>
      <rPr>
        <sz val="11"/>
        <color indexed="8"/>
        <rFont val="ＭＳ Ｐゴシック"/>
        <family val="3"/>
        <charset val="128"/>
      </rPr>
      <t>から</t>
    </r>
    <r>
      <rPr>
        <sz val="11"/>
        <color indexed="8"/>
        <rFont val="Arial"/>
        <family val="2"/>
      </rPr>
      <t xml:space="preserve"> 20.669</t>
    </r>
  </si>
  <si>
    <t>E vs D</t>
    <phoneticPr fontId="3"/>
  </si>
  <si>
    <r>
      <t xml:space="preserve">-12.585 </t>
    </r>
    <r>
      <rPr>
        <sz val="11"/>
        <color indexed="8"/>
        <rFont val="ＭＳ Ｐゴシック"/>
        <family val="3"/>
        <charset val="128"/>
      </rPr>
      <t>から</t>
    </r>
    <r>
      <rPr>
        <sz val="11"/>
        <color indexed="8"/>
        <rFont val="Arial"/>
        <family val="2"/>
      </rPr>
      <t xml:space="preserve"> 17.453</t>
    </r>
  </si>
  <si>
    <t>D vs J</t>
    <phoneticPr fontId="3"/>
  </si>
  <si>
    <r>
      <t xml:space="preserve">-4.1724 </t>
    </r>
    <r>
      <rPr>
        <sz val="11"/>
        <color indexed="8"/>
        <rFont val="ＭＳ Ｐゴシック"/>
        <family val="3"/>
        <charset val="128"/>
      </rPr>
      <t>から</t>
    </r>
    <r>
      <rPr>
        <sz val="11"/>
        <color indexed="8"/>
        <rFont val="Arial"/>
        <family val="2"/>
      </rPr>
      <t xml:space="preserve"> 25.866</t>
    </r>
  </si>
  <si>
    <t>D vs I</t>
    <phoneticPr fontId="3"/>
  </si>
  <si>
    <r>
      <t xml:space="preserve">-5.7779 </t>
    </r>
    <r>
      <rPr>
        <sz val="11"/>
        <color indexed="8"/>
        <rFont val="ＭＳ Ｐゴシック"/>
        <family val="3"/>
        <charset val="128"/>
      </rPr>
      <t>から</t>
    </r>
    <r>
      <rPr>
        <sz val="11"/>
        <color indexed="8"/>
        <rFont val="Arial"/>
        <family val="2"/>
      </rPr>
      <t xml:space="preserve"> 24.26</t>
    </r>
  </si>
  <si>
    <t>D vs C</t>
    <phoneticPr fontId="3"/>
  </si>
  <si>
    <r>
      <t xml:space="preserve">-8.1785 </t>
    </r>
    <r>
      <rPr>
        <sz val="11"/>
        <color indexed="8"/>
        <rFont val="ＭＳ Ｐゴシック"/>
        <family val="3"/>
        <charset val="128"/>
      </rPr>
      <t>から</t>
    </r>
    <r>
      <rPr>
        <sz val="11"/>
        <color indexed="8"/>
        <rFont val="Arial"/>
        <family val="2"/>
      </rPr>
      <t xml:space="preserve"> 21.86</t>
    </r>
  </si>
  <si>
    <t>D vs B</t>
    <phoneticPr fontId="3"/>
  </si>
  <si>
    <r>
      <t xml:space="preserve">-10.718 </t>
    </r>
    <r>
      <rPr>
        <sz val="11"/>
        <color indexed="8"/>
        <rFont val="ＭＳ Ｐゴシック"/>
        <family val="3"/>
        <charset val="128"/>
      </rPr>
      <t>から</t>
    </r>
    <r>
      <rPr>
        <sz val="11"/>
        <color indexed="8"/>
        <rFont val="Arial"/>
        <family val="2"/>
      </rPr>
      <t xml:space="preserve"> 19.32</t>
    </r>
  </si>
  <si>
    <t>D vs G</t>
    <phoneticPr fontId="3"/>
  </si>
  <si>
    <r>
      <t xml:space="preserve">-10.769 </t>
    </r>
    <r>
      <rPr>
        <sz val="11"/>
        <color indexed="8"/>
        <rFont val="ＭＳ Ｐゴシック"/>
        <family val="3"/>
        <charset val="128"/>
      </rPr>
      <t>から</t>
    </r>
    <r>
      <rPr>
        <sz val="11"/>
        <color indexed="8"/>
        <rFont val="Arial"/>
        <family val="2"/>
      </rPr>
      <t xml:space="preserve"> 19.269</t>
    </r>
  </si>
  <si>
    <t>D vs H</t>
    <phoneticPr fontId="3"/>
  </si>
  <si>
    <r>
      <t xml:space="preserve">-11.802 </t>
    </r>
    <r>
      <rPr>
        <sz val="11"/>
        <color indexed="8"/>
        <rFont val="ＭＳ Ｐゴシック"/>
        <family val="3"/>
        <charset val="128"/>
      </rPr>
      <t>から</t>
    </r>
    <r>
      <rPr>
        <sz val="11"/>
        <color indexed="8"/>
        <rFont val="Arial"/>
        <family val="2"/>
      </rPr>
      <t xml:space="preserve"> 18.236</t>
    </r>
  </si>
  <si>
    <t>H vs J</t>
    <phoneticPr fontId="3"/>
  </si>
  <si>
    <r>
      <t xml:space="preserve">-7.3891 </t>
    </r>
    <r>
      <rPr>
        <sz val="11"/>
        <color indexed="8"/>
        <rFont val="ＭＳ Ｐゴシック"/>
        <family val="3"/>
        <charset val="128"/>
      </rPr>
      <t>から</t>
    </r>
    <r>
      <rPr>
        <sz val="11"/>
        <color indexed="8"/>
        <rFont val="Arial"/>
        <family val="2"/>
      </rPr>
      <t xml:space="preserve"> 22.649</t>
    </r>
  </si>
  <si>
    <t>H vs I</t>
    <phoneticPr fontId="3"/>
  </si>
  <si>
    <r>
      <t xml:space="preserve">-8.9946 </t>
    </r>
    <r>
      <rPr>
        <sz val="11"/>
        <color indexed="8"/>
        <rFont val="ＭＳ Ｐゴシック"/>
        <family val="3"/>
        <charset val="128"/>
      </rPr>
      <t>から</t>
    </r>
    <r>
      <rPr>
        <sz val="11"/>
        <color indexed="8"/>
        <rFont val="Arial"/>
        <family val="2"/>
      </rPr>
      <t xml:space="preserve"> 21.044</t>
    </r>
  </si>
  <si>
    <t>H vs C</t>
    <phoneticPr fontId="3"/>
  </si>
  <si>
    <r>
      <t xml:space="preserve">-11.395 </t>
    </r>
    <r>
      <rPr>
        <sz val="11"/>
        <color indexed="8"/>
        <rFont val="ＭＳ Ｐゴシック"/>
        <family val="3"/>
        <charset val="128"/>
      </rPr>
      <t>から</t>
    </r>
    <r>
      <rPr>
        <sz val="11"/>
        <color indexed="8"/>
        <rFont val="Arial"/>
        <family val="2"/>
      </rPr>
      <t xml:space="preserve"> 18.643</t>
    </r>
  </si>
  <si>
    <t>H vs B</t>
    <phoneticPr fontId="3"/>
  </si>
  <si>
    <r>
      <t xml:space="preserve">-13.934 </t>
    </r>
    <r>
      <rPr>
        <sz val="11"/>
        <color indexed="8"/>
        <rFont val="ＭＳ Ｐゴシック"/>
        <family val="3"/>
        <charset val="128"/>
      </rPr>
      <t>から</t>
    </r>
    <r>
      <rPr>
        <sz val="11"/>
        <color indexed="8"/>
        <rFont val="Arial"/>
        <family val="2"/>
      </rPr>
      <t xml:space="preserve"> 16.104</t>
    </r>
  </si>
  <si>
    <t>H vs G</t>
    <phoneticPr fontId="3"/>
  </si>
  <si>
    <r>
      <t xml:space="preserve">-13.986 </t>
    </r>
    <r>
      <rPr>
        <sz val="11"/>
        <color indexed="8"/>
        <rFont val="ＭＳ Ｐゴシック"/>
        <family val="3"/>
        <charset val="128"/>
      </rPr>
      <t>から</t>
    </r>
    <r>
      <rPr>
        <sz val="11"/>
        <color indexed="8"/>
        <rFont val="Arial"/>
        <family val="2"/>
      </rPr>
      <t xml:space="preserve"> 16.052</t>
    </r>
  </si>
  <si>
    <t>G vs J</t>
    <phoneticPr fontId="3"/>
  </si>
  <si>
    <r>
      <t xml:space="preserve">-8.4222 </t>
    </r>
    <r>
      <rPr>
        <sz val="11"/>
        <color indexed="8"/>
        <rFont val="ＭＳ Ｐゴシック"/>
        <family val="3"/>
        <charset val="128"/>
      </rPr>
      <t>から</t>
    </r>
    <r>
      <rPr>
        <sz val="11"/>
        <color indexed="8"/>
        <rFont val="Arial"/>
        <family val="2"/>
      </rPr>
      <t xml:space="preserve"> 21.616</t>
    </r>
  </si>
  <si>
    <t>G vs I</t>
    <phoneticPr fontId="3"/>
  </si>
  <si>
    <r>
      <t xml:space="preserve">-10.028 </t>
    </r>
    <r>
      <rPr>
        <sz val="11"/>
        <color indexed="8"/>
        <rFont val="ＭＳ Ｐゴシック"/>
        <family val="3"/>
        <charset val="128"/>
      </rPr>
      <t>から</t>
    </r>
    <r>
      <rPr>
        <sz val="11"/>
        <color indexed="8"/>
        <rFont val="Arial"/>
        <family val="2"/>
      </rPr>
      <t xml:space="preserve"> 20.01</t>
    </r>
  </si>
  <si>
    <t>G vs C</t>
    <phoneticPr fontId="3"/>
  </si>
  <si>
    <r>
      <t xml:space="preserve">-12.428 </t>
    </r>
    <r>
      <rPr>
        <sz val="11"/>
        <color indexed="8"/>
        <rFont val="ＭＳ Ｐゴシック"/>
        <family val="3"/>
        <charset val="128"/>
      </rPr>
      <t>から</t>
    </r>
    <r>
      <rPr>
        <sz val="11"/>
        <color indexed="8"/>
        <rFont val="Arial"/>
        <family val="2"/>
      </rPr>
      <t xml:space="preserve"> 17.61</t>
    </r>
  </si>
  <si>
    <r>
      <t xml:space="preserve">-14.968 </t>
    </r>
    <r>
      <rPr>
        <sz val="11"/>
        <color indexed="8"/>
        <rFont val="ＭＳ Ｐゴシック"/>
        <family val="3"/>
        <charset val="128"/>
      </rPr>
      <t>から</t>
    </r>
    <r>
      <rPr>
        <sz val="11"/>
        <color indexed="8"/>
        <rFont val="Arial"/>
        <family val="2"/>
      </rPr>
      <t xml:space="preserve"> 15.071</t>
    </r>
  </si>
  <si>
    <t>B vs J</t>
    <phoneticPr fontId="3"/>
  </si>
  <si>
    <r>
      <t xml:space="preserve">-8.4738 </t>
    </r>
    <r>
      <rPr>
        <sz val="11"/>
        <color indexed="8"/>
        <rFont val="ＭＳ Ｐゴシック"/>
        <family val="3"/>
        <charset val="128"/>
      </rPr>
      <t>から</t>
    </r>
    <r>
      <rPr>
        <sz val="11"/>
        <color indexed="8"/>
        <rFont val="Arial"/>
        <family val="2"/>
      </rPr>
      <t xml:space="preserve"> 21.564</t>
    </r>
  </si>
  <si>
    <t>B vs I</t>
    <phoneticPr fontId="3"/>
  </si>
  <si>
    <r>
      <t xml:space="preserve">-10.079 </t>
    </r>
    <r>
      <rPr>
        <sz val="11"/>
        <color indexed="8"/>
        <rFont val="ＭＳ Ｐゴシック"/>
        <family val="3"/>
        <charset val="128"/>
      </rPr>
      <t>から</t>
    </r>
    <r>
      <rPr>
        <sz val="11"/>
        <color indexed="8"/>
        <rFont val="Arial"/>
        <family val="2"/>
      </rPr>
      <t xml:space="preserve"> 19.959</t>
    </r>
  </si>
  <si>
    <t>B vs C</t>
    <phoneticPr fontId="3"/>
  </si>
  <si>
    <r>
      <t xml:space="preserve">-12.48 </t>
    </r>
    <r>
      <rPr>
        <sz val="11"/>
        <color indexed="8"/>
        <rFont val="ＭＳ Ｐゴシック"/>
        <family val="3"/>
        <charset val="128"/>
      </rPr>
      <t>から</t>
    </r>
    <r>
      <rPr>
        <sz val="11"/>
        <color indexed="8"/>
        <rFont val="Arial"/>
        <family val="2"/>
      </rPr>
      <t xml:space="preserve"> 17.558</t>
    </r>
  </si>
  <si>
    <t>C vs J</t>
    <phoneticPr fontId="3"/>
  </si>
  <si>
    <r>
      <t xml:space="preserve">-11.013 </t>
    </r>
    <r>
      <rPr>
        <sz val="11"/>
        <color indexed="8"/>
        <rFont val="ＭＳ Ｐゴシック"/>
        <family val="3"/>
        <charset val="128"/>
      </rPr>
      <t>から</t>
    </r>
    <r>
      <rPr>
        <sz val="11"/>
        <color indexed="8"/>
        <rFont val="Arial"/>
        <family val="2"/>
      </rPr>
      <t xml:space="preserve"> 19.025</t>
    </r>
  </si>
  <si>
    <t>C vs I</t>
    <phoneticPr fontId="3"/>
  </si>
  <si>
    <r>
      <t xml:space="preserve">-12.619 </t>
    </r>
    <r>
      <rPr>
        <sz val="11"/>
        <color indexed="8"/>
        <rFont val="ＭＳ Ｐゴシック"/>
        <family val="3"/>
        <charset val="128"/>
      </rPr>
      <t>から</t>
    </r>
    <r>
      <rPr>
        <sz val="11"/>
        <color indexed="8"/>
        <rFont val="Arial"/>
        <family val="2"/>
      </rPr>
      <t xml:space="preserve"> 17.42</t>
    </r>
  </si>
  <si>
    <t>I vs J</t>
    <phoneticPr fontId="3"/>
  </si>
  <si>
    <r>
      <t xml:space="preserve">-13.414 </t>
    </r>
    <r>
      <rPr>
        <sz val="11"/>
        <color indexed="8"/>
        <rFont val="ＭＳ Ｐゴシック"/>
        <family val="3"/>
        <charset val="128"/>
      </rPr>
      <t>から</t>
    </r>
    <r>
      <rPr>
        <sz val="11"/>
        <color indexed="8"/>
        <rFont val="Arial"/>
        <family val="2"/>
      </rPr>
      <t xml:space="preserve"> 16.625</t>
    </r>
  </si>
  <si>
    <t>A</t>
    <phoneticPr fontId="3"/>
  </si>
  <si>
    <t>B</t>
    <phoneticPr fontId="3"/>
  </si>
  <si>
    <t>C</t>
    <phoneticPr fontId="3"/>
  </si>
  <si>
    <t>D</t>
    <phoneticPr fontId="3"/>
  </si>
  <si>
    <t>E</t>
    <phoneticPr fontId="3"/>
  </si>
  <si>
    <t>F</t>
    <phoneticPr fontId="3"/>
  </si>
  <si>
    <t>G</t>
    <phoneticPr fontId="3"/>
  </si>
  <si>
    <t>H</t>
    <phoneticPr fontId="3"/>
  </si>
  <si>
    <t>I</t>
    <phoneticPr fontId="3"/>
  </si>
  <si>
    <t>J</t>
    <phoneticPr fontId="3"/>
  </si>
  <si>
    <t>b</t>
    <phoneticPr fontId="3"/>
  </si>
  <si>
    <t>G vs B</t>
    <phoneticPr fontId="3"/>
  </si>
  <si>
    <t>a</t>
    <phoneticPr fontId="3"/>
  </si>
  <si>
    <t>c</t>
    <phoneticPr fontId="3"/>
  </si>
  <si>
    <t>75± 2.3 a,b</t>
    <phoneticPr fontId="4"/>
  </si>
  <si>
    <t>71 ± 4.6 b,c</t>
    <phoneticPr fontId="4"/>
  </si>
  <si>
    <t>80 ± 10.6 a,b</t>
    <phoneticPr fontId="4"/>
  </si>
  <si>
    <t>84 ± 4.0 a,b</t>
    <phoneticPr fontId="4"/>
  </si>
  <si>
    <t>75 ± 4.6 a,b</t>
    <phoneticPr fontId="4"/>
  </si>
  <si>
    <t>76 ± 8.0 a,b</t>
    <phoneticPr fontId="4"/>
  </si>
  <si>
    <t>67 ± 8.3 b,c</t>
    <phoneticPr fontId="4"/>
  </si>
  <si>
    <t>64 ± 10.6 b</t>
    <phoneticPr fontId="4"/>
  </si>
  <si>
    <t>&lt; .0001</t>
  </si>
  <si>
    <r>
      <t xml:space="preserve">10.356 </t>
    </r>
    <r>
      <rPr>
        <sz val="11"/>
        <color indexed="8"/>
        <rFont val="ＭＳ Ｐゴシック"/>
        <family val="3"/>
        <charset val="128"/>
      </rPr>
      <t>から</t>
    </r>
    <r>
      <rPr>
        <sz val="11"/>
        <color indexed="8"/>
        <rFont val="Arial"/>
        <family val="2"/>
      </rPr>
      <t xml:space="preserve"> 37.378</t>
    </r>
  </si>
  <si>
    <r>
      <t xml:space="preserve">8.6979 </t>
    </r>
    <r>
      <rPr>
        <sz val="11"/>
        <color indexed="8"/>
        <rFont val="ＭＳ Ｐゴシック"/>
        <family val="3"/>
        <charset val="128"/>
      </rPr>
      <t>から</t>
    </r>
    <r>
      <rPr>
        <sz val="11"/>
        <color indexed="8"/>
        <rFont val="Arial"/>
        <family val="2"/>
      </rPr>
      <t xml:space="preserve"> 35.719</t>
    </r>
  </si>
  <si>
    <r>
      <t xml:space="preserve">5.2629 </t>
    </r>
    <r>
      <rPr>
        <sz val="11"/>
        <color indexed="8"/>
        <rFont val="ＭＳ Ｐゴシック"/>
        <family val="3"/>
        <charset val="128"/>
      </rPr>
      <t>から</t>
    </r>
    <r>
      <rPr>
        <sz val="11"/>
        <color indexed="8"/>
        <rFont val="Arial"/>
        <family val="2"/>
      </rPr>
      <t xml:space="preserve"> 32.284</t>
    </r>
  </si>
  <si>
    <r>
      <t xml:space="preserve">4.429 </t>
    </r>
    <r>
      <rPr>
        <sz val="11"/>
        <color indexed="8"/>
        <rFont val="ＭＳ Ｐゴシック"/>
        <family val="3"/>
        <charset val="128"/>
      </rPr>
      <t>から</t>
    </r>
    <r>
      <rPr>
        <sz val="11"/>
        <color indexed="8"/>
        <rFont val="Arial"/>
        <family val="2"/>
      </rPr>
      <t xml:space="preserve"> 31.451</t>
    </r>
  </si>
  <si>
    <r>
      <t xml:space="preserve">-1.7978 </t>
    </r>
    <r>
      <rPr>
        <sz val="11"/>
        <color indexed="8"/>
        <rFont val="ＭＳ Ｐゴシック"/>
        <family val="3"/>
        <charset val="128"/>
      </rPr>
      <t>から</t>
    </r>
    <r>
      <rPr>
        <sz val="11"/>
        <color indexed="8"/>
        <rFont val="Arial"/>
        <family val="2"/>
      </rPr>
      <t xml:space="preserve"> 25.224</t>
    </r>
  </si>
  <si>
    <r>
      <t xml:space="preserve">-4.1051 </t>
    </r>
    <r>
      <rPr>
        <sz val="11"/>
        <color indexed="8"/>
        <rFont val="ＭＳ Ｐゴシック"/>
        <family val="3"/>
        <charset val="128"/>
      </rPr>
      <t>から</t>
    </r>
    <r>
      <rPr>
        <sz val="11"/>
        <color indexed="8"/>
        <rFont val="Arial"/>
        <family val="2"/>
      </rPr>
      <t xml:space="preserve"> 22.916</t>
    </r>
  </si>
  <si>
    <r>
      <t xml:space="preserve">-7.1842 </t>
    </r>
    <r>
      <rPr>
        <sz val="11"/>
        <color indexed="8"/>
        <rFont val="ＭＳ Ｐゴシック"/>
        <family val="3"/>
        <charset val="128"/>
      </rPr>
      <t>から</t>
    </r>
    <r>
      <rPr>
        <sz val="11"/>
        <color indexed="8"/>
        <rFont val="Arial"/>
        <family val="2"/>
      </rPr>
      <t xml:space="preserve"> 19.837</t>
    </r>
  </si>
  <si>
    <r>
      <t xml:space="preserve">-10.276 </t>
    </r>
    <r>
      <rPr>
        <sz val="11"/>
        <color indexed="8"/>
        <rFont val="ＭＳ Ｐゴシック"/>
        <family val="3"/>
        <charset val="128"/>
      </rPr>
      <t>から</t>
    </r>
    <r>
      <rPr>
        <sz val="11"/>
        <color indexed="8"/>
        <rFont val="Arial"/>
        <family val="2"/>
      </rPr>
      <t xml:space="preserve"> 16.745</t>
    </r>
  </si>
  <si>
    <r>
      <t xml:space="preserve">-10.439 </t>
    </r>
    <r>
      <rPr>
        <sz val="11"/>
        <color indexed="8"/>
        <rFont val="ＭＳ Ｐゴシック"/>
        <family val="3"/>
        <charset val="128"/>
      </rPr>
      <t>から</t>
    </r>
    <r>
      <rPr>
        <sz val="11"/>
        <color indexed="8"/>
        <rFont val="Arial"/>
        <family val="2"/>
      </rPr>
      <t xml:space="preserve"> 16.582</t>
    </r>
  </si>
  <si>
    <r>
      <t xml:space="preserve">7.285 </t>
    </r>
    <r>
      <rPr>
        <sz val="11"/>
        <color indexed="8"/>
        <rFont val="ＭＳ Ｐゴシック"/>
        <family val="3"/>
        <charset val="128"/>
      </rPr>
      <t>から</t>
    </r>
    <r>
      <rPr>
        <sz val="11"/>
        <color indexed="8"/>
        <rFont val="Arial"/>
        <family val="2"/>
      </rPr>
      <t xml:space="preserve"> 34.306</t>
    </r>
  </si>
  <si>
    <r>
      <t xml:space="preserve">5.6263 </t>
    </r>
    <r>
      <rPr>
        <sz val="11"/>
        <color indexed="8"/>
        <rFont val="ＭＳ Ｐゴシック"/>
        <family val="3"/>
        <charset val="128"/>
      </rPr>
      <t>から</t>
    </r>
    <r>
      <rPr>
        <sz val="11"/>
        <color indexed="8"/>
        <rFont val="Arial"/>
        <family val="2"/>
      </rPr>
      <t xml:space="preserve"> 32.648</t>
    </r>
  </si>
  <si>
    <r>
      <t xml:space="preserve">2.1914 </t>
    </r>
    <r>
      <rPr>
        <sz val="11"/>
        <color indexed="8"/>
        <rFont val="ＭＳ Ｐゴシック"/>
        <family val="3"/>
        <charset val="128"/>
      </rPr>
      <t>から</t>
    </r>
    <r>
      <rPr>
        <sz val="11"/>
        <color indexed="8"/>
        <rFont val="Arial"/>
        <family val="2"/>
      </rPr>
      <t xml:space="preserve"> 29.213</t>
    </r>
  </si>
  <si>
    <r>
      <t xml:space="preserve">1.3575 </t>
    </r>
    <r>
      <rPr>
        <sz val="11"/>
        <color indexed="8"/>
        <rFont val="ＭＳ Ｐゴシック"/>
        <family val="3"/>
        <charset val="128"/>
      </rPr>
      <t>から</t>
    </r>
    <r>
      <rPr>
        <sz val="11"/>
        <color indexed="8"/>
        <rFont val="Arial"/>
        <family val="2"/>
      </rPr>
      <t xml:space="preserve"> 28.379</t>
    </r>
  </si>
  <si>
    <r>
      <t xml:space="preserve">-4.8693 </t>
    </r>
    <r>
      <rPr>
        <sz val="11"/>
        <color indexed="8"/>
        <rFont val="ＭＳ Ｐゴシック"/>
        <family val="3"/>
        <charset val="128"/>
      </rPr>
      <t>から</t>
    </r>
    <r>
      <rPr>
        <sz val="11"/>
        <color indexed="8"/>
        <rFont val="Arial"/>
        <family val="2"/>
      </rPr>
      <t xml:space="preserve"> 22.152</t>
    </r>
  </si>
  <si>
    <r>
      <t xml:space="preserve">-7.1766 </t>
    </r>
    <r>
      <rPr>
        <sz val="11"/>
        <color indexed="8"/>
        <rFont val="ＭＳ Ｐゴシック"/>
        <family val="3"/>
        <charset val="128"/>
      </rPr>
      <t>から</t>
    </r>
    <r>
      <rPr>
        <sz val="11"/>
        <color indexed="8"/>
        <rFont val="Arial"/>
        <family val="2"/>
      </rPr>
      <t xml:space="preserve"> 19.845</t>
    </r>
  </si>
  <si>
    <r>
      <t xml:space="preserve">-10.256 </t>
    </r>
    <r>
      <rPr>
        <sz val="11"/>
        <color indexed="8"/>
        <rFont val="ＭＳ Ｐゴシック"/>
        <family val="3"/>
        <charset val="128"/>
      </rPr>
      <t>から</t>
    </r>
    <r>
      <rPr>
        <sz val="11"/>
        <color indexed="8"/>
        <rFont val="Arial"/>
        <family val="2"/>
      </rPr>
      <t xml:space="preserve"> 16.766</t>
    </r>
  </si>
  <si>
    <r>
      <t xml:space="preserve">-13.348 </t>
    </r>
    <r>
      <rPr>
        <sz val="11"/>
        <color indexed="8"/>
        <rFont val="ＭＳ Ｐゴシック"/>
        <family val="3"/>
        <charset val="128"/>
      </rPr>
      <t>から</t>
    </r>
    <r>
      <rPr>
        <sz val="11"/>
        <color indexed="8"/>
        <rFont val="Arial"/>
        <family val="2"/>
      </rPr>
      <t xml:space="preserve"> 13.674</t>
    </r>
  </si>
  <si>
    <r>
      <t xml:space="preserve">7.122 </t>
    </r>
    <r>
      <rPr>
        <sz val="11"/>
        <color indexed="8"/>
        <rFont val="ＭＳ Ｐゴシック"/>
        <family val="3"/>
        <charset val="128"/>
      </rPr>
      <t>から</t>
    </r>
    <r>
      <rPr>
        <sz val="11"/>
        <color indexed="8"/>
        <rFont val="Arial"/>
        <family val="2"/>
      </rPr>
      <t xml:space="preserve"> 34.144</t>
    </r>
  </si>
  <si>
    <r>
      <t xml:space="preserve">5.4634 </t>
    </r>
    <r>
      <rPr>
        <sz val="11"/>
        <color indexed="8"/>
        <rFont val="ＭＳ Ｐゴシック"/>
        <family val="3"/>
        <charset val="128"/>
      </rPr>
      <t>から</t>
    </r>
    <r>
      <rPr>
        <sz val="11"/>
        <color indexed="8"/>
        <rFont val="Arial"/>
        <family val="2"/>
      </rPr>
      <t xml:space="preserve"> 32.485</t>
    </r>
  </si>
  <si>
    <r>
      <t xml:space="preserve">2.0284 </t>
    </r>
    <r>
      <rPr>
        <sz val="11"/>
        <color indexed="8"/>
        <rFont val="ＭＳ Ｐゴシック"/>
        <family val="3"/>
        <charset val="128"/>
      </rPr>
      <t>から</t>
    </r>
    <r>
      <rPr>
        <sz val="11"/>
        <color indexed="8"/>
        <rFont val="Arial"/>
        <family val="2"/>
      </rPr>
      <t xml:space="preserve"> 29.05</t>
    </r>
  </si>
  <si>
    <r>
      <t xml:space="preserve">1.1945 </t>
    </r>
    <r>
      <rPr>
        <sz val="11"/>
        <color indexed="8"/>
        <rFont val="ＭＳ Ｐゴシック"/>
        <family val="3"/>
        <charset val="128"/>
      </rPr>
      <t>から</t>
    </r>
    <r>
      <rPr>
        <sz val="11"/>
        <color indexed="8"/>
        <rFont val="Arial"/>
        <family val="2"/>
      </rPr>
      <t xml:space="preserve"> 28.216</t>
    </r>
  </si>
  <si>
    <r>
      <t xml:space="preserve">-5.0323 </t>
    </r>
    <r>
      <rPr>
        <sz val="11"/>
        <color indexed="8"/>
        <rFont val="ＭＳ Ｐゴシック"/>
        <family val="3"/>
        <charset val="128"/>
      </rPr>
      <t>から</t>
    </r>
    <r>
      <rPr>
        <sz val="11"/>
        <color indexed="8"/>
        <rFont val="Arial"/>
        <family val="2"/>
      </rPr>
      <t xml:space="preserve"> 21.989</t>
    </r>
  </si>
  <si>
    <r>
      <t xml:space="preserve">-7.3396 </t>
    </r>
    <r>
      <rPr>
        <sz val="11"/>
        <color indexed="8"/>
        <rFont val="ＭＳ Ｐゴシック"/>
        <family val="3"/>
        <charset val="128"/>
      </rPr>
      <t>から</t>
    </r>
    <r>
      <rPr>
        <sz val="11"/>
        <color indexed="8"/>
        <rFont val="Arial"/>
        <family val="2"/>
      </rPr>
      <t xml:space="preserve"> 19.682</t>
    </r>
  </si>
  <si>
    <r>
      <t xml:space="preserve">-10.419 </t>
    </r>
    <r>
      <rPr>
        <sz val="11"/>
        <color indexed="8"/>
        <rFont val="ＭＳ Ｐゴシック"/>
        <family val="3"/>
        <charset val="128"/>
      </rPr>
      <t>から</t>
    </r>
    <r>
      <rPr>
        <sz val="11"/>
        <color indexed="8"/>
        <rFont val="Arial"/>
        <family val="2"/>
      </rPr>
      <t xml:space="preserve"> 16.603</t>
    </r>
  </si>
  <si>
    <r>
      <t xml:space="preserve">4.0299 </t>
    </r>
    <r>
      <rPr>
        <sz val="11"/>
        <color indexed="8"/>
        <rFont val="ＭＳ Ｐゴシック"/>
        <family val="3"/>
        <charset val="128"/>
      </rPr>
      <t>から</t>
    </r>
    <r>
      <rPr>
        <sz val="11"/>
        <color indexed="8"/>
        <rFont val="Arial"/>
        <family val="2"/>
      </rPr>
      <t xml:space="preserve"> 31.051</t>
    </r>
  </si>
  <si>
    <r>
      <t xml:space="preserve">2.3713 </t>
    </r>
    <r>
      <rPr>
        <sz val="11"/>
        <color indexed="8"/>
        <rFont val="ＭＳ Ｐゴシック"/>
        <family val="3"/>
        <charset val="128"/>
      </rPr>
      <t>から</t>
    </r>
    <r>
      <rPr>
        <sz val="11"/>
        <color indexed="8"/>
        <rFont val="Arial"/>
        <family val="2"/>
      </rPr>
      <t xml:space="preserve"> 29.393</t>
    </r>
  </si>
  <si>
    <r>
      <t xml:space="preserve">-1.0637 </t>
    </r>
    <r>
      <rPr>
        <sz val="11"/>
        <color indexed="8"/>
        <rFont val="ＭＳ Ｐゴシック"/>
        <family val="3"/>
        <charset val="128"/>
      </rPr>
      <t>から</t>
    </r>
    <r>
      <rPr>
        <sz val="11"/>
        <color indexed="8"/>
        <rFont val="Arial"/>
        <family val="2"/>
      </rPr>
      <t xml:space="preserve"> 25.958</t>
    </r>
  </si>
  <si>
    <r>
      <t xml:space="preserve">-1.8976 </t>
    </r>
    <r>
      <rPr>
        <sz val="11"/>
        <color indexed="8"/>
        <rFont val="ＭＳ Ｐゴシック"/>
        <family val="3"/>
        <charset val="128"/>
      </rPr>
      <t>から</t>
    </r>
    <r>
      <rPr>
        <sz val="11"/>
        <color indexed="8"/>
        <rFont val="Arial"/>
        <family val="2"/>
      </rPr>
      <t xml:space="preserve"> 25.124</t>
    </r>
  </si>
  <si>
    <r>
      <t xml:space="preserve">-8.1244 </t>
    </r>
    <r>
      <rPr>
        <sz val="11"/>
        <color indexed="8"/>
        <rFont val="ＭＳ Ｐゴシック"/>
        <family val="3"/>
        <charset val="128"/>
      </rPr>
      <t>から</t>
    </r>
    <r>
      <rPr>
        <sz val="11"/>
        <color indexed="8"/>
        <rFont val="Arial"/>
        <family val="2"/>
      </rPr>
      <t xml:space="preserve"> 18.897</t>
    </r>
  </si>
  <si>
    <r>
      <t xml:space="preserve">-10.432 </t>
    </r>
    <r>
      <rPr>
        <sz val="11"/>
        <color indexed="8"/>
        <rFont val="ＭＳ Ｐゴシック"/>
        <family val="3"/>
        <charset val="128"/>
      </rPr>
      <t>から</t>
    </r>
    <r>
      <rPr>
        <sz val="11"/>
        <color indexed="8"/>
        <rFont val="Arial"/>
        <family val="2"/>
      </rPr>
      <t xml:space="preserve"> 16.59</t>
    </r>
  </si>
  <si>
    <r>
      <t xml:space="preserve">0.95083 </t>
    </r>
    <r>
      <rPr>
        <sz val="11"/>
        <color indexed="8"/>
        <rFont val="ＭＳ Ｐゴシック"/>
        <family val="3"/>
        <charset val="128"/>
      </rPr>
      <t>から</t>
    </r>
    <r>
      <rPr>
        <sz val="11"/>
        <color indexed="8"/>
        <rFont val="Arial"/>
        <family val="2"/>
      </rPr>
      <t xml:space="preserve"> 27.972</t>
    </r>
  </si>
  <si>
    <r>
      <t xml:space="preserve">-0.70778 </t>
    </r>
    <r>
      <rPr>
        <sz val="11"/>
        <color indexed="8"/>
        <rFont val="ＭＳ Ｐゴシック"/>
        <family val="3"/>
        <charset val="128"/>
      </rPr>
      <t>から</t>
    </r>
    <r>
      <rPr>
        <sz val="11"/>
        <color indexed="8"/>
        <rFont val="Arial"/>
        <family val="2"/>
      </rPr>
      <t xml:space="preserve"> 26.314</t>
    </r>
  </si>
  <si>
    <r>
      <t xml:space="preserve">-4.1427 </t>
    </r>
    <r>
      <rPr>
        <sz val="11"/>
        <color indexed="8"/>
        <rFont val="ＭＳ Ｐゴシック"/>
        <family val="3"/>
        <charset val="128"/>
      </rPr>
      <t>から</t>
    </r>
    <r>
      <rPr>
        <sz val="11"/>
        <color indexed="8"/>
        <rFont val="Arial"/>
        <family val="2"/>
      </rPr>
      <t xml:space="preserve"> 22.879</t>
    </r>
  </si>
  <si>
    <r>
      <t xml:space="preserve">-4.9767 </t>
    </r>
    <r>
      <rPr>
        <sz val="11"/>
        <color indexed="8"/>
        <rFont val="ＭＳ Ｐゴシック"/>
        <family val="3"/>
        <charset val="128"/>
      </rPr>
      <t>から</t>
    </r>
    <r>
      <rPr>
        <sz val="11"/>
        <color indexed="8"/>
        <rFont val="Arial"/>
        <family val="2"/>
      </rPr>
      <t xml:space="preserve"> 22.045</t>
    </r>
  </si>
  <si>
    <r>
      <t xml:space="preserve">-11.203 </t>
    </r>
    <r>
      <rPr>
        <sz val="11"/>
        <color indexed="8"/>
        <rFont val="ＭＳ Ｐゴシック"/>
        <family val="3"/>
        <charset val="128"/>
      </rPr>
      <t>から</t>
    </r>
    <r>
      <rPr>
        <sz val="11"/>
        <color indexed="8"/>
        <rFont val="Arial"/>
        <family val="2"/>
      </rPr>
      <t xml:space="preserve"> 15.818</t>
    </r>
  </si>
  <si>
    <r>
      <t xml:space="preserve">-1.3565 </t>
    </r>
    <r>
      <rPr>
        <sz val="11"/>
        <color indexed="8"/>
        <rFont val="ＭＳ Ｐゴシック"/>
        <family val="3"/>
        <charset val="128"/>
      </rPr>
      <t>から</t>
    </r>
    <r>
      <rPr>
        <sz val="11"/>
        <color indexed="8"/>
        <rFont val="Arial"/>
        <family val="2"/>
      </rPr>
      <t xml:space="preserve"> 25.665</t>
    </r>
  </si>
  <si>
    <r>
      <t xml:space="preserve">-3.0151 </t>
    </r>
    <r>
      <rPr>
        <sz val="11"/>
        <color indexed="8"/>
        <rFont val="ＭＳ Ｐゴシック"/>
        <family val="3"/>
        <charset val="128"/>
      </rPr>
      <t>から</t>
    </r>
    <r>
      <rPr>
        <sz val="11"/>
        <color indexed="8"/>
        <rFont val="Arial"/>
        <family val="2"/>
      </rPr>
      <t xml:space="preserve"> 24.006</t>
    </r>
  </si>
  <si>
    <r>
      <t xml:space="preserve">-6.4501 </t>
    </r>
    <r>
      <rPr>
        <sz val="11"/>
        <color indexed="8"/>
        <rFont val="ＭＳ Ｐゴシック"/>
        <family val="3"/>
        <charset val="128"/>
      </rPr>
      <t>から</t>
    </r>
    <r>
      <rPr>
        <sz val="11"/>
        <color indexed="8"/>
        <rFont val="Arial"/>
        <family val="2"/>
      </rPr>
      <t xml:space="preserve"> 20.571</t>
    </r>
  </si>
  <si>
    <r>
      <t xml:space="preserve">-7.284 </t>
    </r>
    <r>
      <rPr>
        <sz val="11"/>
        <color indexed="8"/>
        <rFont val="ＭＳ Ｐゴシック"/>
        <family val="3"/>
        <charset val="128"/>
      </rPr>
      <t>から</t>
    </r>
    <r>
      <rPr>
        <sz val="11"/>
        <color indexed="8"/>
        <rFont val="Arial"/>
        <family val="2"/>
      </rPr>
      <t xml:space="preserve"> 19.738</t>
    </r>
  </si>
  <si>
    <r>
      <t xml:space="preserve">-7.5833 </t>
    </r>
    <r>
      <rPr>
        <sz val="11"/>
        <color indexed="8"/>
        <rFont val="ＭＳ Ｐゴシック"/>
        <family val="3"/>
        <charset val="128"/>
      </rPr>
      <t>から</t>
    </r>
    <r>
      <rPr>
        <sz val="11"/>
        <color indexed="8"/>
        <rFont val="Arial"/>
        <family val="2"/>
      </rPr>
      <t xml:space="preserve"> 19.438</t>
    </r>
  </si>
  <si>
    <r>
      <t xml:space="preserve">-9.2419 </t>
    </r>
    <r>
      <rPr>
        <sz val="11"/>
        <color indexed="8"/>
        <rFont val="ＭＳ Ｐゴシック"/>
        <family val="3"/>
        <charset val="128"/>
      </rPr>
      <t>から</t>
    </r>
    <r>
      <rPr>
        <sz val="11"/>
        <color indexed="8"/>
        <rFont val="Arial"/>
        <family val="2"/>
      </rPr>
      <t xml:space="preserve"> 17.78</t>
    </r>
  </si>
  <si>
    <r>
      <t xml:space="preserve">-12.677 </t>
    </r>
    <r>
      <rPr>
        <sz val="11"/>
        <color indexed="8"/>
        <rFont val="ＭＳ Ｐゴシック"/>
        <family val="3"/>
        <charset val="128"/>
      </rPr>
      <t>から</t>
    </r>
    <r>
      <rPr>
        <sz val="11"/>
        <color indexed="8"/>
        <rFont val="Arial"/>
        <family val="2"/>
      </rPr>
      <t xml:space="preserve"> 14.345</t>
    </r>
  </si>
  <si>
    <r>
      <t xml:space="preserve">-8.4172 </t>
    </r>
    <r>
      <rPr>
        <sz val="11"/>
        <color indexed="8"/>
        <rFont val="ＭＳ Ｐゴシック"/>
        <family val="3"/>
        <charset val="128"/>
      </rPr>
      <t>から</t>
    </r>
    <r>
      <rPr>
        <sz val="11"/>
        <color indexed="8"/>
        <rFont val="Arial"/>
        <family val="2"/>
      </rPr>
      <t xml:space="preserve"> 18.604</t>
    </r>
  </si>
  <si>
    <r>
      <t xml:space="preserve">-10.076 </t>
    </r>
    <r>
      <rPr>
        <sz val="11"/>
        <color indexed="8"/>
        <rFont val="ＭＳ Ｐゴシック"/>
        <family val="3"/>
        <charset val="128"/>
      </rPr>
      <t>から</t>
    </r>
    <r>
      <rPr>
        <sz val="11"/>
        <color indexed="8"/>
        <rFont val="Arial"/>
        <family val="2"/>
      </rPr>
      <t xml:space="preserve"> 16.946</t>
    </r>
  </si>
  <si>
    <r>
      <t xml:space="preserve">-11.852 </t>
    </r>
    <r>
      <rPr>
        <sz val="11"/>
        <color indexed="8"/>
        <rFont val="ＭＳ Ｐゴシック"/>
        <family val="3"/>
        <charset val="128"/>
      </rPr>
      <t>から</t>
    </r>
    <r>
      <rPr>
        <sz val="11"/>
        <color indexed="8"/>
        <rFont val="Arial"/>
        <family val="2"/>
      </rPr>
      <t xml:space="preserve"> 15.169</t>
    </r>
  </si>
  <si>
    <t>rooting</t>
    <phoneticPr fontId="3"/>
  </si>
  <si>
    <t>H vs E</t>
    <phoneticPr fontId="3"/>
  </si>
  <si>
    <t>H vs D</t>
    <phoneticPr fontId="3"/>
  </si>
  <si>
    <t>H vs G</t>
    <phoneticPr fontId="3"/>
  </si>
  <si>
    <t>H vs C</t>
    <phoneticPr fontId="3"/>
  </si>
  <si>
    <t>H vs I</t>
    <phoneticPr fontId="3"/>
  </si>
  <si>
    <t>H vs B</t>
    <phoneticPr fontId="3"/>
  </si>
  <si>
    <t>H vs J</t>
    <phoneticPr fontId="3"/>
  </si>
  <si>
    <t>H vs A</t>
    <phoneticPr fontId="3"/>
  </si>
  <si>
    <t>H vs F</t>
    <phoneticPr fontId="3"/>
  </si>
  <si>
    <t>F vs E</t>
    <phoneticPr fontId="3"/>
  </si>
  <si>
    <t>F vs D</t>
    <phoneticPr fontId="3"/>
  </si>
  <si>
    <t>F vs G</t>
    <phoneticPr fontId="3"/>
  </si>
  <si>
    <t>F vs C</t>
    <phoneticPr fontId="3"/>
  </si>
  <si>
    <t>F vs I</t>
    <phoneticPr fontId="3"/>
  </si>
  <si>
    <t>F vs B</t>
    <phoneticPr fontId="3"/>
  </si>
  <si>
    <t>F vs J</t>
    <phoneticPr fontId="3"/>
  </si>
  <si>
    <t>F vs A</t>
    <phoneticPr fontId="3"/>
  </si>
  <si>
    <t>A vs E</t>
    <phoneticPr fontId="3"/>
  </si>
  <si>
    <t>A vs D</t>
    <phoneticPr fontId="3"/>
  </si>
  <si>
    <t>A vs G</t>
    <phoneticPr fontId="3"/>
  </si>
  <si>
    <t>A vs C</t>
    <phoneticPr fontId="3"/>
  </si>
  <si>
    <t>A vs I</t>
    <phoneticPr fontId="3"/>
  </si>
  <si>
    <t>A vs B</t>
    <phoneticPr fontId="3"/>
  </si>
  <si>
    <t>A vs J</t>
    <phoneticPr fontId="3"/>
  </si>
  <si>
    <t>D vs E</t>
    <phoneticPr fontId="3"/>
  </si>
  <si>
    <t>G vs D</t>
    <phoneticPr fontId="3"/>
  </si>
  <si>
    <t>G vs E</t>
    <phoneticPr fontId="3"/>
  </si>
  <si>
    <t>C vs G</t>
    <phoneticPr fontId="3"/>
  </si>
  <si>
    <t>C vs D</t>
    <phoneticPr fontId="3"/>
  </si>
  <si>
    <t>C vs E</t>
    <phoneticPr fontId="3"/>
  </si>
  <si>
    <t>I vs C</t>
    <phoneticPr fontId="3"/>
  </si>
  <si>
    <t>I vs G</t>
    <phoneticPr fontId="3"/>
  </si>
  <si>
    <t>I vs D</t>
    <phoneticPr fontId="3"/>
  </si>
  <si>
    <t>I vs E</t>
    <phoneticPr fontId="3"/>
  </si>
  <si>
    <t>B vs I</t>
    <phoneticPr fontId="3"/>
  </si>
  <si>
    <t>B vs C</t>
    <phoneticPr fontId="3"/>
  </si>
  <si>
    <t>B vs G</t>
    <phoneticPr fontId="3"/>
  </si>
  <si>
    <t>B vs E</t>
    <phoneticPr fontId="3"/>
  </si>
  <si>
    <t>J vs B</t>
    <phoneticPr fontId="3"/>
  </si>
  <si>
    <t>J vs I</t>
    <phoneticPr fontId="3"/>
  </si>
  <si>
    <t>J vs C</t>
    <phoneticPr fontId="3"/>
  </si>
  <si>
    <t>J vs G</t>
    <phoneticPr fontId="3"/>
  </si>
  <si>
    <t>J vs D</t>
    <phoneticPr fontId="3"/>
  </si>
  <si>
    <t>J vs E</t>
    <phoneticPr fontId="3"/>
  </si>
  <si>
    <t>a</t>
    <phoneticPr fontId="3"/>
  </si>
  <si>
    <t>b</t>
    <phoneticPr fontId="3"/>
  </si>
  <si>
    <t>c</t>
    <phoneticPr fontId="3"/>
  </si>
  <si>
    <t>B vs D</t>
    <phoneticPr fontId="3"/>
  </si>
  <si>
    <t>d</t>
    <phoneticPr fontId="3"/>
  </si>
  <si>
    <t>A</t>
    <phoneticPr fontId="3"/>
  </si>
  <si>
    <t>B</t>
    <phoneticPr fontId="3"/>
  </si>
  <si>
    <t>C</t>
    <phoneticPr fontId="3"/>
  </si>
  <si>
    <t>D</t>
    <phoneticPr fontId="3"/>
  </si>
  <si>
    <t>E</t>
    <phoneticPr fontId="3"/>
  </si>
  <si>
    <t>F</t>
    <phoneticPr fontId="3"/>
  </si>
  <si>
    <t>G</t>
    <phoneticPr fontId="3"/>
  </si>
  <si>
    <t>H</t>
    <phoneticPr fontId="3"/>
  </si>
  <si>
    <t>I</t>
    <phoneticPr fontId="3"/>
  </si>
  <si>
    <t>J</t>
    <phoneticPr fontId="3"/>
  </si>
  <si>
    <t>A</t>
    <phoneticPr fontId="3"/>
  </si>
  <si>
    <t>B</t>
    <phoneticPr fontId="3"/>
  </si>
  <si>
    <t>C</t>
    <phoneticPr fontId="3"/>
  </si>
  <si>
    <t>D</t>
    <phoneticPr fontId="3"/>
  </si>
  <si>
    <t>E</t>
    <phoneticPr fontId="3"/>
  </si>
  <si>
    <t>F</t>
    <phoneticPr fontId="3"/>
  </si>
  <si>
    <t>G</t>
    <phoneticPr fontId="3"/>
  </si>
  <si>
    <t>H</t>
    <phoneticPr fontId="3"/>
  </si>
  <si>
    <t>I</t>
    <phoneticPr fontId="3"/>
  </si>
  <si>
    <t>J</t>
    <phoneticPr fontId="3"/>
  </si>
  <si>
    <t>36 ± 4.0 b,c</t>
    <phoneticPr fontId="4"/>
  </si>
  <si>
    <t>29 ± 10.1 b,c</t>
    <phoneticPr fontId="4"/>
  </si>
  <si>
    <t>51 ± 4.6 a,b</t>
    <phoneticPr fontId="4"/>
  </si>
  <si>
    <t>27 ± 8.3 c,d</t>
    <phoneticPr fontId="4"/>
  </si>
  <si>
    <t>35 ± 6.1 b,c</t>
    <phoneticPr fontId="4"/>
  </si>
  <si>
    <t>47 ± 6.1 a,b,d</t>
    <phoneticPr fontId="4"/>
  </si>
  <si>
    <t>56 ± 6.9 a,b</t>
    <phoneticPr fontId="4"/>
  </si>
  <si>
    <t>-</t>
    <phoneticPr fontId="3"/>
  </si>
  <si>
    <t>+</t>
    <phoneticPr fontId="3"/>
  </si>
  <si>
    <t>Experimental period</t>
    <phoneticPr fontId="3"/>
  </si>
  <si>
    <t>Bottom heat treatment</t>
    <phoneticPr fontId="3"/>
  </si>
  <si>
    <t>Set</t>
    <phoneticPr fontId="3"/>
  </si>
  <si>
    <t xml:space="preserve">Table 1. Seasonal variation in the survival and rooting efficiency of cuttings in relation to the temperature of the rooting substrate. Seasonal variation in the survival and rooting efficiency of cuttings in relation to the temperature of the rooting substrate. </t>
    <phoneticPr fontId="3"/>
  </si>
  <si>
    <t>Survival and rooting percentages were calculated using 75 cuttings (25 cuttings × 3 replicates) from each collection date (A to J). The mean ± SD values followed by different letters within a column indicate significant differences by using Tukey’s HSD test (α = 0.05, see Materials and Methods). To examine the effect of temperature of the rooting medium on the rooting ability of the cuttings, an electric heating cable set at 50 ºC was used to heat the soil in the experiment set F and set H.</t>
    <phoneticPr fontId="3"/>
  </si>
  <si>
    <r>
      <t xml:space="preserve">Please see right side for detail. </t>
    </r>
    <r>
      <rPr>
        <sz val="16"/>
        <color rgb="FFFF0000"/>
        <rFont val="ＭＳ Ｐゴシック"/>
        <family val="3"/>
        <charset val="128"/>
      </rPr>
      <t>→</t>
    </r>
    <phoneticPr fontId="3"/>
  </si>
</sst>
</file>

<file path=xl/styles.xml><?xml version="1.0" encoding="utf-8"?>
<styleSheet xmlns="http://schemas.openxmlformats.org/spreadsheetml/2006/main">
  <numFmts count="3">
    <numFmt numFmtId="176" formatCode="0.0;_퐀"/>
    <numFmt numFmtId="177" formatCode="#,##0.0;[Red]\-#,##0.0"/>
    <numFmt numFmtId="178" formatCode="0.0_ "/>
  </numFmts>
  <fonts count="18">
    <font>
      <sz val="11"/>
      <color theme="1"/>
      <name val="ＭＳ Ｐゴシック"/>
      <family val="3"/>
      <charset val="128"/>
      <scheme val="minor"/>
    </font>
    <font>
      <sz val="11"/>
      <color indexed="8"/>
      <name val="ＭＳ Ｐゴシック"/>
      <family val="3"/>
      <charset val="128"/>
    </font>
    <font>
      <sz val="9"/>
      <name val="Arial"/>
      <family val="2"/>
    </font>
    <font>
      <sz val="6"/>
      <name val="ＭＳ Ｐゴシック"/>
      <family val="3"/>
      <charset val="128"/>
    </font>
    <font>
      <sz val="6"/>
      <name val="ＭＳ Ｐゴシック"/>
      <family val="3"/>
      <charset val="128"/>
    </font>
    <font>
      <sz val="11"/>
      <name val="ＭＳ Ｐゴシック"/>
      <family val="3"/>
      <charset val="128"/>
    </font>
    <font>
      <sz val="8"/>
      <name val="Arial"/>
      <family val="2"/>
    </font>
    <font>
      <sz val="11"/>
      <color indexed="8"/>
      <name val="ＭＳ Ｐゴシック"/>
      <family val="3"/>
      <charset val="128"/>
    </font>
    <font>
      <sz val="11"/>
      <name val="Arial"/>
      <family val="2"/>
    </font>
    <font>
      <sz val="11"/>
      <color indexed="8"/>
      <name val="Arial"/>
      <family val="2"/>
    </font>
    <font>
      <sz val="11"/>
      <color indexed="10"/>
      <name val="ＭＳ Ｐゴシック"/>
      <family val="3"/>
      <charset val="128"/>
    </font>
    <font>
      <sz val="11"/>
      <color indexed="10"/>
      <name val="Arial"/>
      <family val="2"/>
    </font>
    <font>
      <sz val="12"/>
      <name val="Times New Roman"/>
      <family val="1"/>
    </font>
    <font>
      <sz val="11"/>
      <name val="Times New Roman"/>
      <family val="1"/>
    </font>
    <font>
      <b/>
      <sz val="12"/>
      <name val="Times New Roman"/>
      <family val="1"/>
    </font>
    <font>
      <sz val="12"/>
      <color indexed="8"/>
      <name val="Times New Roman"/>
      <family val="1"/>
    </font>
    <font>
      <sz val="16"/>
      <color rgb="FFFF0000"/>
      <name val="Arial"/>
      <family val="2"/>
    </font>
    <font>
      <sz val="16"/>
      <color rgb="FFFF0000"/>
      <name val="ＭＳ Ｐゴシック"/>
      <family val="3"/>
      <charset val="128"/>
    </font>
  </fonts>
  <fills count="6">
    <fill>
      <patternFill patternType="none"/>
    </fill>
    <fill>
      <patternFill patternType="gray125"/>
    </fill>
    <fill>
      <patternFill patternType="solid">
        <fgColor indexed="13"/>
        <bgColor indexed="64"/>
      </patternFill>
    </fill>
    <fill>
      <patternFill patternType="solid">
        <fgColor indexed="41"/>
        <bgColor indexed="64"/>
      </patternFill>
    </fill>
    <fill>
      <patternFill patternType="solid">
        <fgColor indexed="43"/>
        <bgColor indexed="64"/>
      </patternFill>
    </fill>
    <fill>
      <patternFill patternType="solid">
        <fgColor indexed="47"/>
        <bgColor indexed="64"/>
      </patternFill>
    </fill>
  </fills>
  <borders count="21">
    <border>
      <left/>
      <right/>
      <top/>
      <bottom/>
      <diagonal/>
    </border>
    <border>
      <left/>
      <right/>
      <top style="thin">
        <color indexed="64"/>
      </top>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top style="medium">
        <color indexed="64"/>
      </top>
      <bottom/>
      <diagonal/>
    </border>
    <border>
      <left style="medium">
        <color indexed="64"/>
      </left>
      <right/>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top/>
      <bottom style="thin">
        <color indexed="64"/>
      </bottom>
      <diagonal/>
    </border>
  </borders>
  <cellStyleXfs count="2">
    <xf numFmtId="0" fontId="0" fillId="0" borderId="0">
      <alignment vertical="center"/>
    </xf>
    <xf numFmtId="38" fontId="7" fillId="0" borderId="0" applyFont="0" applyFill="0" applyBorder="0" applyAlignment="0" applyProtection="0">
      <alignment vertical="center"/>
    </xf>
  </cellStyleXfs>
  <cellXfs count="179">
    <xf numFmtId="0" fontId="0" fillId="0" borderId="0" xfId="0">
      <alignment vertical="center"/>
    </xf>
    <xf numFmtId="0" fontId="2" fillId="0" borderId="1" xfId="0" applyFont="1" applyBorder="1" applyAlignment="1">
      <alignment horizontal="center" vertical="center"/>
    </xf>
    <xf numFmtId="0" fontId="2" fillId="0" borderId="1" xfId="0" applyFont="1" applyFill="1" applyBorder="1" applyAlignment="1" applyProtection="1">
      <alignment horizontal="left" vertical="center"/>
      <protection locked="0"/>
    </xf>
    <xf numFmtId="0" fontId="2" fillId="0" borderId="1" xfId="0" applyFont="1" applyFill="1" applyBorder="1" applyAlignment="1" applyProtection="1">
      <alignment horizontal="center" vertical="center"/>
      <protection locked="0"/>
    </xf>
    <xf numFmtId="176" fontId="2" fillId="0" borderId="1" xfId="0" applyNumberFormat="1" applyFont="1" applyFill="1" applyBorder="1" applyAlignment="1" applyProtection="1">
      <alignment horizontal="center" vertical="center"/>
      <protection locked="0"/>
    </xf>
    <xf numFmtId="0" fontId="2" fillId="0" borderId="0" xfId="0" applyFont="1" applyBorder="1" applyAlignment="1">
      <alignment horizontal="center" vertical="center"/>
    </xf>
    <xf numFmtId="0" fontId="2" fillId="0" borderId="0" xfId="0" applyFont="1" applyFill="1" applyBorder="1" applyAlignment="1" applyProtection="1">
      <alignment horizontal="left" vertical="center"/>
      <protection locked="0"/>
    </xf>
    <xf numFmtId="0" fontId="2" fillId="0" borderId="0" xfId="0" applyFont="1" applyFill="1" applyBorder="1" applyAlignment="1" applyProtection="1">
      <alignment horizontal="center" vertical="center"/>
      <protection locked="0"/>
    </xf>
    <xf numFmtId="176" fontId="2" fillId="0" borderId="0" xfId="0" applyNumberFormat="1" applyFont="1" applyFill="1" applyBorder="1" applyAlignment="1" applyProtection="1">
      <alignment horizontal="center" vertical="center"/>
      <protection locked="0"/>
    </xf>
    <xf numFmtId="16" fontId="2" fillId="0" borderId="0" xfId="0" applyNumberFormat="1" applyFont="1" applyFill="1" applyBorder="1" applyAlignment="1" applyProtection="1">
      <alignment horizontal="left" vertical="center"/>
      <protection locked="0"/>
    </xf>
    <xf numFmtId="0" fontId="2" fillId="0" borderId="2" xfId="0" applyFont="1" applyBorder="1" applyAlignment="1">
      <alignment horizontal="center" vertical="center"/>
    </xf>
    <xf numFmtId="0" fontId="2" fillId="0" borderId="2" xfId="0" applyFont="1" applyFill="1" applyBorder="1" applyAlignment="1" applyProtection="1">
      <alignment horizontal="left" vertical="center"/>
      <protection locked="0"/>
    </xf>
    <xf numFmtId="0" fontId="2" fillId="0" borderId="2" xfId="0" applyFont="1" applyFill="1" applyBorder="1" applyAlignment="1" applyProtection="1">
      <alignment horizontal="center" vertical="center"/>
      <protection locked="0"/>
    </xf>
    <xf numFmtId="176" fontId="2" fillId="0" borderId="2" xfId="0" applyNumberFormat="1" applyFont="1" applyFill="1" applyBorder="1" applyAlignment="1" applyProtection="1">
      <alignment horizontal="center" vertical="center"/>
      <protection locked="0"/>
    </xf>
    <xf numFmtId="0" fontId="8" fillId="0" borderId="0" xfId="0" applyFont="1" applyFill="1" applyBorder="1" applyAlignment="1">
      <alignment horizontal="center" vertical="center"/>
    </xf>
    <xf numFmtId="0" fontId="8" fillId="0" borderId="0" xfId="0" applyFont="1">
      <alignment vertical="center"/>
    </xf>
    <xf numFmtId="0" fontId="8" fillId="0" borderId="0" xfId="0" applyFont="1" applyBorder="1" applyAlignment="1">
      <alignment horizontal="center" vertical="center" wrapText="1"/>
    </xf>
    <xf numFmtId="0" fontId="8" fillId="0" borderId="0" xfId="0" applyFont="1" applyFill="1" applyAlignment="1">
      <alignment horizontal="center" vertical="center"/>
    </xf>
    <xf numFmtId="0" fontId="0" fillId="0" borderId="2" xfId="0" applyFont="1" applyBorder="1" applyAlignment="1">
      <alignment horizontal="center" vertical="center" wrapText="1"/>
    </xf>
    <xf numFmtId="0" fontId="0" fillId="0" borderId="3" xfId="0" applyFont="1" applyFill="1" applyBorder="1" applyAlignment="1">
      <alignment horizontal="center" vertical="center" wrapText="1"/>
    </xf>
    <xf numFmtId="0" fontId="8" fillId="0" borderId="4" xfId="0" applyFont="1" applyBorder="1" applyAlignment="1">
      <alignment horizontal="center" vertical="center"/>
    </xf>
    <xf numFmtId="0" fontId="8" fillId="0" borderId="5" xfId="0" applyFont="1" applyBorder="1" applyAlignment="1">
      <alignment horizontal="center" vertical="center"/>
    </xf>
    <xf numFmtId="0" fontId="8" fillId="0" borderId="6" xfId="0" applyFont="1" applyBorder="1" applyAlignment="1">
      <alignment horizontal="center" vertical="center"/>
    </xf>
    <xf numFmtId="0" fontId="0" fillId="0" borderId="7" xfId="0" applyFont="1" applyBorder="1" applyAlignment="1">
      <alignment horizontal="center" vertical="center" wrapText="1"/>
    </xf>
    <xf numFmtId="0" fontId="8" fillId="0" borderId="8" xfId="0" applyFont="1" applyBorder="1" applyAlignment="1">
      <alignment horizontal="center" vertical="center"/>
    </xf>
    <xf numFmtId="0" fontId="8" fillId="0" borderId="9" xfId="0" applyFont="1" applyBorder="1" applyAlignment="1">
      <alignment horizontal="center" vertical="center"/>
    </xf>
    <xf numFmtId="0" fontId="8" fillId="0" borderId="0" xfId="0" applyFont="1" applyBorder="1">
      <alignment vertical="center"/>
    </xf>
    <xf numFmtId="0" fontId="8" fillId="0" borderId="0" xfId="0" applyFont="1" applyBorder="1" applyAlignment="1">
      <alignment horizontal="center" vertical="center"/>
    </xf>
    <xf numFmtId="0" fontId="8" fillId="0" borderId="10" xfId="0" applyFont="1" applyBorder="1" applyAlignment="1">
      <alignment horizontal="center" vertical="center" wrapText="1"/>
    </xf>
    <xf numFmtId="178" fontId="8" fillId="0" borderId="0" xfId="0" applyNumberFormat="1" applyFont="1" applyFill="1" applyBorder="1" applyAlignment="1">
      <alignment vertical="center" wrapText="1"/>
    </xf>
    <xf numFmtId="178" fontId="8" fillId="0" borderId="0" xfId="0" applyNumberFormat="1" applyFont="1" applyFill="1" applyBorder="1">
      <alignment vertical="center"/>
    </xf>
    <xf numFmtId="0" fontId="8" fillId="0" borderId="0" xfId="0" applyFont="1" applyFill="1" applyBorder="1" applyAlignment="1">
      <alignment vertical="center" wrapText="1"/>
    </xf>
    <xf numFmtId="178" fontId="8" fillId="0" borderId="0" xfId="0" applyNumberFormat="1" applyFont="1" applyFill="1" applyBorder="1" applyAlignment="1">
      <alignment horizontal="center" vertical="center"/>
    </xf>
    <xf numFmtId="0" fontId="8" fillId="0" borderId="0" xfId="0" applyFont="1" applyFill="1" applyBorder="1">
      <alignment vertical="center"/>
    </xf>
    <xf numFmtId="0" fontId="2" fillId="0" borderId="11" xfId="0" applyFont="1" applyBorder="1" applyAlignment="1">
      <alignment horizontal="center" vertical="center"/>
    </xf>
    <xf numFmtId="0" fontId="2" fillId="0" borderId="8" xfId="0" applyFont="1" applyFill="1" applyBorder="1" applyAlignment="1" applyProtection="1">
      <alignment horizontal="left" vertical="center"/>
      <protection locked="0"/>
    </xf>
    <xf numFmtId="0" fontId="2" fillId="0" borderId="8" xfId="0" applyFont="1" applyFill="1" applyBorder="1" applyAlignment="1" applyProtection="1">
      <alignment horizontal="center" vertical="center"/>
      <protection locked="0"/>
    </xf>
    <xf numFmtId="0" fontId="8" fillId="0" borderId="8" xfId="0" applyFont="1" applyBorder="1" applyAlignment="1">
      <alignment horizontal="center" vertical="center" wrapText="1"/>
    </xf>
    <xf numFmtId="0" fontId="2" fillId="0" borderId="12" xfId="0" applyFont="1" applyBorder="1" applyAlignment="1">
      <alignment horizontal="center" vertical="center"/>
    </xf>
    <xf numFmtId="0" fontId="8" fillId="0" borderId="10" xfId="0" applyFont="1" applyBorder="1" applyAlignment="1">
      <alignment horizontal="center" vertical="center"/>
    </xf>
    <xf numFmtId="0" fontId="8" fillId="0" borderId="11" xfId="0" applyFont="1" applyBorder="1" applyAlignment="1">
      <alignment horizontal="center" vertical="center" wrapText="1"/>
    </xf>
    <xf numFmtId="0" fontId="8" fillId="0" borderId="9" xfId="0" applyFont="1" applyBorder="1" applyAlignment="1">
      <alignment horizontal="center" vertical="center" wrapText="1"/>
    </xf>
    <xf numFmtId="0" fontId="8" fillId="0" borderId="12" xfId="0" applyFont="1" applyBorder="1" applyAlignment="1">
      <alignment horizontal="center" vertical="center"/>
    </xf>
    <xf numFmtId="0" fontId="8" fillId="2" borderId="4" xfId="0" applyFont="1" applyFill="1" applyBorder="1" applyAlignment="1">
      <alignment horizontal="center" vertical="center" wrapText="1"/>
    </xf>
    <xf numFmtId="0" fontId="8" fillId="2" borderId="6" xfId="0" applyFont="1" applyFill="1" applyBorder="1" applyAlignment="1">
      <alignment horizontal="center" vertical="center" wrapText="1"/>
    </xf>
    <xf numFmtId="0" fontId="8" fillId="0" borderId="5" xfId="0" applyFont="1" applyBorder="1" applyAlignment="1">
      <alignment horizontal="center" vertical="center" wrapText="1"/>
    </xf>
    <xf numFmtId="0" fontId="8" fillId="0" borderId="6" xfId="0" applyFont="1" applyBorder="1" applyAlignment="1">
      <alignment horizontal="center" vertical="center" wrapText="1"/>
    </xf>
    <xf numFmtId="178" fontId="8" fillId="2" borderId="12" xfId="0" applyNumberFormat="1" applyFont="1" applyFill="1" applyBorder="1" applyAlignment="1">
      <alignment vertical="center" wrapText="1"/>
    </xf>
    <xf numFmtId="178" fontId="8" fillId="2" borderId="10" xfId="0" applyNumberFormat="1" applyFont="1" applyFill="1" applyBorder="1" applyAlignment="1">
      <alignment vertical="center" wrapText="1"/>
    </xf>
    <xf numFmtId="178" fontId="8" fillId="0" borderId="11" xfId="0" applyNumberFormat="1" applyFont="1" applyBorder="1">
      <alignment vertical="center"/>
    </xf>
    <xf numFmtId="178" fontId="8" fillId="0" borderId="9" xfId="0" applyNumberFormat="1" applyFont="1" applyBorder="1">
      <alignment vertical="center"/>
    </xf>
    <xf numFmtId="178" fontId="8" fillId="0" borderId="12" xfId="0" applyNumberFormat="1" applyFont="1" applyBorder="1">
      <alignment vertical="center"/>
    </xf>
    <xf numFmtId="178" fontId="8" fillId="0" borderId="10" xfId="0" applyNumberFormat="1" applyFont="1" applyBorder="1">
      <alignment vertical="center"/>
    </xf>
    <xf numFmtId="0" fontId="2" fillId="0" borderId="4" xfId="0" applyFont="1" applyBorder="1" applyAlignment="1">
      <alignment horizontal="center" vertical="center"/>
    </xf>
    <xf numFmtId="0" fontId="2" fillId="0" borderId="5" xfId="0" applyFont="1" applyFill="1" applyBorder="1" applyAlignment="1" applyProtection="1">
      <alignment horizontal="left" vertical="center"/>
      <protection locked="0"/>
    </xf>
    <xf numFmtId="0" fontId="2" fillId="0" borderId="5" xfId="0" applyFont="1" applyFill="1" applyBorder="1" applyAlignment="1" applyProtection="1">
      <alignment horizontal="center" vertical="center"/>
      <protection locked="0"/>
    </xf>
    <xf numFmtId="0" fontId="8" fillId="0" borderId="4" xfId="0" applyFont="1" applyBorder="1" applyAlignment="1">
      <alignment horizontal="center" vertical="center" wrapText="1"/>
    </xf>
    <xf numFmtId="178" fontId="8" fillId="2" borderId="4" xfId="0" applyNumberFormat="1" applyFont="1" applyFill="1" applyBorder="1" applyAlignment="1">
      <alignment vertical="center" wrapText="1"/>
    </xf>
    <xf numFmtId="178" fontId="8" fillId="2" borderId="6" xfId="0" applyNumberFormat="1" applyFont="1" applyFill="1" applyBorder="1" applyAlignment="1">
      <alignment vertical="center" wrapText="1"/>
    </xf>
    <xf numFmtId="178" fontId="8" fillId="0" borderId="4" xfId="0" applyNumberFormat="1" applyFont="1" applyBorder="1">
      <alignment vertical="center"/>
    </xf>
    <xf numFmtId="178" fontId="8" fillId="0" borderId="6" xfId="0" applyNumberFormat="1" applyFont="1" applyBorder="1">
      <alignment vertical="center"/>
    </xf>
    <xf numFmtId="0" fontId="8" fillId="0" borderId="5" xfId="0" applyFont="1" applyFill="1" applyBorder="1" applyAlignment="1">
      <alignment horizontal="center" vertical="center"/>
    </xf>
    <xf numFmtId="177" fontId="8" fillId="0" borderId="0" xfId="1" applyNumberFormat="1" applyFont="1" applyFill="1" applyBorder="1">
      <alignment vertical="center"/>
    </xf>
    <xf numFmtId="0" fontId="9" fillId="3" borderId="12" xfId="0" applyFont="1" applyFill="1" applyBorder="1">
      <alignment vertical="center"/>
    </xf>
    <xf numFmtId="0" fontId="9" fillId="3" borderId="7" xfId="0" applyFont="1" applyFill="1" applyBorder="1">
      <alignment vertical="center"/>
    </xf>
    <xf numFmtId="0" fontId="9" fillId="4" borderId="11" xfId="0" applyFont="1" applyFill="1" applyBorder="1">
      <alignment vertical="center"/>
    </xf>
    <xf numFmtId="0" fontId="9" fillId="4" borderId="12" xfId="0" applyFont="1" applyFill="1" applyBorder="1">
      <alignment vertical="center"/>
    </xf>
    <xf numFmtId="0" fontId="9" fillId="4" borderId="7" xfId="0" applyFont="1" applyFill="1" applyBorder="1">
      <alignment vertical="center"/>
    </xf>
    <xf numFmtId="0" fontId="8" fillId="3" borderId="13" xfId="0" applyFont="1" applyFill="1" applyBorder="1" applyAlignment="1">
      <alignment horizontal="center" vertical="center"/>
    </xf>
    <xf numFmtId="0" fontId="8" fillId="3" borderId="14" xfId="0" applyFont="1" applyFill="1" applyBorder="1" applyAlignment="1">
      <alignment horizontal="center" vertical="center"/>
    </xf>
    <xf numFmtId="0" fontId="9" fillId="3" borderId="11" xfId="0" applyFont="1" applyFill="1" applyBorder="1">
      <alignment vertical="center"/>
    </xf>
    <xf numFmtId="178" fontId="8" fillId="3" borderId="0" xfId="0" applyNumberFormat="1" applyFont="1" applyFill="1" applyBorder="1" applyAlignment="1">
      <alignment horizontal="center" vertical="center"/>
    </xf>
    <xf numFmtId="0" fontId="9" fillId="0" borderId="0" xfId="0" applyFont="1">
      <alignment vertical="center"/>
    </xf>
    <xf numFmtId="178" fontId="8" fillId="4" borderId="0" xfId="0" applyNumberFormat="1" applyFont="1" applyFill="1" applyBorder="1" applyAlignment="1">
      <alignment horizontal="center" vertical="center"/>
    </xf>
    <xf numFmtId="0" fontId="8" fillId="4" borderId="15" xfId="0" applyFont="1" applyFill="1" applyBorder="1" applyAlignment="1">
      <alignment horizontal="center" vertical="center"/>
    </xf>
    <xf numFmtId="0" fontId="8" fillId="4" borderId="13" xfId="0" applyFont="1" applyFill="1" applyBorder="1" applyAlignment="1">
      <alignment horizontal="center" vertical="center"/>
    </xf>
    <xf numFmtId="0" fontId="8" fillId="4" borderId="14" xfId="0" applyFont="1" applyFill="1" applyBorder="1" applyAlignment="1">
      <alignment horizontal="center" vertical="center"/>
    </xf>
    <xf numFmtId="0" fontId="8" fillId="4" borderId="8" xfId="0" applyFont="1" applyFill="1" applyBorder="1" applyAlignment="1">
      <alignment horizontal="center" vertical="center"/>
    </xf>
    <xf numFmtId="0" fontId="8" fillId="4" borderId="0" xfId="0" applyFont="1" applyFill="1" applyBorder="1" applyAlignment="1">
      <alignment horizontal="center" vertical="center"/>
    </xf>
    <xf numFmtId="0" fontId="8" fillId="4" borderId="2" xfId="0" applyFont="1" applyFill="1" applyBorder="1" applyAlignment="1">
      <alignment horizontal="center" vertical="center"/>
    </xf>
    <xf numFmtId="0" fontId="9" fillId="5" borderId="13" xfId="0" applyFont="1" applyFill="1" applyBorder="1" applyAlignment="1">
      <alignment vertical="center"/>
    </xf>
    <xf numFmtId="178" fontId="8" fillId="5" borderId="0" xfId="0" applyNumberFormat="1" applyFont="1" applyFill="1" applyBorder="1" applyAlignment="1">
      <alignment horizontal="center" vertical="center"/>
    </xf>
    <xf numFmtId="0" fontId="9" fillId="5" borderId="12" xfId="0" applyFont="1" applyFill="1" applyBorder="1">
      <alignment vertical="center"/>
    </xf>
    <xf numFmtId="0" fontId="9" fillId="5" borderId="7" xfId="0" applyFont="1" applyFill="1" applyBorder="1">
      <alignment vertical="center"/>
    </xf>
    <xf numFmtId="0" fontId="9" fillId="5" borderId="11" xfId="0" applyFont="1" applyFill="1" applyBorder="1">
      <alignment vertical="center"/>
    </xf>
    <xf numFmtId="0" fontId="9" fillId="5" borderId="15" xfId="0" applyFont="1" applyFill="1" applyBorder="1" applyAlignment="1">
      <alignment vertical="center"/>
    </xf>
    <xf numFmtId="0" fontId="9" fillId="5" borderId="14" xfId="0" applyFont="1" applyFill="1" applyBorder="1" applyAlignment="1">
      <alignment vertical="center"/>
    </xf>
    <xf numFmtId="0" fontId="9" fillId="0" borderId="12" xfId="0" applyFont="1" applyBorder="1">
      <alignment vertical="center"/>
    </xf>
    <xf numFmtId="0" fontId="9" fillId="0" borderId="0" xfId="0" applyFont="1" applyBorder="1">
      <alignment vertical="center"/>
    </xf>
    <xf numFmtId="0" fontId="9" fillId="0" borderId="10" xfId="0" applyFont="1" applyBorder="1">
      <alignment vertical="center"/>
    </xf>
    <xf numFmtId="0" fontId="9" fillId="0" borderId="16" xfId="0" applyFont="1" applyBorder="1">
      <alignment vertical="center"/>
    </xf>
    <xf numFmtId="0" fontId="9" fillId="0" borderId="17" xfId="0" applyFont="1" applyBorder="1" applyAlignment="1">
      <alignment vertical="center" wrapText="1"/>
    </xf>
    <xf numFmtId="0" fontId="9" fillId="0" borderId="17" xfId="0" applyFont="1" applyBorder="1">
      <alignment vertical="center"/>
    </xf>
    <xf numFmtId="0" fontId="9" fillId="0" borderId="18" xfId="0" applyFont="1" applyBorder="1">
      <alignment vertical="center"/>
    </xf>
    <xf numFmtId="0" fontId="9" fillId="0" borderId="16" xfId="0" applyFont="1" applyFill="1" applyBorder="1">
      <alignment vertical="center"/>
    </xf>
    <xf numFmtId="0" fontId="9" fillId="0" borderId="0" xfId="0" applyFont="1" applyBorder="1" applyAlignment="1">
      <alignment vertical="center" wrapText="1"/>
    </xf>
    <xf numFmtId="0" fontId="9" fillId="0" borderId="0" xfId="0" applyFont="1" applyBorder="1" applyAlignment="1">
      <alignment horizontal="center" vertical="center" wrapText="1"/>
    </xf>
    <xf numFmtId="0" fontId="9" fillId="0" borderId="0" xfId="0" applyFont="1" applyFill="1" applyBorder="1">
      <alignment vertical="center"/>
    </xf>
    <xf numFmtId="0" fontId="9" fillId="3" borderId="0" xfId="0" applyFont="1" applyFill="1">
      <alignment vertical="center"/>
    </xf>
    <xf numFmtId="0" fontId="9" fillId="3" borderId="4" xfId="0" applyFont="1" applyFill="1" applyBorder="1">
      <alignment vertical="center"/>
    </xf>
    <xf numFmtId="0" fontId="9" fillId="3" borderId="5" xfId="0" applyFont="1" applyFill="1" applyBorder="1">
      <alignment vertical="center"/>
    </xf>
    <xf numFmtId="0" fontId="9" fillId="3" borderId="19" xfId="0" applyFont="1" applyFill="1" applyBorder="1">
      <alignment vertical="center"/>
    </xf>
    <xf numFmtId="0" fontId="9" fillId="3" borderId="6" xfId="0" applyFont="1" applyFill="1" applyBorder="1">
      <alignment vertical="center"/>
    </xf>
    <xf numFmtId="0" fontId="9" fillId="3" borderId="0" xfId="0" applyFont="1" applyFill="1" applyBorder="1">
      <alignment vertical="center"/>
    </xf>
    <xf numFmtId="0" fontId="9" fillId="3" borderId="13" xfId="0" applyFont="1" applyFill="1" applyBorder="1">
      <alignment vertical="center"/>
    </xf>
    <xf numFmtId="0" fontId="9" fillId="3" borderId="10" xfId="0" applyFont="1" applyFill="1" applyBorder="1">
      <alignment vertical="center"/>
    </xf>
    <xf numFmtId="0" fontId="9" fillId="3" borderId="2" xfId="0" applyFont="1" applyFill="1" applyBorder="1">
      <alignment vertical="center"/>
    </xf>
    <xf numFmtId="0" fontId="9" fillId="3" borderId="14" xfId="0" applyFont="1" applyFill="1" applyBorder="1">
      <alignment vertical="center"/>
    </xf>
    <xf numFmtId="0" fontId="9" fillId="3" borderId="3" xfId="0" applyFont="1" applyFill="1" applyBorder="1">
      <alignment vertical="center"/>
    </xf>
    <xf numFmtId="0" fontId="9" fillId="3" borderId="8" xfId="0" applyFont="1" applyFill="1" applyBorder="1">
      <alignment vertical="center"/>
    </xf>
    <xf numFmtId="0" fontId="9" fillId="3" borderId="15" xfId="0" applyFont="1" applyFill="1" applyBorder="1">
      <alignment vertical="center"/>
    </xf>
    <xf numFmtId="0" fontId="9" fillId="3" borderId="9" xfId="0" applyFont="1" applyFill="1" applyBorder="1">
      <alignment vertical="center"/>
    </xf>
    <xf numFmtId="0" fontId="9" fillId="4" borderId="0" xfId="0" applyFont="1" applyFill="1">
      <alignment vertical="center"/>
    </xf>
    <xf numFmtId="0" fontId="9" fillId="4" borderId="4" xfId="0" applyFont="1" applyFill="1" applyBorder="1">
      <alignment vertical="center"/>
    </xf>
    <xf numFmtId="0" fontId="9" fillId="4" borderId="5" xfId="0" applyFont="1" applyFill="1" applyBorder="1">
      <alignment vertical="center"/>
    </xf>
    <xf numFmtId="0" fontId="9" fillId="4" borderId="19" xfId="0" applyFont="1" applyFill="1" applyBorder="1">
      <alignment vertical="center"/>
    </xf>
    <xf numFmtId="0" fontId="9" fillId="4" borderId="6" xfId="0" applyFont="1" applyFill="1" applyBorder="1">
      <alignment vertical="center"/>
    </xf>
    <xf numFmtId="0" fontId="9" fillId="4" borderId="0" xfId="0" applyFont="1" applyFill="1" applyBorder="1">
      <alignment vertical="center"/>
    </xf>
    <xf numFmtId="0" fontId="9" fillId="4" borderId="2" xfId="0" applyFont="1" applyFill="1" applyBorder="1">
      <alignment vertical="center"/>
    </xf>
    <xf numFmtId="0" fontId="9" fillId="4" borderId="15" xfId="0" applyFont="1" applyFill="1" applyBorder="1">
      <alignment vertical="center"/>
    </xf>
    <xf numFmtId="0" fontId="9" fillId="4" borderId="8" xfId="0" applyFont="1" applyFill="1" applyBorder="1">
      <alignment vertical="center"/>
    </xf>
    <xf numFmtId="0" fontId="9" fillId="4" borderId="9" xfId="0" applyFont="1" applyFill="1" applyBorder="1">
      <alignment vertical="center"/>
    </xf>
    <xf numFmtId="0" fontId="9" fillId="5" borderId="0" xfId="0" applyFont="1" applyFill="1">
      <alignment vertical="center"/>
    </xf>
    <xf numFmtId="0" fontId="9" fillId="5" borderId="4" xfId="0" applyFont="1" applyFill="1" applyBorder="1">
      <alignment vertical="center"/>
    </xf>
    <xf numFmtId="0" fontId="9" fillId="5" borderId="5" xfId="0" applyFont="1" applyFill="1" applyBorder="1">
      <alignment vertical="center"/>
    </xf>
    <xf numFmtId="0" fontId="9" fillId="5" borderId="19" xfId="0" applyFont="1" applyFill="1" applyBorder="1">
      <alignment vertical="center"/>
    </xf>
    <xf numFmtId="0" fontId="9" fillId="5" borderId="6" xfId="0" applyFont="1" applyFill="1" applyBorder="1">
      <alignment vertical="center"/>
    </xf>
    <xf numFmtId="0" fontId="9" fillId="5" borderId="0" xfId="0" applyFont="1" applyFill="1" applyBorder="1">
      <alignment vertical="center"/>
    </xf>
    <xf numFmtId="0" fontId="9" fillId="5" borderId="2" xfId="0" applyFont="1" applyFill="1" applyBorder="1">
      <alignment vertical="center"/>
    </xf>
    <xf numFmtId="0" fontId="9" fillId="5" borderId="8" xfId="0" applyFont="1" applyFill="1" applyBorder="1">
      <alignment vertical="center"/>
    </xf>
    <xf numFmtId="0" fontId="9" fillId="0" borderId="7" xfId="0" applyFont="1" applyBorder="1">
      <alignment vertical="center"/>
    </xf>
    <xf numFmtId="0" fontId="9" fillId="0" borderId="2" xfId="0" applyFont="1" applyBorder="1">
      <alignment vertical="center"/>
    </xf>
    <xf numFmtId="0" fontId="9" fillId="0" borderId="3" xfId="0" applyFont="1" applyBorder="1">
      <alignment vertical="center"/>
    </xf>
    <xf numFmtId="0" fontId="0" fillId="0" borderId="0" xfId="0" applyFill="1" applyBorder="1">
      <alignment vertical="center"/>
    </xf>
    <xf numFmtId="0" fontId="0" fillId="0" borderId="0" xfId="0" applyFill="1" applyBorder="1" applyAlignment="1">
      <alignment vertical="center" wrapText="1"/>
    </xf>
    <xf numFmtId="0" fontId="8" fillId="0" borderId="12" xfId="0" applyFont="1" applyBorder="1">
      <alignment vertical="center"/>
    </xf>
    <xf numFmtId="0" fontId="11" fillId="5" borderId="15" xfId="0" applyFont="1" applyFill="1" applyBorder="1">
      <alignment vertical="center"/>
    </xf>
    <xf numFmtId="0" fontId="11" fillId="5" borderId="8" xfId="0" applyFont="1" applyFill="1" applyBorder="1">
      <alignment vertical="center"/>
    </xf>
    <xf numFmtId="0" fontId="11" fillId="5" borderId="9" xfId="0" applyFont="1" applyFill="1" applyBorder="1">
      <alignment vertical="center"/>
    </xf>
    <xf numFmtId="0" fontId="11" fillId="0" borderId="0" xfId="0" applyFont="1" applyFill="1" applyBorder="1">
      <alignment vertical="center"/>
    </xf>
    <xf numFmtId="0" fontId="10" fillId="0" borderId="0" xfId="0" applyFont="1" applyFill="1" applyBorder="1">
      <alignment vertical="center"/>
    </xf>
    <xf numFmtId="16" fontId="2" fillId="0" borderId="0" xfId="0" applyNumberFormat="1" applyFont="1" applyFill="1" applyBorder="1" applyAlignment="1" applyProtection="1">
      <alignment horizontal="center" vertical="center"/>
      <protection locked="0"/>
    </xf>
    <xf numFmtId="0" fontId="15" fillId="0" borderId="0" xfId="0" applyFont="1" applyAlignment="1">
      <alignment vertical="distributed" wrapText="1"/>
    </xf>
    <xf numFmtId="0" fontId="12" fillId="0" borderId="0" xfId="0" applyFont="1" applyAlignment="1">
      <alignment vertical="distributed" wrapText="1"/>
    </xf>
    <xf numFmtId="0" fontId="13" fillId="0" borderId="0" xfId="0" applyFont="1" applyAlignment="1">
      <alignment vertical="distributed" wrapText="1"/>
    </xf>
    <xf numFmtId="0" fontId="2" fillId="0" borderId="8" xfId="0" applyFont="1" applyFill="1" applyBorder="1" applyAlignment="1" applyProtection="1">
      <alignment horizontal="center" vertical="center" wrapText="1"/>
      <protection locked="0"/>
    </xf>
    <xf numFmtId="0" fontId="0" fillId="0" borderId="20" xfId="0" applyBorder="1" applyAlignment="1">
      <alignment horizontal="center" vertical="center" wrapText="1"/>
    </xf>
    <xf numFmtId="0" fontId="0" fillId="0" borderId="8" xfId="0" applyBorder="1" applyAlignment="1">
      <alignment horizontal="center" vertical="center" wrapText="1"/>
    </xf>
    <xf numFmtId="0" fontId="8" fillId="0" borderId="0" xfId="0" applyFont="1" applyFill="1" applyBorder="1" applyAlignment="1">
      <alignment horizontal="center" vertical="center"/>
    </xf>
    <xf numFmtId="0" fontId="8" fillId="0" borderId="4" xfId="0" applyFont="1" applyBorder="1" applyAlignment="1">
      <alignment horizontal="center" vertical="center"/>
    </xf>
    <xf numFmtId="0" fontId="8" fillId="0" borderId="5" xfId="0" applyFont="1" applyBorder="1" applyAlignment="1">
      <alignment horizontal="center" vertical="center"/>
    </xf>
    <xf numFmtId="0" fontId="8" fillId="0" borderId="6" xfId="0" applyFont="1" applyBorder="1" applyAlignment="1">
      <alignment horizontal="center" vertical="center"/>
    </xf>
    <xf numFmtId="0" fontId="8" fillId="0" borderId="11" xfId="0" applyFont="1" applyFill="1" applyBorder="1" applyAlignment="1" applyProtection="1">
      <alignment horizontal="center" vertical="center" wrapText="1"/>
      <protection locked="0"/>
    </xf>
    <xf numFmtId="0" fontId="8" fillId="0" borderId="8" xfId="0" applyFont="1" applyFill="1" applyBorder="1" applyAlignment="1" applyProtection="1">
      <alignment horizontal="center" vertical="center" wrapText="1"/>
      <protection locked="0"/>
    </xf>
    <xf numFmtId="0" fontId="8" fillId="0" borderId="9" xfId="0" applyFont="1" applyFill="1" applyBorder="1" applyAlignment="1" applyProtection="1">
      <alignment horizontal="center" vertical="center" wrapText="1"/>
      <protection locked="0"/>
    </xf>
    <xf numFmtId="0" fontId="8" fillId="0" borderId="12" xfId="0" applyFont="1" applyFill="1" applyBorder="1" applyAlignment="1" applyProtection="1">
      <alignment horizontal="center" vertical="center" wrapText="1"/>
      <protection locked="0"/>
    </xf>
    <xf numFmtId="0" fontId="8" fillId="0" borderId="0" xfId="0" applyFont="1" applyFill="1" applyBorder="1" applyAlignment="1" applyProtection="1">
      <alignment horizontal="center" vertical="center" wrapText="1"/>
      <protection locked="0"/>
    </xf>
    <xf numFmtId="0" fontId="8" fillId="0" borderId="10" xfId="0" applyFont="1" applyFill="1" applyBorder="1" applyAlignment="1" applyProtection="1">
      <alignment horizontal="center" vertical="center" wrapText="1"/>
      <protection locked="0"/>
    </xf>
    <xf numFmtId="0" fontId="8" fillId="0" borderId="7" xfId="0" applyFont="1" applyFill="1" applyBorder="1" applyAlignment="1" applyProtection="1">
      <alignment horizontal="center" vertical="center" wrapText="1"/>
      <protection locked="0"/>
    </xf>
    <xf numFmtId="0" fontId="8" fillId="0" borderId="2" xfId="0" applyFont="1" applyFill="1" applyBorder="1" applyAlignment="1" applyProtection="1">
      <alignment horizontal="center" vertical="center" wrapText="1"/>
      <protection locked="0"/>
    </xf>
    <xf numFmtId="0" fontId="8" fillId="0" borderId="3" xfId="0" applyFont="1" applyFill="1" applyBorder="1" applyAlignment="1" applyProtection="1">
      <alignment horizontal="center" vertical="center" wrapText="1"/>
      <protection locked="0"/>
    </xf>
    <xf numFmtId="0" fontId="9" fillId="0" borderId="11" xfId="0" applyFont="1" applyBorder="1" applyAlignment="1">
      <alignment horizontal="center" vertical="center"/>
    </xf>
    <xf numFmtId="0" fontId="9" fillId="0" borderId="8" xfId="0" applyFont="1" applyBorder="1" applyAlignment="1">
      <alignment horizontal="center" vertical="center"/>
    </xf>
    <xf numFmtId="0" fontId="9" fillId="0" borderId="9" xfId="0" applyFont="1" applyBorder="1" applyAlignment="1">
      <alignment horizontal="center" vertical="center"/>
    </xf>
    <xf numFmtId="0" fontId="9" fillId="0" borderId="12" xfId="0" applyFont="1" applyBorder="1" applyAlignment="1">
      <alignment horizontal="center" vertical="center"/>
    </xf>
    <xf numFmtId="0" fontId="9" fillId="0" borderId="0" xfId="0" applyFont="1" applyBorder="1" applyAlignment="1">
      <alignment horizontal="center" vertical="center"/>
    </xf>
    <xf numFmtId="0" fontId="9" fillId="0" borderId="10" xfId="0" applyFont="1" applyBorder="1" applyAlignment="1">
      <alignment horizontal="center" vertical="center"/>
    </xf>
    <xf numFmtId="0" fontId="9" fillId="2" borderId="11" xfId="0" applyFont="1" applyFill="1" applyBorder="1" applyAlignment="1">
      <alignment horizontal="center" vertical="center"/>
    </xf>
    <xf numFmtId="0" fontId="9" fillId="2" borderId="9" xfId="0" applyFont="1" applyFill="1" applyBorder="1" applyAlignment="1">
      <alignment horizontal="center" vertical="center"/>
    </xf>
    <xf numFmtId="0" fontId="9" fillId="2" borderId="7" xfId="0" applyFont="1" applyFill="1" applyBorder="1" applyAlignment="1">
      <alignment horizontal="center" vertical="center"/>
    </xf>
    <xf numFmtId="0" fontId="9" fillId="2" borderId="3" xfId="0" applyFont="1" applyFill="1" applyBorder="1" applyAlignment="1">
      <alignment horizontal="center" vertical="center"/>
    </xf>
    <xf numFmtId="0" fontId="8" fillId="0" borderId="8" xfId="0" applyFont="1" applyBorder="1" applyAlignment="1">
      <alignment horizontal="center" vertical="center"/>
    </xf>
    <xf numFmtId="0" fontId="8" fillId="0" borderId="9" xfId="0" applyFont="1" applyBorder="1" applyAlignment="1">
      <alignment horizontal="center" vertical="center"/>
    </xf>
    <xf numFmtId="0" fontId="8" fillId="0" borderId="2" xfId="0" applyFont="1" applyBorder="1" applyAlignment="1">
      <alignment horizontal="center" vertical="center"/>
    </xf>
    <xf numFmtId="0" fontId="8" fillId="0" borderId="3" xfId="0" applyFont="1" applyBorder="1" applyAlignment="1">
      <alignment horizontal="center" vertical="center"/>
    </xf>
    <xf numFmtId="0" fontId="14" fillId="0" borderId="0" xfId="0" applyFont="1" applyAlignment="1">
      <alignment vertical="justify" wrapText="1"/>
    </xf>
    <xf numFmtId="0" fontId="13" fillId="0" borderId="0" xfId="0" applyFont="1" applyAlignment="1">
      <alignment vertical="justify" wrapText="1"/>
    </xf>
    <xf numFmtId="0" fontId="2" fillId="0" borderId="20" xfId="0" applyFont="1" applyFill="1" applyBorder="1" applyAlignment="1" applyProtection="1">
      <alignment horizontal="center" vertical="center" wrapText="1"/>
      <protection locked="0"/>
    </xf>
    <xf numFmtId="0" fontId="16" fillId="0" borderId="0" xfId="0" applyFont="1">
      <alignment vertical="center"/>
    </xf>
  </cellXfs>
  <cellStyles count="2">
    <cellStyle name="桁区切り" xfId="1" builtinId="6"/>
    <cellStyle name="標準"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2:AV106"/>
  <sheetViews>
    <sheetView tabSelected="1" topLeftCell="B1" zoomScale="70" zoomScaleNormal="70" workbookViewId="0">
      <selection activeCell="J26" sqref="J26"/>
    </sheetView>
  </sheetViews>
  <sheetFormatPr defaultColWidth="8.875" defaultRowHeight="14.25"/>
  <cols>
    <col min="1" max="1" width="8.875" style="72"/>
    <col min="2" max="2" width="4" style="72" customWidth="1"/>
    <col min="3" max="3" width="6.25" style="72" customWidth="1"/>
    <col min="4" max="4" width="1.625" style="72" customWidth="1"/>
    <col min="5" max="6" width="9.125" style="72" customWidth="1"/>
    <col min="7" max="11" width="14.875" style="72" customWidth="1"/>
    <col min="12" max="13" width="8.875" style="72"/>
    <col min="14" max="14" width="2.625" style="72" bestFit="1" customWidth="1"/>
    <col min="15" max="15" width="8.875" style="72"/>
    <col min="16" max="16" width="2" style="72" bestFit="1" customWidth="1"/>
    <col min="17" max="29" width="8.875" style="72"/>
    <col min="30" max="30" width="11.625" style="72" bestFit="1" customWidth="1"/>
    <col min="31" max="32" width="8.875" style="72"/>
    <col min="33" max="34" width="12.25" style="72" bestFit="1" customWidth="1"/>
    <col min="35" max="39" width="8.875" style="72"/>
    <col min="40" max="40" width="11.625" style="72" bestFit="1" customWidth="1"/>
    <col min="41" max="16384" width="8.875" style="72"/>
  </cols>
  <sheetData>
    <row r="2" spans="1:12" ht="32.25" customHeight="1">
      <c r="B2" s="175" t="s">
        <v>353</v>
      </c>
      <c r="C2" s="176"/>
      <c r="D2" s="176"/>
      <c r="E2" s="176"/>
      <c r="F2" s="176"/>
      <c r="G2" s="176"/>
      <c r="H2" s="176"/>
      <c r="I2" s="176"/>
      <c r="J2" s="176"/>
      <c r="K2" s="176"/>
    </row>
    <row r="3" spans="1:12" ht="15" thickBot="1">
      <c r="B3" s="15"/>
      <c r="C3" s="15"/>
      <c r="D3" s="15"/>
      <c r="E3" s="15"/>
      <c r="F3" s="15"/>
      <c r="G3" s="26"/>
      <c r="H3" s="26"/>
      <c r="I3" s="26"/>
      <c r="J3" s="26"/>
      <c r="K3" s="26"/>
    </row>
    <row r="4" spans="1:12" ht="14.25" customHeight="1">
      <c r="A4" s="88"/>
      <c r="B4" s="145" t="s">
        <v>352</v>
      </c>
      <c r="C4" s="145" t="s">
        <v>350</v>
      </c>
      <c r="D4" s="147"/>
      <c r="E4" s="147"/>
      <c r="F4" s="145" t="s">
        <v>351</v>
      </c>
      <c r="G4" s="145" t="s">
        <v>1</v>
      </c>
      <c r="H4" s="145" t="s">
        <v>2</v>
      </c>
      <c r="I4" s="145" t="s">
        <v>15</v>
      </c>
      <c r="J4" s="145" t="s">
        <v>16</v>
      </c>
      <c r="K4" s="145" t="s">
        <v>17</v>
      </c>
      <c r="L4" s="88"/>
    </row>
    <row r="5" spans="1:12">
      <c r="A5" s="88"/>
      <c r="B5" s="146"/>
      <c r="C5" s="146"/>
      <c r="D5" s="146"/>
      <c r="E5" s="146"/>
      <c r="F5" s="146"/>
      <c r="G5" s="177"/>
      <c r="H5" s="177"/>
      <c r="I5" s="177"/>
      <c r="J5" s="177"/>
      <c r="K5" s="177"/>
      <c r="L5" s="88"/>
    </row>
    <row r="6" spans="1:12">
      <c r="A6" s="88"/>
      <c r="B6" s="1" t="s">
        <v>18</v>
      </c>
      <c r="C6" s="2" t="s">
        <v>19</v>
      </c>
      <c r="D6" s="3" t="s">
        <v>20</v>
      </c>
      <c r="E6" s="2" t="s">
        <v>21</v>
      </c>
      <c r="F6" s="3" t="s">
        <v>348</v>
      </c>
      <c r="G6" s="2" t="s">
        <v>22</v>
      </c>
      <c r="H6" s="2" t="s">
        <v>23</v>
      </c>
      <c r="I6" s="4">
        <v>32.200000000000003</v>
      </c>
      <c r="J6" s="4">
        <v>20.3</v>
      </c>
      <c r="K6" s="4">
        <v>27</v>
      </c>
      <c r="L6" s="88"/>
    </row>
    <row r="7" spans="1:12">
      <c r="A7" s="88"/>
      <c r="B7" s="5" t="s">
        <v>24</v>
      </c>
      <c r="C7" s="6" t="s">
        <v>25</v>
      </c>
      <c r="D7" s="7" t="s">
        <v>20</v>
      </c>
      <c r="E7" s="6" t="s">
        <v>26</v>
      </c>
      <c r="F7" s="7" t="s">
        <v>348</v>
      </c>
      <c r="G7" s="6" t="s">
        <v>217</v>
      </c>
      <c r="H7" s="6" t="s">
        <v>343</v>
      </c>
      <c r="I7" s="8">
        <v>28.95</v>
      </c>
      <c r="J7" s="8">
        <v>17.52</v>
      </c>
      <c r="K7" s="8">
        <v>23.2</v>
      </c>
      <c r="L7" s="88"/>
    </row>
    <row r="8" spans="1:12">
      <c r="A8" s="88"/>
      <c r="B8" s="5" t="s">
        <v>27</v>
      </c>
      <c r="C8" s="6" t="s">
        <v>28</v>
      </c>
      <c r="D8" s="7" t="s">
        <v>20</v>
      </c>
      <c r="E8" s="6" t="s">
        <v>29</v>
      </c>
      <c r="F8" s="7" t="s">
        <v>348</v>
      </c>
      <c r="G8" s="6" t="s">
        <v>218</v>
      </c>
      <c r="H8" s="6" t="s">
        <v>341</v>
      </c>
      <c r="I8" s="8">
        <v>27.78</v>
      </c>
      <c r="J8" s="8">
        <v>13.53</v>
      </c>
      <c r="K8" s="8">
        <v>20.9</v>
      </c>
      <c r="L8" s="88"/>
    </row>
    <row r="9" spans="1:12">
      <c r="A9" s="88"/>
      <c r="B9" s="5" t="s">
        <v>30</v>
      </c>
      <c r="C9" s="6" t="s">
        <v>31</v>
      </c>
      <c r="D9" s="7" t="s">
        <v>20</v>
      </c>
      <c r="E9" s="6" t="s">
        <v>32</v>
      </c>
      <c r="F9" s="7" t="s">
        <v>348</v>
      </c>
      <c r="G9" s="6" t="s">
        <v>219</v>
      </c>
      <c r="H9" s="6" t="s">
        <v>342</v>
      </c>
      <c r="I9" s="8">
        <v>20.41</v>
      </c>
      <c r="J9" s="8">
        <v>10.87</v>
      </c>
      <c r="K9" s="8">
        <v>17</v>
      </c>
      <c r="L9" s="88"/>
    </row>
    <row r="10" spans="1:12">
      <c r="A10" s="88"/>
      <c r="B10" s="5" t="s">
        <v>33</v>
      </c>
      <c r="C10" s="6" t="s">
        <v>34</v>
      </c>
      <c r="D10" s="7" t="s">
        <v>20</v>
      </c>
      <c r="E10" s="6" t="s">
        <v>35</v>
      </c>
      <c r="F10" s="7" t="s">
        <v>348</v>
      </c>
      <c r="G10" s="6" t="s">
        <v>220</v>
      </c>
      <c r="H10" s="6" t="s">
        <v>344</v>
      </c>
      <c r="I10" s="8">
        <v>20.22</v>
      </c>
      <c r="J10" s="8">
        <v>6.86</v>
      </c>
      <c r="K10" s="8">
        <v>14.7</v>
      </c>
      <c r="L10" s="88"/>
    </row>
    <row r="11" spans="1:12">
      <c r="A11" s="88"/>
      <c r="B11" s="5" t="s">
        <v>36</v>
      </c>
      <c r="C11" s="6" t="s">
        <v>34</v>
      </c>
      <c r="D11" s="7" t="s">
        <v>20</v>
      </c>
      <c r="E11" s="6" t="s">
        <v>35</v>
      </c>
      <c r="F11" s="7" t="s">
        <v>349</v>
      </c>
      <c r="G11" s="6" t="s">
        <v>37</v>
      </c>
      <c r="H11" s="6" t="s">
        <v>38</v>
      </c>
      <c r="I11" s="8">
        <v>26.24</v>
      </c>
      <c r="J11" s="8">
        <v>13.7</v>
      </c>
      <c r="K11" s="8">
        <v>20.8</v>
      </c>
      <c r="L11" s="88"/>
    </row>
    <row r="12" spans="1:12">
      <c r="A12" s="88"/>
      <c r="B12" s="5" t="s">
        <v>39</v>
      </c>
      <c r="C12" s="6" t="s">
        <v>40</v>
      </c>
      <c r="D12" s="7" t="s">
        <v>20</v>
      </c>
      <c r="E12" s="6" t="s">
        <v>41</v>
      </c>
      <c r="F12" s="7" t="s">
        <v>348</v>
      </c>
      <c r="G12" s="6" t="s">
        <v>221</v>
      </c>
      <c r="H12" s="6" t="s">
        <v>345</v>
      </c>
      <c r="I12" s="8">
        <v>20.11</v>
      </c>
      <c r="J12" s="8">
        <v>7.16</v>
      </c>
      <c r="K12" s="8">
        <v>13.5</v>
      </c>
      <c r="L12" s="88"/>
    </row>
    <row r="13" spans="1:12">
      <c r="A13" s="88"/>
      <c r="B13" s="5" t="s">
        <v>42</v>
      </c>
      <c r="C13" s="6" t="s">
        <v>40</v>
      </c>
      <c r="D13" s="7" t="s">
        <v>20</v>
      </c>
      <c r="E13" s="6" t="s">
        <v>41</v>
      </c>
      <c r="F13" s="7" t="s">
        <v>349</v>
      </c>
      <c r="G13" s="6" t="s">
        <v>222</v>
      </c>
      <c r="H13" s="6" t="s">
        <v>43</v>
      </c>
      <c r="I13" s="8">
        <v>29.56</v>
      </c>
      <c r="J13" s="8">
        <v>14.63</v>
      </c>
      <c r="K13" s="8">
        <v>20.7</v>
      </c>
      <c r="L13" s="88"/>
    </row>
    <row r="14" spans="1:12">
      <c r="A14" s="88"/>
      <c r="B14" s="5" t="s">
        <v>44</v>
      </c>
      <c r="C14" s="6" t="s">
        <v>45</v>
      </c>
      <c r="D14" s="7" t="s">
        <v>20</v>
      </c>
      <c r="E14" s="9" t="s">
        <v>46</v>
      </c>
      <c r="F14" s="141" t="s">
        <v>348</v>
      </c>
      <c r="G14" s="6" t="s">
        <v>223</v>
      </c>
      <c r="H14" s="6" t="s">
        <v>346</v>
      </c>
      <c r="I14" s="8">
        <v>23.57</v>
      </c>
      <c r="J14" s="8">
        <v>12.8</v>
      </c>
      <c r="K14" s="8">
        <v>18.600000000000001</v>
      </c>
      <c r="L14" s="88"/>
    </row>
    <row r="15" spans="1:12" ht="15" thickBot="1">
      <c r="A15" s="88"/>
      <c r="B15" s="10" t="s">
        <v>47</v>
      </c>
      <c r="C15" s="11" t="s">
        <v>48</v>
      </c>
      <c r="D15" s="12" t="s">
        <v>20</v>
      </c>
      <c r="E15" s="11" t="s">
        <v>49</v>
      </c>
      <c r="F15" s="12" t="s">
        <v>348</v>
      </c>
      <c r="G15" s="11" t="s">
        <v>224</v>
      </c>
      <c r="H15" s="11" t="s">
        <v>347</v>
      </c>
      <c r="I15" s="13">
        <v>36.049999999999997</v>
      </c>
      <c r="J15" s="13">
        <v>21.18</v>
      </c>
      <c r="K15" s="13">
        <v>27.7</v>
      </c>
      <c r="L15" s="88"/>
    </row>
    <row r="16" spans="1:12">
      <c r="B16" s="15"/>
      <c r="C16" s="15"/>
      <c r="D16" s="15"/>
      <c r="E16" s="15"/>
      <c r="F16" s="15"/>
      <c r="G16" s="15"/>
      <c r="H16" s="15"/>
      <c r="I16" s="15"/>
      <c r="J16" s="15"/>
      <c r="K16" s="15"/>
    </row>
    <row r="17" spans="2:36" ht="68.25" customHeight="1">
      <c r="B17" s="142" t="s">
        <v>354</v>
      </c>
      <c r="C17" s="143"/>
      <c r="D17" s="143"/>
      <c r="E17" s="143"/>
      <c r="F17" s="143"/>
      <c r="G17" s="143"/>
      <c r="H17" s="143"/>
      <c r="I17" s="143"/>
      <c r="J17" s="143"/>
      <c r="K17" s="143"/>
    </row>
    <row r="18" spans="2:36">
      <c r="B18" s="144"/>
      <c r="C18" s="144"/>
      <c r="D18" s="144"/>
      <c r="E18" s="144"/>
      <c r="F18" s="144"/>
      <c r="G18" s="144"/>
      <c r="H18" s="144"/>
      <c r="I18" s="144"/>
      <c r="J18" s="144"/>
      <c r="K18" s="144"/>
    </row>
    <row r="19" spans="2:36">
      <c r="B19" s="144"/>
      <c r="C19" s="144"/>
      <c r="D19" s="144"/>
      <c r="E19" s="144"/>
      <c r="F19" s="144"/>
      <c r="G19" s="144"/>
      <c r="H19" s="144"/>
      <c r="I19" s="144"/>
      <c r="J19" s="144"/>
      <c r="K19" s="144"/>
    </row>
    <row r="21" spans="2:36" ht="20.25">
      <c r="H21" s="178" t="s">
        <v>355</v>
      </c>
    </row>
    <row r="23" spans="2:36" ht="15" thickBot="1"/>
    <row r="24" spans="2:36" ht="15" thickBot="1">
      <c r="N24" s="152" t="s">
        <v>0</v>
      </c>
      <c r="O24" s="153"/>
      <c r="P24" s="153"/>
      <c r="Q24" s="154"/>
      <c r="R24" s="149" t="s">
        <v>50</v>
      </c>
      <c r="S24" s="150"/>
      <c r="T24" s="150"/>
      <c r="U24" s="150"/>
      <c r="V24" s="150"/>
      <c r="W24" s="149" t="s">
        <v>51</v>
      </c>
      <c r="X24" s="150"/>
      <c r="Y24" s="150"/>
      <c r="Z24" s="150"/>
      <c r="AA24" s="150"/>
      <c r="AB24" s="149" t="s">
        <v>52</v>
      </c>
      <c r="AC24" s="150"/>
      <c r="AD24" s="150"/>
      <c r="AE24" s="150"/>
      <c r="AF24" s="151"/>
      <c r="AG24" s="167" t="s">
        <v>53</v>
      </c>
      <c r="AH24" s="168"/>
      <c r="AI24" s="171" t="s">
        <v>54</v>
      </c>
      <c r="AJ24" s="172"/>
    </row>
    <row r="25" spans="2:36" ht="15" customHeight="1" thickBot="1">
      <c r="M25" s="96"/>
      <c r="N25" s="155"/>
      <c r="O25" s="156"/>
      <c r="P25" s="156"/>
      <c r="Q25" s="157"/>
      <c r="R25" s="23" t="s">
        <v>55</v>
      </c>
      <c r="S25" s="18" t="s">
        <v>56</v>
      </c>
      <c r="T25" s="18" t="s">
        <v>57</v>
      </c>
      <c r="U25" s="18" t="s">
        <v>58</v>
      </c>
      <c r="V25" s="19" t="s">
        <v>59</v>
      </c>
      <c r="W25" s="18" t="s">
        <v>55</v>
      </c>
      <c r="X25" s="18" t="s">
        <v>56</v>
      </c>
      <c r="Y25" s="18" t="s">
        <v>57</v>
      </c>
      <c r="Z25" s="18" t="s">
        <v>58</v>
      </c>
      <c r="AA25" s="19" t="s">
        <v>59</v>
      </c>
      <c r="AB25" s="18" t="s">
        <v>55</v>
      </c>
      <c r="AC25" s="18" t="s">
        <v>56</v>
      </c>
      <c r="AD25" s="18" t="s">
        <v>57</v>
      </c>
      <c r="AE25" s="18" t="s">
        <v>58</v>
      </c>
      <c r="AF25" s="19" t="s">
        <v>59</v>
      </c>
      <c r="AG25" s="169"/>
      <c r="AH25" s="170"/>
      <c r="AI25" s="173"/>
      <c r="AJ25" s="174"/>
    </row>
    <row r="26" spans="2:36" ht="57.75" thickBot="1">
      <c r="M26" s="16"/>
      <c r="N26" s="158"/>
      <c r="O26" s="159"/>
      <c r="P26" s="159"/>
      <c r="Q26" s="160"/>
      <c r="R26" s="40" t="s">
        <v>60</v>
      </c>
      <c r="S26" s="37" t="s">
        <v>61</v>
      </c>
      <c r="T26" s="37" t="s">
        <v>62</v>
      </c>
      <c r="U26" s="37" t="s">
        <v>63</v>
      </c>
      <c r="V26" s="41" t="s">
        <v>64</v>
      </c>
      <c r="W26" s="40" t="s">
        <v>60</v>
      </c>
      <c r="X26" s="37" t="s">
        <v>61</v>
      </c>
      <c r="Y26" s="37" t="s">
        <v>62</v>
      </c>
      <c r="Z26" s="37" t="s">
        <v>63</v>
      </c>
      <c r="AA26" s="41" t="s">
        <v>64</v>
      </c>
      <c r="AB26" s="16" t="s">
        <v>60</v>
      </c>
      <c r="AC26" s="16" t="s">
        <v>61</v>
      </c>
      <c r="AD26" s="16" t="s">
        <v>62</v>
      </c>
      <c r="AE26" s="16" t="s">
        <v>63</v>
      </c>
      <c r="AF26" s="28" t="s">
        <v>64</v>
      </c>
      <c r="AG26" s="43" t="s">
        <v>63</v>
      </c>
      <c r="AH26" s="44" t="s">
        <v>64</v>
      </c>
      <c r="AI26" s="45" t="s">
        <v>63</v>
      </c>
      <c r="AJ26" s="46" t="s">
        <v>64</v>
      </c>
    </row>
    <row r="27" spans="2:36" ht="26.25" customHeight="1" thickBot="1">
      <c r="M27" s="88"/>
      <c r="N27" s="34" t="s">
        <v>65</v>
      </c>
      <c r="O27" s="35" t="s">
        <v>66</v>
      </c>
      <c r="P27" s="36" t="s">
        <v>67</v>
      </c>
      <c r="Q27" s="35" t="s">
        <v>68</v>
      </c>
      <c r="R27" s="40">
        <v>25</v>
      </c>
      <c r="S27" s="37">
        <v>21</v>
      </c>
      <c r="T27" s="37">
        <v>15</v>
      </c>
      <c r="U27" s="24">
        <f t="shared" ref="U27:U36" si="0">S27/R27*100</f>
        <v>84</v>
      </c>
      <c r="V27" s="25">
        <f t="shared" ref="V27:V36" si="1">T27/R27*100</f>
        <v>60</v>
      </c>
      <c r="W27" s="40">
        <v>25</v>
      </c>
      <c r="X27" s="37">
        <v>24</v>
      </c>
      <c r="Y27" s="37">
        <v>15</v>
      </c>
      <c r="Z27" s="24">
        <f t="shared" ref="Z27:Z36" si="2">X27/W27*100</f>
        <v>96</v>
      </c>
      <c r="AA27" s="25">
        <f t="shared" ref="AA27:AA36" si="3">Y27/W27*100</f>
        <v>60</v>
      </c>
      <c r="AB27" s="37">
        <v>25</v>
      </c>
      <c r="AC27" s="37">
        <v>24</v>
      </c>
      <c r="AD27" s="37">
        <v>16</v>
      </c>
      <c r="AE27" s="24">
        <f t="shared" ref="AE27:AE36" si="4">AC27/AB27*100</f>
        <v>96</v>
      </c>
      <c r="AF27" s="25">
        <f t="shared" ref="AF27:AF36" si="5">AD27/AB27*100</f>
        <v>64</v>
      </c>
      <c r="AG27" s="47">
        <f t="shared" ref="AG27:AH31" si="6">AVERAGE(AE27,Z27,U27)</f>
        <v>92</v>
      </c>
      <c r="AH27" s="48">
        <f t="shared" si="6"/>
        <v>61.333333333333336</v>
      </c>
      <c r="AI27" s="49">
        <f t="shared" ref="AI27:AJ31" si="7">STDEV(U27,Z27,AE27)</f>
        <v>6.9282032302755088</v>
      </c>
      <c r="AJ27" s="50">
        <f t="shared" si="7"/>
        <v>2.3094010767584372</v>
      </c>
    </row>
    <row r="28" spans="2:36" ht="26.25" customHeight="1" thickBot="1">
      <c r="M28" s="88"/>
      <c r="N28" s="53" t="s">
        <v>69</v>
      </c>
      <c r="O28" s="54" t="s">
        <v>70</v>
      </c>
      <c r="P28" s="55" t="s">
        <v>67</v>
      </c>
      <c r="Q28" s="54" t="s">
        <v>71</v>
      </c>
      <c r="R28" s="56">
        <v>25</v>
      </c>
      <c r="S28" s="45">
        <v>18</v>
      </c>
      <c r="T28" s="45">
        <v>14</v>
      </c>
      <c r="U28" s="21">
        <f t="shared" si="0"/>
        <v>72</v>
      </c>
      <c r="V28" s="22">
        <f t="shared" si="1"/>
        <v>56.000000000000007</v>
      </c>
      <c r="W28" s="56">
        <v>25</v>
      </c>
      <c r="X28" s="45">
        <v>19</v>
      </c>
      <c r="Y28" s="45">
        <v>12</v>
      </c>
      <c r="Z28" s="21">
        <f t="shared" si="2"/>
        <v>76</v>
      </c>
      <c r="AA28" s="22">
        <f t="shared" si="3"/>
        <v>48</v>
      </c>
      <c r="AB28" s="45">
        <v>25</v>
      </c>
      <c r="AC28" s="45">
        <v>19</v>
      </c>
      <c r="AD28" s="45">
        <v>12</v>
      </c>
      <c r="AE28" s="21">
        <f t="shared" si="4"/>
        <v>76</v>
      </c>
      <c r="AF28" s="22">
        <f t="shared" si="5"/>
        <v>48</v>
      </c>
      <c r="AG28" s="57">
        <f t="shared" si="6"/>
        <v>74.666666666666671</v>
      </c>
      <c r="AH28" s="58">
        <f t="shared" si="6"/>
        <v>50.666666666666664</v>
      </c>
      <c r="AI28" s="59">
        <f t="shared" si="7"/>
        <v>2.3094010767586344</v>
      </c>
      <c r="AJ28" s="60">
        <f t="shared" si="7"/>
        <v>4.6188021535170716</v>
      </c>
    </row>
    <row r="29" spans="2:36" ht="26.25" customHeight="1" thickBot="1">
      <c r="M29" s="31"/>
      <c r="N29" s="38" t="s">
        <v>72</v>
      </c>
      <c r="O29" s="6" t="s">
        <v>73</v>
      </c>
      <c r="P29" s="7" t="s">
        <v>67</v>
      </c>
      <c r="Q29" s="6" t="s">
        <v>74</v>
      </c>
      <c r="R29" s="42">
        <v>25</v>
      </c>
      <c r="S29" s="27">
        <v>19</v>
      </c>
      <c r="T29" s="27">
        <v>8</v>
      </c>
      <c r="U29" s="27">
        <f t="shared" si="0"/>
        <v>76</v>
      </c>
      <c r="V29" s="39">
        <f t="shared" si="1"/>
        <v>32</v>
      </c>
      <c r="W29" s="42">
        <v>25</v>
      </c>
      <c r="X29" s="27">
        <v>17</v>
      </c>
      <c r="Y29" s="27">
        <v>10</v>
      </c>
      <c r="Z29" s="27">
        <f t="shared" si="2"/>
        <v>68</v>
      </c>
      <c r="AA29" s="39">
        <f t="shared" si="3"/>
        <v>40</v>
      </c>
      <c r="AB29" s="27">
        <v>25</v>
      </c>
      <c r="AC29" s="27">
        <v>17</v>
      </c>
      <c r="AD29" s="27">
        <v>9</v>
      </c>
      <c r="AE29" s="27">
        <f t="shared" si="4"/>
        <v>68</v>
      </c>
      <c r="AF29" s="39">
        <f t="shared" si="5"/>
        <v>36</v>
      </c>
      <c r="AG29" s="47">
        <f t="shared" si="6"/>
        <v>70.666666666666671</v>
      </c>
      <c r="AH29" s="48">
        <f t="shared" si="6"/>
        <v>36</v>
      </c>
      <c r="AI29" s="51">
        <f t="shared" si="7"/>
        <v>4.618802153516973</v>
      </c>
      <c r="AJ29" s="52">
        <f t="shared" si="7"/>
        <v>4</v>
      </c>
    </row>
    <row r="30" spans="2:36" ht="26.25" customHeight="1" thickBot="1">
      <c r="M30" s="26"/>
      <c r="N30" s="53" t="s">
        <v>75</v>
      </c>
      <c r="O30" s="54" t="s">
        <v>76</v>
      </c>
      <c r="P30" s="55" t="s">
        <v>67</v>
      </c>
      <c r="Q30" s="54" t="s">
        <v>77</v>
      </c>
      <c r="R30" s="20">
        <v>25</v>
      </c>
      <c r="S30" s="21">
        <v>19</v>
      </c>
      <c r="T30" s="61">
        <v>7</v>
      </c>
      <c r="U30" s="21">
        <f t="shared" si="0"/>
        <v>76</v>
      </c>
      <c r="V30" s="22">
        <f t="shared" si="1"/>
        <v>28.000000000000004</v>
      </c>
      <c r="W30" s="20">
        <v>25</v>
      </c>
      <c r="X30" s="21">
        <v>18</v>
      </c>
      <c r="Y30" s="61">
        <v>5</v>
      </c>
      <c r="Z30" s="21">
        <f t="shared" si="2"/>
        <v>72</v>
      </c>
      <c r="AA30" s="22">
        <f t="shared" si="3"/>
        <v>20</v>
      </c>
      <c r="AB30" s="21">
        <v>25</v>
      </c>
      <c r="AC30" s="21">
        <v>23</v>
      </c>
      <c r="AD30" s="21">
        <v>10</v>
      </c>
      <c r="AE30" s="21">
        <f t="shared" si="4"/>
        <v>92</v>
      </c>
      <c r="AF30" s="22">
        <f t="shared" si="5"/>
        <v>40</v>
      </c>
      <c r="AG30" s="57">
        <f t="shared" si="6"/>
        <v>80</v>
      </c>
      <c r="AH30" s="58">
        <f t="shared" si="6"/>
        <v>29.333333333333332</v>
      </c>
      <c r="AI30" s="59">
        <f t="shared" si="7"/>
        <v>10.583005244258363</v>
      </c>
      <c r="AJ30" s="60">
        <f t="shared" si="7"/>
        <v>10.066445913694329</v>
      </c>
    </row>
    <row r="31" spans="2:36" ht="26.25" customHeight="1" thickBot="1">
      <c r="M31" s="26"/>
      <c r="N31" s="38" t="s">
        <v>78</v>
      </c>
      <c r="O31" s="6" t="s">
        <v>79</v>
      </c>
      <c r="P31" s="7" t="s">
        <v>67</v>
      </c>
      <c r="Q31" s="6" t="s">
        <v>80</v>
      </c>
      <c r="R31" s="42">
        <v>25</v>
      </c>
      <c r="S31" s="27">
        <v>21</v>
      </c>
      <c r="T31" s="27">
        <v>6</v>
      </c>
      <c r="U31" s="27">
        <f t="shared" si="0"/>
        <v>84</v>
      </c>
      <c r="V31" s="39">
        <f t="shared" si="1"/>
        <v>24</v>
      </c>
      <c r="W31" s="42">
        <v>25</v>
      </c>
      <c r="X31" s="27">
        <v>22</v>
      </c>
      <c r="Y31" s="27">
        <v>5</v>
      </c>
      <c r="Z31" s="27">
        <f t="shared" si="2"/>
        <v>88</v>
      </c>
      <c r="AA31" s="39">
        <f t="shared" si="3"/>
        <v>20</v>
      </c>
      <c r="AB31" s="27">
        <v>25</v>
      </c>
      <c r="AC31" s="27">
        <v>20</v>
      </c>
      <c r="AD31" s="27">
        <v>9</v>
      </c>
      <c r="AE31" s="27">
        <f t="shared" si="4"/>
        <v>80</v>
      </c>
      <c r="AF31" s="39">
        <f t="shared" si="5"/>
        <v>36</v>
      </c>
      <c r="AG31" s="47">
        <f t="shared" si="6"/>
        <v>84</v>
      </c>
      <c r="AH31" s="48">
        <f t="shared" si="6"/>
        <v>26.666666666666668</v>
      </c>
      <c r="AI31" s="51">
        <f t="shared" si="7"/>
        <v>4</v>
      </c>
      <c r="AJ31" s="52">
        <f t="shared" si="7"/>
        <v>8.3266639978645269</v>
      </c>
    </row>
    <row r="32" spans="2:36" ht="26.25" customHeight="1" thickBot="1">
      <c r="M32" s="96"/>
      <c r="N32" s="53" t="s">
        <v>81</v>
      </c>
      <c r="O32" s="54" t="s">
        <v>79</v>
      </c>
      <c r="P32" s="55" t="s">
        <v>67</v>
      </c>
      <c r="Q32" s="54" t="s">
        <v>80</v>
      </c>
      <c r="R32" s="20">
        <v>25</v>
      </c>
      <c r="S32" s="21">
        <v>23</v>
      </c>
      <c r="T32" s="21">
        <v>17</v>
      </c>
      <c r="U32" s="21">
        <f t="shared" si="0"/>
        <v>92</v>
      </c>
      <c r="V32" s="22">
        <f t="shared" si="1"/>
        <v>68</v>
      </c>
      <c r="W32" s="20">
        <v>25</v>
      </c>
      <c r="X32" s="21">
        <v>22</v>
      </c>
      <c r="Y32" s="21">
        <v>18</v>
      </c>
      <c r="Z32" s="21">
        <f t="shared" si="2"/>
        <v>88</v>
      </c>
      <c r="AA32" s="22">
        <f t="shared" si="3"/>
        <v>72</v>
      </c>
      <c r="AB32" s="21">
        <v>25</v>
      </c>
      <c r="AC32" s="21">
        <v>20</v>
      </c>
      <c r="AD32" s="21">
        <v>11</v>
      </c>
      <c r="AE32" s="21">
        <f t="shared" si="4"/>
        <v>80</v>
      </c>
      <c r="AF32" s="22">
        <f t="shared" si="5"/>
        <v>44</v>
      </c>
      <c r="AG32" s="57">
        <f t="shared" ref="AG32:AH36" si="8">AVERAGE(AE32,Z32,U32)</f>
        <v>86.666666666666671</v>
      </c>
      <c r="AH32" s="58">
        <f t="shared" si="8"/>
        <v>61.333333333333336</v>
      </c>
      <c r="AI32" s="59">
        <f t="shared" ref="AI32:AJ36" si="9">STDEV(U32,Z32,AE32)</f>
        <v>6.1101009266078359</v>
      </c>
      <c r="AJ32" s="60">
        <f t="shared" si="9"/>
        <v>15.143755588800719</v>
      </c>
    </row>
    <row r="33" spans="13:45" ht="26.25" customHeight="1" thickBot="1">
      <c r="M33" s="88"/>
      <c r="N33" s="38" t="s">
        <v>82</v>
      </c>
      <c r="O33" s="6" t="s">
        <v>83</v>
      </c>
      <c r="P33" s="7" t="s">
        <v>67</v>
      </c>
      <c r="Q33" s="6" t="s">
        <v>84</v>
      </c>
      <c r="R33" s="42">
        <v>25</v>
      </c>
      <c r="S33" s="27">
        <v>20</v>
      </c>
      <c r="T33" s="27">
        <v>7</v>
      </c>
      <c r="U33" s="27">
        <f t="shared" si="0"/>
        <v>80</v>
      </c>
      <c r="V33" s="39">
        <f t="shared" si="1"/>
        <v>28.000000000000004</v>
      </c>
      <c r="W33" s="42">
        <v>25</v>
      </c>
      <c r="X33" s="27">
        <v>18</v>
      </c>
      <c r="Y33" s="27">
        <v>10</v>
      </c>
      <c r="Z33" s="27">
        <f t="shared" si="2"/>
        <v>72</v>
      </c>
      <c r="AA33" s="39">
        <f t="shared" si="3"/>
        <v>40</v>
      </c>
      <c r="AB33" s="27">
        <v>25</v>
      </c>
      <c r="AC33" s="27">
        <v>18</v>
      </c>
      <c r="AD33" s="27">
        <v>9</v>
      </c>
      <c r="AE33" s="27">
        <f t="shared" si="4"/>
        <v>72</v>
      </c>
      <c r="AF33" s="39">
        <f t="shared" si="5"/>
        <v>36</v>
      </c>
      <c r="AG33" s="47">
        <f t="shared" si="8"/>
        <v>74.666666666666671</v>
      </c>
      <c r="AH33" s="48">
        <f t="shared" si="8"/>
        <v>34.666666666666664</v>
      </c>
      <c r="AI33" s="51">
        <f t="shared" si="9"/>
        <v>4.6188021535170716</v>
      </c>
      <c r="AJ33" s="52">
        <f t="shared" si="9"/>
        <v>6.1101009266077808</v>
      </c>
    </row>
    <row r="34" spans="13:45" ht="26.25" customHeight="1" thickBot="1">
      <c r="M34" s="88"/>
      <c r="N34" s="53" t="s">
        <v>85</v>
      </c>
      <c r="O34" s="54" t="s">
        <v>83</v>
      </c>
      <c r="P34" s="55" t="s">
        <v>67</v>
      </c>
      <c r="Q34" s="54" t="s">
        <v>84</v>
      </c>
      <c r="R34" s="20">
        <v>25</v>
      </c>
      <c r="S34" s="21">
        <v>21</v>
      </c>
      <c r="T34" s="21">
        <v>18</v>
      </c>
      <c r="U34" s="21">
        <f t="shared" si="0"/>
        <v>84</v>
      </c>
      <c r="V34" s="22">
        <f t="shared" si="1"/>
        <v>72</v>
      </c>
      <c r="W34" s="20">
        <v>25</v>
      </c>
      <c r="X34" s="21">
        <v>19</v>
      </c>
      <c r="Y34" s="21">
        <v>17</v>
      </c>
      <c r="Z34" s="21">
        <f t="shared" si="2"/>
        <v>76</v>
      </c>
      <c r="AA34" s="22">
        <f t="shared" si="3"/>
        <v>68</v>
      </c>
      <c r="AB34" s="21">
        <v>25</v>
      </c>
      <c r="AC34" s="21">
        <v>17</v>
      </c>
      <c r="AD34" s="21">
        <v>15</v>
      </c>
      <c r="AE34" s="21">
        <f t="shared" si="4"/>
        <v>68</v>
      </c>
      <c r="AF34" s="22">
        <f t="shared" si="5"/>
        <v>60</v>
      </c>
      <c r="AG34" s="57">
        <f t="shared" si="8"/>
        <v>76</v>
      </c>
      <c r="AH34" s="58">
        <f t="shared" si="8"/>
        <v>66.666666666666671</v>
      </c>
      <c r="AI34" s="59">
        <f t="shared" si="9"/>
        <v>8</v>
      </c>
      <c r="AJ34" s="60">
        <f t="shared" si="9"/>
        <v>6.1101009266077622</v>
      </c>
    </row>
    <row r="35" spans="13:45" ht="26.25" customHeight="1" thickBot="1">
      <c r="M35" s="88"/>
      <c r="N35" s="38" t="s">
        <v>86</v>
      </c>
      <c r="O35" s="6" t="s">
        <v>87</v>
      </c>
      <c r="P35" s="7" t="s">
        <v>67</v>
      </c>
      <c r="Q35" s="9" t="s">
        <v>88</v>
      </c>
      <c r="R35" s="42">
        <v>25</v>
      </c>
      <c r="S35" s="27">
        <v>15</v>
      </c>
      <c r="T35" s="27">
        <v>10</v>
      </c>
      <c r="U35" s="27">
        <f t="shared" si="0"/>
        <v>60</v>
      </c>
      <c r="V35" s="39">
        <f t="shared" si="1"/>
        <v>40</v>
      </c>
      <c r="W35" s="42">
        <v>25</v>
      </c>
      <c r="X35" s="27">
        <v>19</v>
      </c>
      <c r="Y35" s="27">
        <v>12</v>
      </c>
      <c r="Z35" s="27">
        <f t="shared" si="2"/>
        <v>76</v>
      </c>
      <c r="AA35" s="39">
        <f t="shared" si="3"/>
        <v>48</v>
      </c>
      <c r="AB35" s="27">
        <v>25</v>
      </c>
      <c r="AC35" s="27">
        <v>16</v>
      </c>
      <c r="AD35" s="27">
        <v>13</v>
      </c>
      <c r="AE35" s="27">
        <f t="shared" si="4"/>
        <v>64</v>
      </c>
      <c r="AF35" s="39">
        <f t="shared" si="5"/>
        <v>52</v>
      </c>
      <c r="AG35" s="47">
        <f t="shared" si="8"/>
        <v>66.666666666666671</v>
      </c>
      <c r="AH35" s="48">
        <f t="shared" si="8"/>
        <v>46.666666666666664</v>
      </c>
      <c r="AI35" s="51">
        <f t="shared" si="9"/>
        <v>8.3266639978645127</v>
      </c>
      <c r="AJ35" s="52">
        <f t="shared" si="9"/>
        <v>6.1101009266077995</v>
      </c>
    </row>
    <row r="36" spans="13:45" ht="26.25" customHeight="1" thickBot="1">
      <c r="M36" s="31"/>
      <c r="N36" s="53" t="s">
        <v>89</v>
      </c>
      <c r="O36" s="54" t="s">
        <v>90</v>
      </c>
      <c r="P36" s="55" t="s">
        <v>67</v>
      </c>
      <c r="Q36" s="54" t="s">
        <v>91</v>
      </c>
      <c r="R36" s="20">
        <v>25</v>
      </c>
      <c r="S36" s="21">
        <v>13</v>
      </c>
      <c r="T36" s="21">
        <v>12</v>
      </c>
      <c r="U36" s="21">
        <f t="shared" si="0"/>
        <v>52</v>
      </c>
      <c r="V36" s="22">
        <f t="shared" si="1"/>
        <v>48</v>
      </c>
      <c r="W36" s="20">
        <v>25</v>
      </c>
      <c r="X36" s="21">
        <v>17</v>
      </c>
      <c r="Y36" s="21">
        <v>15</v>
      </c>
      <c r="Z36" s="21">
        <f t="shared" si="2"/>
        <v>68</v>
      </c>
      <c r="AA36" s="22">
        <f t="shared" si="3"/>
        <v>60</v>
      </c>
      <c r="AB36" s="21">
        <v>25</v>
      </c>
      <c r="AC36" s="21">
        <v>18</v>
      </c>
      <c r="AD36" s="21">
        <v>15</v>
      </c>
      <c r="AE36" s="21">
        <f t="shared" si="4"/>
        <v>72</v>
      </c>
      <c r="AF36" s="22">
        <f t="shared" si="5"/>
        <v>60</v>
      </c>
      <c r="AG36" s="57">
        <f t="shared" si="8"/>
        <v>64</v>
      </c>
      <c r="AH36" s="58">
        <f t="shared" si="8"/>
        <v>56</v>
      </c>
      <c r="AI36" s="59">
        <f t="shared" si="9"/>
        <v>10.583005244258363</v>
      </c>
      <c r="AJ36" s="60">
        <f t="shared" si="9"/>
        <v>6.9282032302755088</v>
      </c>
    </row>
    <row r="37" spans="13:45">
      <c r="M37" s="26"/>
      <c r="N37" s="15"/>
      <c r="O37" s="15"/>
      <c r="AG37" s="29"/>
      <c r="AH37" s="29"/>
      <c r="AI37" s="30"/>
      <c r="AJ37" s="30"/>
    </row>
    <row r="38" spans="13:45">
      <c r="M38" s="14"/>
      <c r="N38" s="14"/>
      <c r="O38" s="14"/>
      <c r="AG38" s="29"/>
      <c r="AH38" s="29"/>
      <c r="AI38" s="30"/>
      <c r="AJ38" s="30"/>
    </row>
    <row r="39" spans="13:45">
      <c r="M39" s="97"/>
      <c r="N39" s="97"/>
      <c r="O39" s="97"/>
      <c r="AG39" s="31"/>
      <c r="AH39" s="31"/>
      <c r="AI39" s="30"/>
      <c r="AJ39" s="30"/>
    </row>
    <row r="40" spans="13:45">
      <c r="M40" s="97"/>
      <c r="N40" s="97"/>
      <c r="O40" s="97"/>
    </row>
    <row r="41" spans="13:45">
      <c r="M41" s="97"/>
      <c r="N41" s="97"/>
      <c r="O41" s="97"/>
    </row>
    <row r="42" spans="13:45">
      <c r="M42" s="31"/>
      <c r="N42" s="32"/>
      <c r="O42" s="32"/>
    </row>
    <row r="43" spans="13:45" ht="15" thickBot="1">
      <c r="M43" s="33"/>
      <c r="N43" s="32"/>
      <c r="O43" s="71" t="s">
        <v>92</v>
      </c>
      <c r="P43" s="98"/>
      <c r="Q43" s="98"/>
      <c r="R43" s="98"/>
      <c r="S43" s="98"/>
      <c r="T43" s="98"/>
      <c r="U43" s="98"/>
      <c r="V43" s="98"/>
      <c r="W43" s="98"/>
      <c r="X43" s="98"/>
      <c r="Y43" s="98"/>
      <c r="Z43" s="98"/>
    </row>
    <row r="44" spans="13:45" ht="15" thickBot="1">
      <c r="M44" s="33"/>
      <c r="N44" s="148"/>
      <c r="O44" s="99"/>
      <c r="P44" s="100"/>
      <c r="Q44" s="101" t="s">
        <v>93</v>
      </c>
      <c r="R44" s="100" t="s">
        <v>94</v>
      </c>
      <c r="S44" s="101" t="s">
        <v>95</v>
      </c>
      <c r="T44" s="100" t="s">
        <v>96</v>
      </c>
      <c r="U44" s="101" t="s">
        <v>97</v>
      </c>
      <c r="V44" s="100" t="s">
        <v>98</v>
      </c>
      <c r="W44" s="101" t="s">
        <v>99</v>
      </c>
      <c r="X44" s="100" t="s">
        <v>100</v>
      </c>
      <c r="Y44" s="101" t="s">
        <v>101</v>
      </c>
      <c r="Z44" s="102" t="s">
        <v>102</v>
      </c>
    </row>
    <row r="45" spans="13:45" ht="15" thickBot="1">
      <c r="M45" s="14"/>
      <c r="N45" s="148"/>
      <c r="O45" s="63" t="s">
        <v>103</v>
      </c>
      <c r="P45" s="103"/>
      <c r="Q45" s="68">
        <v>84</v>
      </c>
      <c r="R45" s="103">
        <v>72</v>
      </c>
      <c r="S45" s="104">
        <v>76</v>
      </c>
      <c r="T45" s="103">
        <v>76</v>
      </c>
      <c r="U45" s="104">
        <v>84</v>
      </c>
      <c r="V45" s="103">
        <v>92</v>
      </c>
      <c r="W45" s="104">
        <v>80</v>
      </c>
      <c r="X45" s="103">
        <v>84</v>
      </c>
      <c r="Y45" s="104">
        <v>60</v>
      </c>
      <c r="Z45" s="105">
        <v>52</v>
      </c>
    </row>
    <row r="46" spans="13:45">
      <c r="M46" s="97"/>
      <c r="N46" s="148"/>
      <c r="O46" s="63" t="s">
        <v>3</v>
      </c>
      <c r="P46" s="103"/>
      <c r="Q46" s="68">
        <v>96</v>
      </c>
      <c r="R46" s="103">
        <v>76</v>
      </c>
      <c r="S46" s="104">
        <v>68</v>
      </c>
      <c r="T46" s="103">
        <v>72</v>
      </c>
      <c r="U46" s="104">
        <v>88</v>
      </c>
      <c r="V46" s="103">
        <v>88</v>
      </c>
      <c r="W46" s="104">
        <v>72</v>
      </c>
      <c r="X46" s="103">
        <v>76</v>
      </c>
      <c r="Y46" s="104">
        <v>76</v>
      </c>
      <c r="Z46" s="105">
        <v>68</v>
      </c>
      <c r="AD46" s="161" t="s">
        <v>104</v>
      </c>
      <c r="AE46" s="162"/>
      <c r="AF46" s="162"/>
      <c r="AG46" s="162"/>
      <c r="AH46" s="162"/>
      <c r="AI46" s="163"/>
      <c r="AN46" s="161" t="s">
        <v>271</v>
      </c>
      <c r="AO46" s="162"/>
      <c r="AP46" s="162"/>
      <c r="AQ46" s="162"/>
      <c r="AR46" s="162"/>
      <c r="AS46" s="163"/>
    </row>
    <row r="47" spans="13:45" ht="15" thickBot="1">
      <c r="M47" s="97"/>
      <c r="N47" s="148"/>
      <c r="O47" s="64" t="s">
        <v>4</v>
      </c>
      <c r="P47" s="106"/>
      <c r="Q47" s="69">
        <v>96</v>
      </c>
      <c r="R47" s="106">
        <v>76</v>
      </c>
      <c r="S47" s="107">
        <v>68</v>
      </c>
      <c r="T47" s="106">
        <v>92</v>
      </c>
      <c r="U47" s="107">
        <v>80</v>
      </c>
      <c r="V47" s="106">
        <v>80</v>
      </c>
      <c r="W47" s="107">
        <v>72</v>
      </c>
      <c r="X47" s="106">
        <v>68</v>
      </c>
      <c r="Y47" s="107">
        <v>64</v>
      </c>
      <c r="Z47" s="108">
        <v>72</v>
      </c>
      <c r="AD47" s="87" t="s">
        <v>105</v>
      </c>
      <c r="AE47" s="88"/>
      <c r="AF47" s="88"/>
      <c r="AG47" s="88"/>
      <c r="AH47" s="88"/>
      <c r="AI47" s="89"/>
      <c r="AN47" s="87" t="s">
        <v>105</v>
      </c>
      <c r="AO47" s="88"/>
      <c r="AP47" s="88"/>
      <c r="AQ47" s="88"/>
      <c r="AR47" s="88"/>
      <c r="AS47" s="89"/>
    </row>
    <row r="48" spans="13:45" ht="42.75">
      <c r="M48" s="97"/>
      <c r="N48" s="148"/>
      <c r="O48" s="98"/>
      <c r="P48" s="98"/>
      <c r="Q48" s="98"/>
      <c r="R48" s="98"/>
      <c r="S48" s="98"/>
      <c r="T48" s="98"/>
      <c r="U48" s="98"/>
      <c r="V48" s="98"/>
      <c r="W48" s="98"/>
      <c r="X48" s="98"/>
      <c r="Y48" s="98"/>
      <c r="Z48" s="98"/>
      <c r="AD48" s="90"/>
      <c r="AE48" s="91" t="s">
        <v>10</v>
      </c>
      <c r="AF48" s="91" t="s">
        <v>11</v>
      </c>
      <c r="AG48" s="92" t="s">
        <v>12</v>
      </c>
      <c r="AH48" s="92" t="s">
        <v>106</v>
      </c>
      <c r="AI48" s="93" t="s">
        <v>107</v>
      </c>
      <c r="AN48" s="90"/>
      <c r="AO48" s="91" t="s">
        <v>10</v>
      </c>
      <c r="AP48" s="91" t="s">
        <v>11</v>
      </c>
      <c r="AQ48" s="92" t="s">
        <v>12</v>
      </c>
      <c r="AR48" s="92" t="s">
        <v>106</v>
      </c>
      <c r="AS48" s="93" t="s">
        <v>107</v>
      </c>
    </row>
    <row r="49" spans="13:45">
      <c r="M49" s="31"/>
      <c r="N49" s="148"/>
      <c r="O49" s="98"/>
      <c r="P49" s="98"/>
      <c r="Q49" s="98"/>
      <c r="R49" s="98"/>
      <c r="S49" s="98"/>
      <c r="T49" s="98"/>
      <c r="U49" s="98"/>
      <c r="V49" s="98"/>
      <c r="W49" s="98"/>
      <c r="X49" s="98"/>
      <c r="Y49" s="98"/>
      <c r="Z49" s="98"/>
      <c r="AD49" s="90" t="s">
        <v>108</v>
      </c>
      <c r="AE49" s="92">
        <v>29</v>
      </c>
      <c r="AF49" s="92">
        <v>1705.377</v>
      </c>
      <c r="AG49" s="92">
        <v>58.806103</v>
      </c>
      <c r="AH49" s="92"/>
      <c r="AI49" s="93"/>
      <c r="AN49" s="90" t="s">
        <v>108</v>
      </c>
      <c r="AO49" s="92">
        <v>29</v>
      </c>
      <c r="AP49" s="92">
        <v>2430.4195</v>
      </c>
      <c r="AQ49" s="92">
        <v>83.807568000000003</v>
      </c>
      <c r="AR49" s="92"/>
      <c r="AS49" s="93"/>
    </row>
    <row r="50" spans="13:45" ht="15" thickBot="1">
      <c r="M50" s="33"/>
      <c r="N50" s="14"/>
      <c r="O50" s="98" t="s">
        <v>109</v>
      </c>
      <c r="P50" s="98"/>
      <c r="Q50" s="98"/>
      <c r="R50" s="98"/>
      <c r="S50" s="98"/>
      <c r="T50" s="98"/>
      <c r="U50" s="98"/>
      <c r="V50" s="98"/>
      <c r="W50" s="98"/>
      <c r="X50" s="98"/>
      <c r="Y50" s="98"/>
      <c r="Z50" s="98"/>
      <c r="AD50" s="90" t="s">
        <v>7</v>
      </c>
      <c r="AE50" s="92">
        <v>9</v>
      </c>
      <c r="AF50" s="92">
        <v>1165.7058999999999</v>
      </c>
      <c r="AG50" s="92">
        <v>129.52287000000001</v>
      </c>
      <c r="AH50" s="92">
        <v>4.8000669</v>
      </c>
      <c r="AI50" s="93">
        <v>1.6900000000000001E-3</v>
      </c>
      <c r="AN50" s="90" t="s">
        <v>7</v>
      </c>
      <c r="AO50" s="92">
        <v>9</v>
      </c>
      <c r="AP50" s="92">
        <v>1993.6993</v>
      </c>
      <c r="AQ50" s="92">
        <v>221.52215000000001</v>
      </c>
      <c r="AR50" s="92">
        <v>10.14481</v>
      </c>
      <c r="AS50" s="93" t="s">
        <v>225</v>
      </c>
    </row>
    <row r="51" spans="13:45" ht="15" thickBot="1">
      <c r="M51" s="97"/>
      <c r="N51" s="148"/>
      <c r="O51" s="99"/>
      <c r="P51" s="100"/>
      <c r="Q51" s="101" t="s">
        <v>93</v>
      </c>
      <c r="R51" s="100" t="s">
        <v>94</v>
      </c>
      <c r="S51" s="101" t="s">
        <v>95</v>
      </c>
      <c r="T51" s="100" t="s">
        <v>96</v>
      </c>
      <c r="U51" s="101" t="s">
        <v>97</v>
      </c>
      <c r="V51" s="100" t="s">
        <v>98</v>
      </c>
      <c r="W51" s="101" t="s">
        <v>99</v>
      </c>
      <c r="X51" s="100" t="s">
        <v>100</v>
      </c>
      <c r="Y51" s="101" t="s">
        <v>101</v>
      </c>
      <c r="Z51" s="102" t="s">
        <v>102</v>
      </c>
      <c r="AD51" s="94" t="s">
        <v>13</v>
      </c>
      <c r="AE51" s="92">
        <v>20</v>
      </c>
      <c r="AF51" s="92">
        <v>539.67111999999997</v>
      </c>
      <c r="AG51" s="92">
        <v>26.983556</v>
      </c>
      <c r="AH51" s="92"/>
      <c r="AI51" s="93"/>
      <c r="AN51" s="94" t="s">
        <v>13</v>
      </c>
      <c r="AO51" s="92">
        <v>20</v>
      </c>
      <c r="AP51" s="92">
        <v>436.72014000000001</v>
      </c>
      <c r="AQ51" s="92">
        <v>21.836006999999999</v>
      </c>
      <c r="AR51" s="92"/>
      <c r="AS51" s="93"/>
    </row>
    <row r="52" spans="13:45">
      <c r="N52" s="148"/>
      <c r="O52" s="70" t="s">
        <v>103</v>
      </c>
      <c r="P52" s="109"/>
      <c r="Q52" s="110">
        <v>60</v>
      </c>
      <c r="R52" s="109">
        <v>56</v>
      </c>
      <c r="S52" s="110">
        <v>32</v>
      </c>
      <c r="T52" s="109">
        <v>28</v>
      </c>
      <c r="U52" s="110">
        <v>24</v>
      </c>
      <c r="V52" s="109">
        <v>68</v>
      </c>
      <c r="W52" s="110">
        <v>28</v>
      </c>
      <c r="X52" s="109">
        <v>72</v>
      </c>
      <c r="Y52" s="110">
        <v>40</v>
      </c>
      <c r="Z52" s="111">
        <v>48</v>
      </c>
      <c r="AD52" s="87"/>
      <c r="AE52" s="88"/>
      <c r="AF52" s="88"/>
      <c r="AG52" s="88"/>
      <c r="AH52" s="88"/>
      <c r="AI52" s="89"/>
      <c r="AN52" s="87"/>
      <c r="AO52" s="88"/>
      <c r="AP52" s="88"/>
      <c r="AQ52" s="88"/>
      <c r="AR52" s="88"/>
      <c r="AS52" s="89"/>
    </row>
    <row r="53" spans="13:45">
      <c r="N53" s="148"/>
      <c r="O53" s="63" t="s">
        <v>3</v>
      </c>
      <c r="P53" s="103"/>
      <c r="Q53" s="104">
        <v>60</v>
      </c>
      <c r="R53" s="103">
        <v>48</v>
      </c>
      <c r="S53" s="104">
        <v>40</v>
      </c>
      <c r="T53" s="103">
        <v>20</v>
      </c>
      <c r="U53" s="104">
        <v>20</v>
      </c>
      <c r="V53" s="103">
        <v>72</v>
      </c>
      <c r="W53" s="104">
        <v>40</v>
      </c>
      <c r="X53" s="103">
        <v>68</v>
      </c>
      <c r="Y53" s="104">
        <v>48</v>
      </c>
      <c r="Z53" s="105">
        <v>60</v>
      </c>
      <c r="AD53" s="87" t="s">
        <v>6</v>
      </c>
      <c r="AE53" s="88"/>
      <c r="AF53" s="88"/>
      <c r="AG53" s="88"/>
      <c r="AH53" s="88"/>
      <c r="AI53" s="89"/>
      <c r="AN53" s="87" t="s">
        <v>6</v>
      </c>
      <c r="AO53" s="88"/>
      <c r="AP53" s="88"/>
      <c r="AQ53" s="88"/>
      <c r="AR53" s="88"/>
      <c r="AS53" s="89"/>
    </row>
    <row r="54" spans="13:45" ht="15" thickBot="1">
      <c r="N54" s="148"/>
      <c r="O54" s="64" t="s">
        <v>4</v>
      </c>
      <c r="P54" s="106"/>
      <c r="Q54" s="107">
        <v>64</v>
      </c>
      <c r="R54" s="106">
        <v>48</v>
      </c>
      <c r="S54" s="107">
        <v>36</v>
      </c>
      <c r="T54" s="106">
        <v>40</v>
      </c>
      <c r="U54" s="107">
        <v>36</v>
      </c>
      <c r="V54" s="106">
        <v>44</v>
      </c>
      <c r="W54" s="107">
        <v>36</v>
      </c>
      <c r="X54" s="106">
        <v>60</v>
      </c>
      <c r="Y54" s="107">
        <v>52</v>
      </c>
      <c r="Z54" s="108">
        <v>60</v>
      </c>
      <c r="AD54" s="164" t="s">
        <v>110</v>
      </c>
      <c r="AE54" s="165"/>
      <c r="AF54" s="165"/>
      <c r="AG54" s="165"/>
      <c r="AH54" s="165"/>
      <c r="AI54" s="166"/>
      <c r="AN54" s="164" t="s">
        <v>110</v>
      </c>
      <c r="AO54" s="165"/>
      <c r="AP54" s="165"/>
      <c r="AQ54" s="165"/>
      <c r="AR54" s="165"/>
      <c r="AS54" s="166"/>
    </row>
    <row r="55" spans="13:45" ht="28.5">
      <c r="N55" s="148"/>
      <c r="O55" s="14"/>
      <c r="P55" s="14"/>
      <c r="Q55" s="33"/>
      <c r="R55" s="33"/>
      <c r="S55" s="31"/>
      <c r="T55" s="62"/>
      <c r="U55" s="62"/>
      <c r="AD55" s="87" t="s">
        <v>111</v>
      </c>
      <c r="AE55" s="95" t="s">
        <v>14</v>
      </c>
      <c r="AF55" s="88" t="s">
        <v>8</v>
      </c>
      <c r="AG55" s="88" t="s">
        <v>9</v>
      </c>
      <c r="AH55" s="88" t="s">
        <v>112</v>
      </c>
      <c r="AI55" s="89"/>
      <c r="AN55" s="87" t="s">
        <v>111</v>
      </c>
      <c r="AO55" s="95" t="s">
        <v>14</v>
      </c>
      <c r="AP55" s="88" t="s">
        <v>8</v>
      </c>
      <c r="AQ55" s="88" t="s">
        <v>9</v>
      </c>
      <c r="AR55" s="88" t="s">
        <v>112</v>
      </c>
      <c r="AS55" s="89"/>
    </row>
    <row r="56" spans="13:45">
      <c r="N56" s="148"/>
      <c r="O56" s="14"/>
      <c r="P56" s="14"/>
      <c r="Q56" s="33"/>
      <c r="R56" s="33"/>
      <c r="S56" s="33"/>
      <c r="T56" s="62"/>
      <c r="U56" s="62"/>
      <c r="AD56" s="87" t="s">
        <v>113</v>
      </c>
      <c r="AE56" s="88">
        <v>21.1999</v>
      </c>
      <c r="AF56" s="88">
        <v>7.0688000000000004</v>
      </c>
      <c r="AG56" s="88">
        <v>2.2000000000000001E-3</v>
      </c>
      <c r="AH56" s="88" t="s">
        <v>114</v>
      </c>
      <c r="AI56" s="89"/>
      <c r="AN56" s="87" t="s">
        <v>272</v>
      </c>
      <c r="AO56" s="88">
        <v>23.8672</v>
      </c>
      <c r="AP56" s="88">
        <v>8.8466000000000005</v>
      </c>
      <c r="AQ56" s="88">
        <v>1E-4</v>
      </c>
      <c r="AR56" s="88" t="s">
        <v>226</v>
      </c>
      <c r="AS56" s="89"/>
    </row>
    <row r="57" spans="13:45">
      <c r="N57" s="17"/>
      <c r="O57" s="72" t="s">
        <v>115</v>
      </c>
      <c r="P57" s="17"/>
      <c r="Q57" s="15"/>
      <c r="R57" s="15"/>
      <c r="S57" s="15"/>
      <c r="T57" s="15"/>
      <c r="U57" s="15"/>
      <c r="AD57" s="87" t="s">
        <v>116</v>
      </c>
      <c r="AE57" s="88">
        <v>19.5944</v>
      </c>
      <c r="AF57" s="88">
        <v>6.5335000000000001</v>
      </c>
      <c r="AG57" s="88">
        <v>5.0000000000000001E-3</v>
      </c>
      <c r="AH57" s="88" t="s">
        <v>117</v>
      </c>
      <c r="AI57" s="89"/>
      <c r="AN57" s="87" t="s">
        <v>273</v>
      </c>
      <c r="AO57" s="88">
        <v>22.208600000000001</v>
      </c>
      <c r="AP57" s="88">
        <v>8.2317999999999998</v>
      </c>
      <c r="AQ57" s="88">
        <v>4.0000000000000002E-4</v>
      </c>
      <c r="AR57" s="88" t="s">
        <v>227</v>
      </c>
      <c r="AS57" s="89"/>
    </row>
    <row r="58" spans="13:45">
      <c r="N58" s="17"/>
      <c r="O58" s="72">
        <v>100</v>
      </c>
      <c r="P58" s="17"/>
      <c r="Q58" s="15"/>
      <c r="R58" s="15"/>
      <c r="S58" s="15"/>
      <c r="T58" s="15"/>
      <c r="U58" s="15"/>
      <c r="AD58" s="87" t="s">
        <v>118</v>
      </c>
      <c r="AE58" s="88">
        <v>17.193899999999999</v>
      </c>
      <c r="AF58" s="88">
        <v>5.7329999999999997</v>
      </c>
      <c r="AG58" s="88">
        <v>1.7100000000000001E-2</v>
      </c>
      <c r="AH58" s="88" t="s">
        <v>119</v>
      </c>
      <c r="AI58" s="89"/>
      <c r="AN58" s="87" t="s">
        <v>274</v>
      </c>
      <c r="AO58" s="88">
        <v>18.773700000000002</v>
      </c>
      <c r="AP58" s="88">
        <v>6.9585999999999997</v>
      </c>
      <c r="AQ58" s="88">
        <v>2.5999999999999999E-3</v>
      </c>
      <c r="AR58" s="88" t="s">
        <v>228</v>
      </c>
      <c r="AS58" s="89"/>
    </row>
    <row r="59" spans="13:45" ht="15" thickBot="1">
      <c r="O59" s="73" t="s">
        <v>92</v>
      </c>
      <c r="P59" s="112"/>
      <c r="Q59" s="112"/>
      <c r="R59" s="112"/>
      <c r="S59" s="112"/>
      <c r="T59" s="112"/>
      <c r="U59" s="112"/>
      <c r="V59" s="112"/>
      <c r="W59" s="112"/>
      <c r="X59" s="112"/>
      <c r="Y59" s="112"/>
      <c r="Z59" s="112"/>
      <c r="AD59" s="87" t="s">
        <v>120</v>
      </c>
      <c r="AE59" s="88">
        <v>14.6546</v>
      </c>
      <c r="AF59" s="88">
        <v>4.8863000000000003</v>
      </c>
      <c r="AG59" s="88">
        <v>5.9400000000000001E-2</v>
      </c>
      <c r="AH59" s="88" t="s">
        <v>121</v>
      </c>
      <c r="AI59" s="89"/>
      <c r="AN59" s="87" t="s">
        <v>275</v>
      </c>
      <c r="AO59" s="88">
        <v>17.939699999999998</v>
      </c>
      <c r="AP59" s="88">
        <v>6.6494999999999997</v>
      </c>
      <c r="AQ59" s="88">
        <v>4.1999999999999997E-3</v>
      </c>
      <c r="AR59" s="88" t="s">
        <v>229</v>
      </c>
      <c r="AS59" s="89"/>
    </row>
    <row r="60" spans="13:45" ht="15" thickBot="1">
      <c r="O60" s="113"/>
      <c r="P60" s="114"/>
      <c r="Q60" s="115" t="s">
        <v>93</v>
      </c>
      <c r="R60" s="114" t="s">
        <v>94</v>
      </c>
      <c r="S60" s="115" t="s">
        <v>95</v>
      </c>
      <c r="T60" s="114" t="s">
        <v>96</v>
      </c>
      <c r="U60" s="115" t="s">
        <v>97</v>
      </c>
      <c r="V60" s="114" t="s">
        <v>98</v>
      </c>
      <c r="W60" s="115" t="s">
        <v>99</v>
      </c>
      <c r="X60" s="114" t="s">
        <v>100</v>
      </c>
      <c r="Y60" s="115" t="s">
        <v>101</v>
      </c>
      <c r="Z60" s="116" t="s">
        <v>102</v>
      </c>
      <c r="AD60" s="87" t="s">
        <v>122</v>
      </c>
      <c r="AE60" s="88">
        <v>14.603</v>
      </c>
      <c r="AF60" s="88">
        <v>4.8692000000000002</v>
      </c>
      <c r="AG60" s="88">
        <v>6.0900000000000003E-2</v>
      </c>
      <c r="AH60" s="88" t="s">
        <v>123</v>
      </c>
      <c r="AI60" s="89"/>
      <c r="AN60" s="87" t="s">
        <v>276</v>
      </c>
      <c r="AO60" s="88">
        <v>11.712999999999999</v>
      </c>
      <c r="AP60" s="88">
        <v>4.3414999999999999</v>
      </c>
      <c r="AQ60" s="88">
        <v>0.1249</v>
      </c>
      <c r="AR60" s="88" t="s">
        <v>230</v>
      </c>
      <c r="AS60" s="89"/>
    </row>
    <row r="61" spans="13:45">
      <c r="O61" s="66" t="s">
        <v>103</v>
      </c>
      <c r="P61" s="117"/>
      <c r="Q61" s="74">
        <f>Q45/$O$58</f>
        <v>0.84</v>
      </c>
      <c r="R61" s="74">
        <f t="shared" ref="R61:Z61" si="10">R45/$O$58</f>
        <v>0.72</v>
      </c>
      <c r="S61" s="74">
        <f t="shared" si="10"/>
        <v>0.76</v>
      </c>
      <c r="T61" s="74">
        <f t="shared" si="10"/>
        <v>0.76</v>
      </c>
      <c r="U61" s="74">
        <f t="shared" si="10"/>
        <v>0.84</v>
      </c>
      <c r="V61" s="74">
        <f t="shared" si="10"/>
        <v>0.92</v>
      </c>
      <c r="W61" s="74">
        <f t="shared" si="10"/>
        <v>0.8</v>
      </c>
      <c r="X61" s="74">
        <f t="shared" si="10"/>
        <v>0.84</v>
      </c>
      <c r="Y61" s="74">
        <f t="shared" si="10"/>
        <v>0.6</v>
      </c>
      <c r="Z61" s="74">
        <f t="shared" si="10"/>
        <v>0.52</v>
      </c>
      <c r="AD61" s="87" t="s">
        <v>124</v>
      </c>
      <c r="AE61" s="88">
        <v>13.57</v>
      </c>
      <c r="AF61" s="88">
        <v>4.5247000000000002</v>
      </c>
      <c r="AG61" s="88">
        <v>9.8000000000000004E-2</v>
      </c>
      <c r="AH61" s="88" t="s">
        <v>125</v>
      </c>
      <c r="AI61" s="89"/>
      <c r="AN61" s="87" t="s">
        <v>277</v>
      </c>
      <c r="AO61" s="88">
        <v>9.40564</v>
      </c>
      <c r="AP61" s="88">
        <v>3.4863</v>
      </c>
      <c r="AQ61" s="88">
        <v>0.34189999999999998</v>
      </c>
      <c r="AR61" s="88" t="s">
        <v>231</v>
      </c>
      <c r="AS61" s="89"/>
    </row>
    <row r="62" spans="13:45">
      <c r="O62" s="66" t="s">
        <v>3</v>
      </c>
      <c r="P62" s="117"/>
      <c r="Q62" s="75">
        <f t="shared" ref="Q62:Z62" si="11">Q46/$O$58</f>
        <v>0.96</v>
      </c>
      <c r="R62" s="75">
        <f t="shared" si="11"/>
        <v>0.76</v>
      </c>
      <c r="S62" s="75">
        <f t="shared" si="11"/>
        <v>0.68</v>
      </c>
      <c r="T62" s="75">
        <f t="shared" si="11"/>
        <v>0.72</v>
      </c>
      <c r="U62" s="75">
        <f t="shared" si="11"/>
        <v>0.88</v>
      </c>
      <c r="V62" s="75">
        <f t="shared" si="11"/>
        <v>0.88</v>
      </c>
      <c r="W62" s="75">
        <f t="shared" si="11"/>
        <v>0.72</v>
      </c>
      <c r="X62" s="75">
        <f t="shared" si="11"/>
        <v>0.76</v>
      </c>
      <c r="Y62" s="75">
        <f t="shared" si="11"/>
        <v>0.76</v>
      </c>
      <c r="Z62" s="75">
        <f t="shared" si="11"/>
        <v>0.68</v>
      </c>
      <c r="AD62" s="87" t="s">
        <v>126</v>
      </c>
      <c r="AE62" s="88">
        <v>10.353300000000001</v>
      </c>
      <c r="AF62" s="88">
        <v>3.4521000000000002</v>
      </c>
      <c r="AG62" s="88">
        <v>0.35399999999999998</v>
      </c>
      <c r="AH62" s="88" t="s">
        <v>127</v>
      </c>
      <c r="AI62" s="89"/>
      <c r="AN62" s="87" t="s">
        <v>278</v>
      </c>
      <c r="AO62" s="88">
        <v>6.3265900000000004</v>
      </c>
      <c r="AP62" s="88">
        <v>2.3450000000000002</v>
      </c>
      <c r="AQ62" s="88">
        <v>0.80500000000000005</v>
      </c>
      <c r="AR62" s="88" t="s">
        <v>232</v>
      </c>
      <c r="AS62" s="89"/>
    </row>
    <row r="63" spans="13:45" ht="15" thickBot="1">
      <c r="O63" s="67" t="s">
        <v>4</v>
      </c>
      <c r="P63" s="118"/>
      <c r="Q63" s="76">
        <f t="shared" ref="Q63:Z63" si="12">Q47/$O$58</f>
        <v>0.96</v>
      </c>
      <c r="R63" s="76">
        <f t="shared" si="12"/>
        <v>0.76</v>
      </c>
      <c r="S63" s="76">
        <f t="shared" si="12"/>
        <v>0.68</v>
      </c>
      <c r="T63" s="76">
        <f t="shared" si="12"/>
        <v>0.92</v>
      </c>
      <c r="U63" s="76">
        <f t="shared" si="12"/>
        <v>0.8</v>
      </c>
      <c r="V63" s="76">
        <f t="shared" si="12"/>
        <v>0.8</v>
      </c>
      <c r="W63" s="76">
        <f t="shared" si="12"/>
        <v>0.72</v>
      </c>
      <c r="X63" s="76">
        <f t="shared" si="12"/>
        <v>0.68</v>
      </c>
      <c r="Y63" s="76">
        <f t="shared" si="12"/>
        <v>0.64</v>
      </c>
      <c r="Z63" s="76">
        <f t="shared" si="12"/>
        <v>0.72</v>
      </c>
      <c r="AD63" s="87" t="s">
        <v>128</v>
      </c>
      <c r="AE63" s="88">
        <v>7.9196799999999996</v>
      </c>
      <c r="AF63" s="88">
        <v>2.6406999999999998</v>
      </c>
      <c r="AG63" s="88">
        <v>0.68879999999999997</v>
      </c>
      <c r="AH63" s="88" t="s">
        <v>129</v>
      </c>
      <c r="AI63" s="89"/>
      <c r="AN63" s="87" t="s">
        <v>279</v>
      </c>
      <c r="AO63" s="88">
        <v>3.2344900000000001</v>
      </c>
      <c r="AP63" s="88">
        <v>1.1989000000000001</v>
      </c>
      <c r="AQ63" s="88">
        <v>0.99650000000000005</v>
      </c>
      <c r="AR63" s="88" t="s">
        <v>233</v>
      </c>
      <c r="AS63" s="89"/>
    </row>
    <row r="64" spans="13:45">
      <c r="O64" s="112"/>
      <c r="P64" s="112"/>
      <c r="Q64" s="112"/>
      <c r="R64" s="112"/>
      <c r="S64" s="112"/>
      <c r="T64" s="112"/>
      <c r="U64" s="112"/>
      <c r="V64" s="112"/>
      <c r="W64" s="112"/>
      <c r="X64" s="112"/>
      <c r="Y64" s="112"/>
      <c r="Z64" s="112"/>
      <c r="AD64" s="87" t="s">
        <v>130</v>
      </c>
      <c r="AE64" s="88">
        <v>5.5369299999999999</v>
      </c>
      <c r="AF64" s="88">
        <v>1.8462000000000001</v>
      </c>
      <c r="AG64" s="88">
        <v>0.94089999999999996</v>
      </c>
      <c r="AH64" s="88" t="s">
        <v>131</v>
      </c>
      <c r="AI64" s="89"/>
      <c r="AN64" s="87" t="s">
        <v>280</v>
      </c>
      <c r="AO64" s="88">
        <v>3.07151</v>
      </c>
      <c r="AP64" s="88">
        <v>1.1385000000000001</v>
      </c>
      <c r="AQ64" s="88">
        <v>0.99760000000000004</v>
      </c>
      <c r="AR64" s="88" t="s">
        <v>234</v>
      </c>
      <c r="AS64" s="89"/>
    </row>
    <row r="65" spans="15:45">
      <c r="O65" s="112"/>
      <c r="P65" s="112"/>
      <c r="Q65" s="112"/>
      <c r="R65" s="112"/>
      <c r="S65" s="112"/>
      <c r="T65" s="112"/>
      <c r="U65" s="112"/>
      <c r="V65" s="112"/>
      <c r="W65" s="112"/>
      <c r="X65" s="112"/>
      <c r="Y65" s="112"/>
      <c r="Z65" s="112"/>
      <c r="AD65" s="87" t="s">
        <v>132</v>
      </c>
      <c r="AE65" s="88">
        <v>15.6629</v>
      </c>
      <c r="AF65" s="88">
        <v>5.2225999999999999</v>
      </c>
      <c r="AG65" s="88">
        <v>3.6600000000000001E-2</v>
      </c>
      <c r="AH65" s="88" t="s">
        <v>133</v>
      </c>
      <c r="AI65" s="89"/>
      <c r="AN65" s="87" t="s">
        <v>281</v>
      </c>
      <c r="AO65" s="88">
        <v>20.7957</v>
      </c>
      <c r="AP65" s="88">
        <v>7.7081</v>
      </c>
      <c r="AQ65" s="88">
        <v>8.0000000000000004E-4</v>
      </c>
      <c r="AR65" s="88" t="s">
        <v>235</v>
      </c>
      <c r="AS65" s="89"/>
    </row>
    <row r="66" spans="15:45" ht="15" thickBot="1">
      <c r="O66" s="112" t="s">
        <v>109</v>
      </c>
      <c r="P66" s="112"/>
      <c r="Q66" s="112"/>
      <c r="R66" s="112"/>
      <c r="S66" s="112"/>
      <c r="T66" s="112"/>
      <c r="U66" s="112"/>
      <c r="V66" s="112"/>
      <c r="W66" s="112"/>
      <c r="X66" s="112"/>
      <c r="Y66" s="112"/>
      <c r="Z66" s="112"/>
      <c r="AD66" s="87" t="s">
        <v>134</v>
      </c>
      <c r="AE66" s="88">
        <v>14.057499999999999</v>
      </c>
      <c r="AF66" s="88">
        <v>4.6871999999999998</v>
      </c>
      <c r="AG66" s="88">
        <v>7.85E-2</v>
      </c>
      <c r="AH66" s="88" t="s">
        <v>135</v>
      </c>
      <c r="AI66" s="89"/>
      <c r="AN66" s="87" t="s">
        <v>282</v>
      </c>
      <c r="AO66" s="88">
        <v>19.1371</v>
      </c>
      <c r="AP66" s="88">
        <v>7.0933000000000002</v>
      </c>
      <c r="AQ66" s="88">
        <v>2.0999999999999999E-3</v>
      </c>
      <c r="AR66" s="88" t="s">
        <v>236</v>
      </c>
      <c r="AS66" s="89"/>
    </row>
    <row r="67" spans="15:45" ht="15" thickBot="1">
      <c r="O67" s="113"/>
      <c r="P67" s="114"/>
      <c r="Q67" s="119" t="s">
        <v>93</v>
      </c>
      <c r="R67" s="119" t="s">
        <v>94</v>
      </c>
      <c r="S67" s="120" t="s">
        <v>95</v>
      </c>
      <c r="T67" s="119" t="s">
        <v>96</v>
      </c>
      <c r="U67" s="120" t="s">
        <v>97</v>
      </c>
      <c r="V67" s="119" t="s">
        <v>98</v>
      </c>
      <c r="W67" s="120" t="s">
        <v>99</v>
      </c>
      <c r="X67" s="119" t="s">
        <v>100</v>
      </c>
      <c r="Y67" s="121" t="s">
        <v>101</v>
      </c>
      <c r="Z67" s="121" t="s">
        <v>102</v>
      </c>
      <c r="AD67" s="87" t="s">
        <v>136</v>
      </c>
      <c r="AE67" s="88">
        <v>11.6569</v>
      </c>
      <c r="AF67" s="88">
        <v>3.8868</v>
      </c>
      <c r="AG67" s="88">
        <v>0.2198</v>
      </c>
      <c r="AH67" s="88" t="s">
        <v>137</v>
      </c>
      <c r="AI67" s="89"/>
      <c r="AN67" s="87" t="s">
        <v>283</v>
      </c>
      <c r="AO67" s="88">
        <v>15.702199999999999</v>
      </c>
      <c r="AP67" s="88">
        <v>5.8201000000000001</v>
      </c>
      <c r="AQ67" s="88">
        <v>1.4999999999999999E-2</v>
      </c>
      <c r="AR67" s="88" t="s">
        <v>237</v>
      </c>
      <c r="AS67" s="89"/>
    </row>
    <row r="68" spans="15:45">
      <c r="O68" s="65" t="s">
        <v>103</v>
      </c>
      <c r="P68" s="120"/>
      <c r="Q68" s="74">
        <f>Q52/$O$58</f>
        <v>0.6</v>
      </c>
      <c r="R68" s="74">
        <f t="shared" ref="R68:Z68" si="13">R52/$O$58</f>
        <v>0.56000000000000005</v>
      </c>
      <c r="S68" s="77">
        <f t="shared" si="13"/>
        <v>0.32</v>
      </c>
      <c r="T68" s="74">
        <f t="shared" si="13"/>
        <v>0.28000000000000003</v>
      </c>
      <c r="U68" s="77">
        <f t="shared" si="13"/>
        <v>0.24</v>
      </c>
      <c r="V68" s="74">
        <f t="shared" si="13"/>
        <v>0.68</v>
      </c>
      <c r="W68" s="77">
        <f t="shared" si="13"/>
        <v>0.28000000000000003</v>
      </c>
      <c r="X68" s="74">
        <f t="shared" si="13"/>
        <v>0.72</v>
      </c>
      <c r="Y68" s="77">
        <f t="shared" si="13"/>
        <v>0.4</v>
      </c>
      <c r="Z68" s="74">
        <f t="shared" si="13"/>
        <v>0.48</v>
      </c>
      <c r="AD68" s="87" t="s">
        <v>138</v>
      </c>
      <c r="AE68" s="88">
        <v>9.1176399999999997</v>
      </c>
      <c r="AF68" s="88">
        <v>3.0400999999999998</v>
      </c>
      <c r="AG68" s="88">
        <v>0.5171</v>
      </c>
      <c r="AH68" s="88" t="s">
        <v>139</v>
      </c>
      <c r="AI68" s="89"/>
      <c r="AN68" s="87" t="s">
        <v>284</v>
      </c>
      <c r="AO68" s="88">
        <v>14.8682</v>
      </c>
      <c r="AP68" s="88">
        <v>5.5110000000000001</v>
      </c>
      <c r="AQ68" s="88">
        <v>2.3900000000000001E-2</v>
      </c>
      <c r="AR68" s="88" t="s">
        <v>238</v>
      </c>
      <c r="AS68" s="89"/>
    </row>
    <row r="69" spans="15:45">
      <c r="O69" s="66" t="s">
        <v>3</v>
      </c>
      <c r="P69" s="117"/>
      <c r="Q69" s="75">
        <f t="shared" ref="Q69:Z70" si="14">Q53/$O$58</f>
        <v>0.6</v>
      </c>
      <c r="R69" s="75">
        <f t="shared" si="14"/>
        <v>0.48</v>
      </c>
      <c r="S69" s="78">
        <f t="shared" si="14"/>
        <v>0.4</v>
      </c>
      <c r="T69" s="75">
        <f t="shared" si="14"/>
        <v>0.2</v>
      </c>
      <c r="U69" s="78">
        <f t="shared" si="14"/>
        <v>0.2</v>
      </c>
      <c r="V69" s="75">
        <f t="shared" si="14"/>
        <v>0.72</v>
      </c>
      <c r="W69" s="78">
        <f t="shared" si="14"/>
        <v>0.4</v>
      </c>
      <c r="X69" s="75">
        <f t="shared" si="14"/>
        <v>0.68</v>
      </c>
      <c r="Y69" s="78">
        <f t="shared" si="14"/>
        <v>0.48</v>
      </c>
      <c r="Z69" s="75">
        <f t="shared" si="14"/>
        <v>0.6</v>
      </c>
      <c r="AD69" s="87" t="s">
        <v>140</v>
      </c>
      <c r="AE69" s="88">
        <v>9.0660900000000009</v>
      </c>
      <c r="AF69" s="88">
        <v>3.0230000000000001</v>
      </c>
      <c r="AG69" s="88">
        <v>0.52439999999999998</v>
      </c>
      <c r="AH69" s="88" t="s">
        <v>141</v>
      </c>
      <c r="AI69" s="89"/>
      <c r="AN69" s="87" t="s">
        <v>285</v>
      </c>
      <c r="AO69" s="88">
        <v>8.6414899999999992</v>
      </c>
      <c r="AP69" s="88">
        <v>3.2029999999999998</v>
      </c>
      <c r="AQ69" s="88">
        <v>0.44940000000000002</v>
      </c>
      <c r="AR69" s="88" t="s">
        <v>239</v>
      </c>
      <c r="AS69" s="89"/>
    </row>
    <row r="70" spans="15:45" ht="15" thickBot="1">
      <c r="O70" s="67" t="s">
        <v>4</v>
      </c>
      <c r="P70" s="118"/>
      <c r="Q70" s="76">
        <f t="shared" si="14"/>
        <v>0.64</v>
      </c>
      <c r="R70" s="76">
        <f t="shared" si="14"/>
        <v>0.48</v>
      </c>
      <c r="S70" s="79">
        <f t="shared" si="14"/>
        <v>0.36</v>
      </c>
      <c r="T70" s="76">
        <f t="shared" si="14"/>
        <v>0.4</v>
      </c>
      <c r="U70" s="79">
        <f t="shared" si="14"/>
        <v>0.36</v>
      </c>
      <c r="V70" s="76">
        <f t="shared" si="14"/>
        <v>0.44</v>
      </c>
      <c r="W70" s="79">
        <f t="shared" si="14"/>
        <v>0.36</v>
      </c>
      <c r="X70" s="76">
        <f t="shared" si="14"/>
        <v>0.6</v>
      </c>
      <c r="Y70" s="79">
        <f t="shared" si="14"/>
        <v>0.52</v>
      </c>
      <c r="Z70" s="76">
        <f t="shared" si="14"/>
        <v>0.6</v>
      </c>
      <c r="AD70" s="87" t="s">
        <v>142</v>
      </c>
      <c r="AE70" s="88">
        <v>8.0330200000000005</v>
      </c>
      <c r="AF70" s="88">
        <v>2.6785000000000001</v>
      </c>
      <c r="AG70" s="88">
        <v>0.67290000000000005</v>
      </c>
      <c r="AH70" s="88" t="s">
        <v>143</v>
      </c>
      <c r="AI70" s="89"/>
      <c r="AN70" s="87" t="s">
        <v>286</v>
      </c>
      <c r="AO70" s="88">
        <v>6.33413</v>
      </c>
      <c r="AP70" s="88">
        <v>2.3477999999999999</v>
      </c>
      <c r="AQ70" s="88">
        <v>0.80400000000000005</v>
      </c>
      <c r="AR70" s="88" t="s">
        <v>240</v>
      </c>
      <c r="AS70" s="89"/>
    </row>
    <row r="71" spans="15:45">
      <c r="AD71" s="87" t="s">
        <v>144</v>
      </c>
      <c r="AE71" s="88">
        <v>4.8163299999999998</v>
      </c>
      <c r="AF71" s="88">
        <v>1.6059000000000001</v>
      </c>
      <c r="AG71" s="88">
        <v>0.97430000000000005</v>
      </c>
      <c r="AH71" s="88" t="s">
        <v>145</v>
      </c>
      <c r="AI71" s="89"/>
      <c r="AN71" s="87" t="s">
        <v>287</v>
      </c>
      <c r="AO71" s="88">
        <v>3.25508</v>
      </c>
      <c r="AP71" s="88">
        <v>1.2064999999999999</v>
      </c>
      <c r="AQ71" s="88">
        <v>0.99639999999999995</v>
      </c>
      <c r="AR71" s="88" t="s">
        <v>241</v>
      </c>
      <c r="AS71" s="89"/>
    </row>
    <row r="72" spans="15:45">
      <c r="AD72" s="87" t="s">
        <v>146</v>
      </c>
      <c r="AE72" s="88">
        <v>2.3827500000000001</v>
      </c>
      <c r="AF72" s="88">
        <v>0.79449999999999998</v>
      </c>
      <c r="AG72" s="88">
        <v>0.99990000000000001</v>
      </c>
      <c r="AH72" s="88" t="s">
        <v>147</v>
      </c>
      <c r="AI72" s="89"/>
      <c r="AN72" s="87" t="s">
        <v>288</v>
      </c>
      <c r="AO72" s="88">
        <v>0.16297500000000001</v>
      </c>
      <c r="AP72" s="88">
        <v>6.0400000000000002E-2</v>
      </c>
      <c r="AQ72" s="88">
        <v>1</v>
      </c>
      <c r="AR72" s="88" t="s">
        <v>242</v>
      </c>
      <c r="AS72" s="89"/>
    </row>
    <row r="73" spans="15:45">
      <c r="AD73" s="87" t="s">
        <v>148</v>
      </c>
      <c r="AE73" s="88">
        <v>13.280200000000001</v>
      </c>
      <c r="AF73" s="88">
        <v>4.4280999999999997</v>
      </c>
      <c r="AG73" s="88">
        <v>0.1115</v>
      </c>
      <c r="AH73" s="88" t="s">
        <v>149</v>
      </c>
      <c r="AI73" s="89"/>
      <c r="AN73" s="87" t="s">
        <v>289</v>
      </c>
      <c r="AO73" s="88">
        <v>20.6327</v>
      </c>
      <c r="AP73" s="88">
        <v>7.6477000000000004</v>
      </c>
      <c r="AQ73" s="88">
        <v>8.9999999999999998E-4</v>
      </c>
      <c r="AR73" s="88" t="s">
        <v>243</v>
      </c>
      <c r="AS73" s="89"/>
    </row>
    <row r="74" spans="15:45">
      <c r="O74" s="72" t="s">
        <v>5</v>
      </c>
      <c r="AD74" s="87" t="s">
        <v>150</v>
      </c>
      <c r="AE74" s="88">
        <v>11.6747</v>
      </c>
      <c r="AF74" s="88">
        <v>3.8927999999999998</v>
      </c>
      <c r="AG74" s="88">
        <v>0.21820000000000001</v>
      </c>
      <c r="AH74" s="88" t="s">
        <v>151</v>
      </c>
      <c r="AI74" s="89"/>
      <c r="AN74" s="87" t="s">
        <v>290</v>
      </c>
      <c r="AO74" s="88">
        <v>18.9741</v>
      </c>
      <c r="AP74" s="88">
        <v>7.0328999999999997</v>
      </c>
      <c r="AQ74" s="88">
        <v>2.3E-3</v>
      </c>
      <c r="AR74" s="88" t="s">
        <v>244</v>
      </c>
      <c r="AS74" s="89"/>
    </row>
    <row r="75" spans="15:45" ht="15" thickBot="1">
      <c r="O75" s="81" t="s">
        <v>92</v>
      </c>
      <c r="P75" s="122"/>
      <c r="Q75" s="122"/>
      <c r="R75" s="122"/>
      <c r="S75" s="122"/>
      <c r="T75" s="122"/>
      <c r="U75" s="122"/>
      <c r="V75" s="122"/>
      <c r="W75" s="122"/>
      <c r="X75" s="122"/>
      <c r="Y75" s="122"/>
      <c r="Z75" s="122"/>
      <c r="AD75" s="87" t="s">
        <v>152</v>
      </c>
      <c r="AE75" s="88">
        <v>9.2741799999999994</v>
      </c>
      <c r="AF75" s="88">
        <v>3.0922999999999998</v>
      </c>
      <c r="AG75" s="88">
        <v>0.49509999999999998</v>
      </c>
      <c r="AH75" s="88" t="s">
        <v>153</v>
      </c>
      <c r="AI75" s="89"/>
      <c r="AN75" s="87" t="s">
        <v>291</v>
      </c>
      <c r="AO75" s="88">
        <v>15.539199999999999</v>
      </c>
      <c r="AP75" s="88">
        <v>5.7596999999999996</v>
      </c>
      <c r="AQ75" s="88">
        <v>1.6500000000000001E-2</v>
      </c>
      <c r="AR75" s="88" t="s">
        <v>245</v>
      </c>
      <c r="AS75" s="89"/>
    </row>
    <row r="76" spans="15:45" ht="15" thickBot="1">
      <c r="O76" s="123"/>
      <c r="P76" s="124"/>
      <c r="Q76" s="125" t="s">
        <v>93</v>
      </c>
      <c r="R76" s="124" t="s">
        <v>94</v>
      </c>
      <c r="S76" s="125" t="s">
        <v>95</v>
      </c>
      <c r="T76" s="124" t="s">
        <v>96</v>
      </c>
      <c r="U76" s="125" t="s">
        <v>97</v>
      </c>
      <c r="V76" s="124" t="s">
        <v>98</v>
      </c>
      <c r="W76" s="125" t="s">
        <v>99</v>
      </c>
      <c r="X76" s="124" t="s">
        <v>100</v>
      </c>
      <c r="Y76" s="125" t="s">
        <v>101</v>
      </c>
      <c r="Z76" s="126" t="s">
        <v>102</v>
      </c>
      <c r="AD76" s="87" t="s">
        <v>154</v>
      </c>
      <c r="AE76" s="88">
        <v>6.73489</v>
      </c>
      <c r="AF76" s="88">
        <v>2.2456</v>
      </c>
      <c r="AG76" s="88">
        <v>0.83909999999999996</v>
      </c>
      <c r="AH76" s="88" t="s">
        <v>155</v>
      </c>
      <c r="AI76" s="89"/>
      <c r="AN76" s="87" t="s">
        <v>292</v>
      </c>
      <c r="AO76" s="88">
        <v>14.7052</v>
      </c>
      <c r="AP76" s="88">
        <v>5.4505999999999997</v>
      </c>
      <c r="AQ76" s="88">
        <v>2.6200000000000001E-2</v>
      </c>
      <c r="AR76" s="88" t="s">
        <v>246</v>
      </c>
      <c r="AS76" s="89"/>
    </row>
    <row r="77" spans="15:45">
      <c r="O77" s="82" t="s">
        <v>103</v>
      </c>
      <c r="P77" s="127"/>
      <c r="Q77" s="85">
        <f>DEGREES(ASIN(SQRT(Q61)))</f>
        <v>66.421821521798165</v>
      </c>
      <c r="R77" s="85">
        <f t="shared" ref="R77:Z77" si="15">DEGREES(ASIN(SQRT(R61)))</f>
        <v>58.051940568669949</v>
      </c>
      <c r="S77" s="85">
        <f t="shared" si="15"/>
        <v>60.666125748797121</v>
      </c>
      <c r="T77" s="85">
        <f t="shared" si="15"/>
        <v>60.666125748797121</v>
      </c>
      <c r="U77" s="85">
        <f t="shared" si="15"/>
        <v>66.421821521798165</v>
      </c>
      <c r="V77" s="85">
        <f t="shared" si="15"/>
        <v>73.570059810555449</v>
      </c>
      <c r="W77" s="85">
        <f t="shared" si="15"/>
        <v>63.43494882292201</v>
      </c>
      <c r="X77" s="85">
        <f t="shared" si="15"/>
        <v>66.421821521798165</v>
      </c>
      <c r="Y77" s="85">
        <f t="shared" si="15"/>
        <v>50.768479516407744</v>
      </c>
      <c r="Z77" s="85">
        <f t="shared" si="15"/>
        <v>46.146221387977953</v>
      </c>
      <c r="AD77" s="87" t="s">
        <v>156</v>
      </c>
      <c r="AE77" s="88">
        <v>6.6833499999999999</v>
      </c>
      <c r="AF77" s="88">
        <v>2.2284999999999999</v>
      </c>
      <c r="AG77" s="88">
        <v>0.84460000000000002</v>
      </c>
      <c r="AH77" s="88" t="s">
        <v>157</v>
      </c>
      <c r="AI77" s="89"/>
      <c r="AN77" s="87" t="s">
        <v>293</v>
      </c>
      <c r="AO77" s="88">
        <v>8.47851</v>
      </c>
      <c r="AP77" s="88">
        <v>3.1425999999999998</v>
      </c>
      <c r="AQ77" s="88">
        <v>0.47410000000000002</v>
      </c>
      <c r="AR77" s="88" t="s">
        <v>247</v>
      </c>
      <c r="AS77" s="89"/>
    </row>
    <row r="78" spans="15:45">
      <c r="O78" s="82" t="s">
        <v>3</v>
      </c>
      <c r="P78" s="127"/>
      <c r="Q78" s="80">
        <f t="shared" ref="Q78:Z78" si="16">DEGREES(ASIN(SQRT(Q62)))</f>
        <v>78.463040967184511</v>
      </c>
      <c r="R78" s="80">
        <f t="shared" si="16"/>
        <v>60.666125748797121</v>
      </c>
      <c r="S78" s="80">
        <f t="shared" si="16"/>
        <v>55.550098012046512</v>
      </c>
      <c r="T78" s="80">
        <f t="shared" si="16"/>
        <v>58.051940568669949</v>
      </c>
      <c r="U78" s="80">
        <f t="shared" si="16"/>
        <v>69.732098944341729</v>
      </c>
      <c r="V78" s="80">
        <f t="shared" si="16"/>
        <v>69.732098944341729</v>
      </c>
      <c r="W78" s="80">
        <f t="shared" si="16"/>
        <v>58.051940568669949</v>
      </c>
      <c r="X78" s="80">
        <f t="shared" si="16"/>
        <v>60.666125748797121</v>
      </c>
      <c r="Y78" s="80">
        <f t="shared" si="16"/>
        <v>60.666125748797121</v>
      </c>
      <c r="Z78" s="80">
        <f t="shared" si="16"/>
        <v>55.550098012046512</v>
      </c>
      <c r="AD78" s="87" t="s">
        <v>158</v>
      </c>
      <c r="AE78" s="88">
        <v>5.6502699999999999</v>
      </c>
      <c r="AF78" s="88">
        <v>1.8839999999999999</v>
      </c>
      <c r="AG78" s="88">
        <v>0.93379999999999996</v>
      </c>
      <c r="AH78" s="88" t="s">
        <v>159</v>
      </c>
      <c r="AI78" s="89"/>
      <c r="AN78" s="87" t="s">
        <v>294</v>
      </c>
      <c r="AO78" s="88">
        <v>6.1711499999999999</v>
      </c>
      <c r="AP78" s="88">
        <v>2.2873999999999999</v>
      </c>
      <c r="AQ78" s="88">
        <v>0.82509999999999994</v>
      </c>
      <c r="AR78" s="88" t="s">
        <v>248</v>
      </c>
      <c r="AS78" s="89"/>
    </row>
    <row r="79" spans="15:45" ht="15" thickBot="1">
      <c r="O79" s="83" t="s">
        <v>4</v>
      </c>
      <c r="P79" s="128"/>
      <c r="Q79" s="86">
        <f t="shared" ref="Q79:Z79" si="17">DEGREES(ASIN(SQRT(Q63)))</f>
        <v>78.463040967184511</v>
      </c>
      <c r="R79" s="86">
        <f t="shared" si="17"/>
        <v>60.666125748797121</v>
      </c>
      <c r="S79" s="86">
        <f t="shared" si="17"/>
        <v>55.550098012046512</v>
      </c>
      <c r="T79" s="86">
        <f t="shared" si="17"/>
        <v>73.570059810555449</v>
      </c>
      <c r="U79" s="86">
        <f t="shared" si="17"/>
        <v>63.43494882292201</v>
      </c>
      <c r="V79" s="86">
        <f t="shared" si="17"/>
        <v>63.43494882292201</v>
      </c>
      <c r="W79" s="86">
        <f t="shared" si="17"/>
        <v>58.051940568669949</v>
      </c>
      <c r="X79" s="86">
        <f t="shared" si="17"/>
        <v>55.550098012046512</v>
      </c>
      <c r="Y79" s="86">
        <f t="shared" si="17"/>
        <v>53.130102354155987</v>
      </c>
      <c r="Z79" s="86">
        <f t="shared" si="17"/>
        <v>58.051940568669949</v>
      </c>
      <c r="AD79" s="87" t="s">
        <v>160</v>
      </c>
      <c r="AE79" s="88">
        <v>2.4335800000000001</v>
      </c>
      <c r="AF79" s="88">
        <v>0.81140000000000001</v>
      </c>
      <c r="AG79" s="88">
        <v>0.99980000000000002</v>
      </c>
      <c r="AH79" s="88" t="s">
        <v>161</v>
      </c>
      <c r="AI79" s="89"/>
      <c r="AN79" s="87" t="s">
        <v>295</v>
      </c>
      <c r="AO79" s="88">
        <v>3.0921099999999999</v>
      </c>
      <c r="AP79" s="88">
        <v>1.1460999999999999</v>
      </c>
      <c r="AQ79" s="88">
        <v>0.99750000000000005</v>
      </c>
      <c r="AR79" s="88" t="s">
        <v>249</v>
      </c>
      <c r="AS79" s="89"/>
    </row>
    <row r="80" spans="15:45">
      <c r="O80" s="122"/>
      <c r="P80" s="122"/>
      <c r="Q80" s="122"/>
      <c r="R80" s="122"/>
      <c r="S80" s="122"/>
      <c r="T80" s="122"/>
      <c r="U80" s="122"/>
      <c r="V80" s="122"/>
      <c r="W80" s="122"/>
      <c r="X80" s="122"/>
      <c r="Y80" s="122"/>
      <c r="Z80" s="122"/>
      <c r="AD80" s="87" t="s">
        <v>162</v>
      </c>
      <c r="AE80" s="88">
        <v>10.8466</v>
      </c>
      <c r="AF80" s="88">
        <v>3.6166</v>
      </c>
      <c r="AG80" s="88">
        <v>0.29799999999999999</v>
      </c>
      <c r="AH80" s="88" t="s">
        <v>163</v>
      </c>
      <c r="AI80" s="89"/>
      <c r="AN80" s="87" t="s">
        <v>315</v>
      </c>
      <c r="AO80" s="88">
        <v>17.540600000000001</v>
      </c>
      <c r="AP80" s="88">
        <v>6.5015999999999998</v>
      </c>
      <c r="AQ80" s="88">
        <v>5.3E-3</v>
      </c>
      <c r="AR80" s="88" t="s">
        <v>250</v>
      </c>
      <c r="AS80" s="89"/>
    </row>
    <row r="81" spans="15:45">
      <c r="O81" s="122"/>
      <c r="P81" s="122"/>
      <c r="Q81" s="122"/>
      <c r="R81" s="122"/>
      <c r="S81" s="122"/>
      <c r="T81" s="122"/>
      <c r="U81" s="122"/>
      <c r="V81" s="122"/>
      <c r="W81" s="122"/>
      <c r="X81" s="122"/>
      <c r="Y81" s="122"/>
      <c r="Z81" s="122"/>
      <c r="AD81" s="87" t="s">
        <v>164</v>
      </c>
      <c r="AE81" s="88">
        <v>9.2411399999999997</v>
      </c>
      <c r="AF81" s="88">
        <v>3.0813000000000001</v>
      </c>
      <c r="AG81" s="88">
        <v>0.49969999999999998</v>
      </c>
      <c r="AH81" s="88" t="s">
        <v>165</v>
      </c>
      <c r="AI81" s="89"/>
      <c r="AN81" s="87" t="s">
        <v>314</v>
      </c>
      <c r="AO81" s="88">
        <v>15.882</v>
      </c>
      <c r="AP81" s="88">
        <v>5.8868</v>
      </c>
      <c r="AQ81" s="88">
        <v>1.3599999999999999E-2</v>
      </c>
      <c r="AR81" s="88" t="s">
        <v>251</v>
      </c>
      <c r="AS81" s="89"/>
    </row>
    <row r="82" spans="15:45" ht="15" thickBot="1">
      <c r="O82" s="122" t="s">
        <v>109</v>
      </c>
      <c r="P82" s="122"/>
      <c r="Q82" s="122"/>
      <c r="R82" s="122"/>
      <c r="S82" s="122"/>
      <c r="T82" s="122"/>
      <c r="U82" s="122"/>
      <c r="V82" s="122"/>
      <c r="W82" s="122"/>
      <c r="X82" s="122"/>
      <c r="Y82" s="122"/>
      <c r="Z82" s="122"/>
      <c r="AD82" s="87" t="s">
        <v>166</v>
      </c>
      <c r="AE82" s="88">
        <v>6.8406000000000002</v>
      </c>
      <c r="AF82" s="88">
        <v>2.2808999999999999</v>
      </c>
      <c r="AG82" s="88">
        <v>0.82730000000000004</v>
      </c>
      <c r="AH82" s="88" t="s">
        <v>167</v>
      </c>
      <c r="AI82" s="89"/>
      <c r="AN82" s="87" t="s">
        <v>313</v>
      </c>
      <c r="AO82" s="88">
        <v>12.447100000000001</v>
      </c>
      <c r="AP82" s="88">
        <v>4.6135999999999999</v>
      </c>
      <c r="AQ82" s="88">
        <v>8.6900000000000005E-2</v>
      </c>
      <c r="AR82" s="88" t="s">
        <v>252</v>
      </c>
      <c r="AS82" s="89"/>
    </row>
    <row r="83" spans="15:45" ht="15" thickBot="1">
      <c r="O83" s="123"/>
      <c r="P83" s="124"/>
      <c r="Q83" s="136" t="s">
        <v>321</v>
      </c>
      <c r="R83" s="136" t="s">
        <v>322</v>
      </c>
      <c r="S83" s="137" t="s">
        <v>323</v>
      </c>
      <c r="T83" s="136" t="s">
        <v>324</v>
      </c>
      <c r="U83" s="137" t="s">
        <v>325</v>
      </c>
      <c r="V83" s="136" t="s">
        <v>326</v>
      </c>
      <c r="W83" s="137" t="s">
        <v>327</v>
      </c>
      <c r="X83" s="136" t="s">
        <v>328</v>
      </c>
      <c r="Y83" s="138" t="s">
        <v>329</v>
      </c>
      <c r="Z83" s="138" t="s">
        <v>330</v>
      </c>
      <c r="AD83" s="87" t="s">
        <v>168</v>
      </c>
      <c r="AE83" s="88">
        <v>4.30131</v>
      </c>
      <c r="AF83" s="88">
        <v>1.4341999999999999</v>
      </c>
      <c r="AG83" s="88">
        <v>0.98770000000000002</v>
      </c>
      <c r="AH83" s="88" t="s">
        <v>169</v>
      </c>
      <c r="AI83" s="89"/>
      <c r="AN83" s="87" t="s">
        <v>312</v>
      </c>
      <c r="AO83" s="88">
        <v>11.613099999999999</v>
      </c>
      <c r="AP83" s="88">
        <v>4.3045</v>
      </c>
      <c r="AQ83" s="88">
        <v>0.13109999999999999</v>
      </c>
      <c r="AR83" s="88" t="s">
        <v>253</v>
      </c>
      <c r="AS83" s="89"/>
    </row>
    <row r="84" spans="15:45">
      <c r="O84" s="84" t="s">
        <v>103</v>
      </c>
      <c r="P84" s="129"/>
      <c r="Q84" s="85">
        <f>DEGREES(ASIN(SQRT(Q68)))</f>
        <v>50.768479516407744</v>
      </c>
      <c r="R84" s="85">
        <f t="shared" ref="R84:Z84" si="18">DEGREES(ASIN(SQRT(R68)))</f>
        <v>48.446051289673193</v>
      </c>
      <c r="S84" s="85">
        <f t="shared" si="18"/>
        <v>34.449901987953488</v>
      </c>
      <c r="T84" s="85">
        <f t="shared" si="18"/>
        <v>31.948059431330059</v>
      </c>
      <c r="U84" s="85">
        <f t="shared" si="18"/>
        <v>29.333874251202868</v>
      </c>
      <c r="V84" s="85">
        <f t="shared" si="18"/>
        <v>55.550098012046512</v>
      </c>
      <c r="W84" s="85">
        <f t="shared" si="18"/>
        <v>31.948059431330059</v>
      </c>
      <c r="X84" s="85">
        <f t="shared" si="18"/>
        <v>58.051940568669949</v>
      </c>
      <c r="Y84" s="85">
        <f t="shared" si="18"/>
        <v>39.231520483592263</v>
      </c>
      <c r="Z84" s="85">
        <f t="shared" si="18"/>
        <v>43.853778612022055</v>
      </c>
      <c r="AD84" s="87" t="s">
        <v>170</v>
      </c>
      <c r="AE84" s="88">
        <v>4.2497699999999998</v>
      </c>
      <c r="AF84" s="88">
        <v>1.417</v>
      </c>
      <c r="AG84" s="88">
        <v>0.98870000000000002</v>
      </c>
      <c r="AH84" s="88" t="s">
        <v>171</v>
      </c>
      <c r="AI84" s="89"/>
      <c r="AN84" s="87" t="s">
        <v>311</v>
      </c>
      <c r="AO84" s="88">
        <v>5.3864000000000001</v>
      </c>
      <c r="AP84" s="88">
        <v>1.9964999999999999</v>
      </c>
      <c r="AQ84" s="88">
        <v>0.90949999999999998</v>
      </c>
      <c r="AR84" s="88" t="s">
        <v>254</v>
      </c>
      <c r="AS84" s="89"/>
    </row>
    <row r="85" spans="15:45">
      <c r="O85" s="82" t="s">
        <v>3</v>
      </c>
      <c r="P85" s="127"/>
      <c r="Q85" s="80">
        <f t="shared" ref="Q85:Z85" si="19">DEGREES(ASIN(SQRT(Q69)))</f>
        <v>50.768479516407744</v>
      </c>
      <c r="R85" s="80">
        <f t="shared" si="19"/>
        <v>43.853778612022055</v>
      </c>
      <c r="S85" s="80">
        <f t="shared" si="19"/>
        <v>39.231520483592263</v>
      </c>
      <c r="T85" s="80">
        <f t="shared" si="19"/>
        <v>26.56505117707799</v>
      </c>
      <c r="U85" s="80">
        <f t="shared" si="19"/>
        <v>26.56505117707799</v>
      </c>
      <c r="V85" s="80">
        <f t="shared" si="19"/>
        <v>58.051940568669949</v>
      </c>
      <c r="W85" s="80">
        <f t="shared" si="19"/>
        <v>39.231520483592263</v>
      </c>
      <c r="X85" s="80">
        <f t="shared" si="19"/>
        <v>55.550098012046512</v>
      </c>
      <c r="Y85" s="80">
        <f t="shared" si="19"/>
        <v>43.853778612022055</v>
      </c>
      <c r="Z85" s="80">
        <f t="shared" si="19"/>
        <v>50.768479516407744</v>
      </c>
      <c r="AD85" s="87" t="s">
        <v>172</v>
      </c>
      <c r="AE85" s="88">
        <v>3.2166899999999998</v>
      </c>
      <c r="AF85" s="88">
        <v>1.0726</v>
      </c>
      <c r="AG85" s="88">
        <v>0.99850000000000005</v>
      </c>
      <c r="AH85" s="88" t="s">
        <v>173</v>
      </c>
      <c r="AI85" s="89"/>
      <c r="AN85" s="87" t="s">
        <v>310</v>
      </c>
      <c r="AO85" s="88">
        <v>3.07904</v>
      </c>
      <c r="AP85" s="88">
        <v>1.1413</v>
      </c>
      <c r="AQ85" s="88">
        <v>0.99760000000000004</v>
      </c>
      <c r="AR85" s="88" t="s">
        <v>255</v>
      </c>
      <c r="AS85" s="89"/>
    </row>
    <row r="86" spans="15:45" ht="15" thickBot="1">
      <c r="O86" s="83" t="s">
        <v>4</v>
      </c>
      <c r="P86" s="128"/>
      <c r="Q86" s="86">
        <f t="shared" ref="Q86:Z86" si="20">DEGREES(ASIN(SQRT(Q70)))</f>
        <v>53.130102354155987</v>
      </c>
      <c r="R86" s="86">
        <f t="shared" si="20"/>
        <v>43.853778612022055</v>
      </c>
      <c r="S86" s="86">
        <f t="shared" si="20"/>
        <v>36.86989764584402</v>
      </c>
      <c r="T86" s="86">
        <f t="shared" si="20"/>
        <v>39.231520483592263</v>
      </c>
      <c r="U86" s="86">
        <f t="shared" si="20"/>
        <v>36.86989764584402</v>
      </c>
      <c r="V86" s="86">
        <f t="shared" si="20"/>
        <v>41.553948710326807</v>
      </c>
      <c r="W86" s="86">
        <f t="shared" si="20"/>
        <v>36.86989764584402</v>
      </c>
      <c r="X86" s="86">
        <f t="shared" si="20"/>
        <v>50.768479516407744</v>
      </c>
      <c r="Y86" s="86">
        <f t="shared" si="20"/>
        <v>46.146221387977953</v>
      </c>
      <c r="Z86" s="86">
        <f t="shared" si="20"/>
        <v>50.768479516407744</v>
      </c>
      <c r="AD86" s="87" t="s">
        <v>174</v>
      </c>
      <c r="AE86" s="88">
        <v>7.6299299999999999</v>
      </c>
      <c r="AF86" s="88">
        <v>2.5440999999999998</v>
      </c>
      <c r="AG86" s="88">
        <v>0.72870000000000001</v>
      </c>
      <c r="AH86" s="88" t="s">
        <v>175</v>
      </c>
      <c r="AI86" s="89"/>
      <c r="AN86" s="87" t="s">
        <v>309</v>
      </c>
      <c r="AO86" s="88">
        <v>14.461600000000001</v>
      </c>
      <c r="AP86" s="88">
        <v>5.3602999999999996</v>
      </c>
      <c r="AQ86" s="88">
        <v>2.9899999999999999E-2</v>
      </c>
      <c r="AR86" s="88" t="s">
        <v>256</v>
      </c>
      <c r="AS86" s="89"/>
    </row>
    <row r="87" spans="15:45">
      <c r="AD87" s="87" t="s">
        <v>176</v>
      </c>
      <c r="AE87" s="88">
        <v>6.0244499999999999</v>
      </c>
      <c r="AF87" s="88">
        <v>2.0087999999999999</v>
      </c>
      <c r="AG87" s="88">
        <v>0.90659999999999996</v>
      </c>
      <c r="AH87" s="88" t="s">
        <v>177</v>
      </c>
      <c r="AI87" s="89"/>
      <c r="AN87" s="135" t="s">
        <v>319</v>
      </c>
      <c r="AO87" s="88">
        <v>12.803000000000001</v>
      </c>
      <c r="AP87" s="88">
        <v>4.7454999999999998</v>
      </c>
      <c r="AQ87" s="88">
        <v>7.2400000000000006E-2</v>
      </c>
      <c r="AR87" s="88" t="s">
        <v>257</v>
      </c>
      <c r="AS87" s="89"/>
    </row>
    <row r="88" spans="15:45">
      <c r="AD88" s="87" t="s">
        <v>178</v>
      </c>
      <c r="AE88" s="88">
        <v>3.62391</v>
      </c>
      <c r="AF88" s="88">
        <v>1.2082999999999999</v>
      </c>
      <c r="AG88" s="88">
        <v>0.99629999999999996</v>
      </c>
      <c r="AH88" s="88" t="s">
        <v>179</v>
      </c>
      <c r="AI88" s="89"/>
      <c r="AN88" s="87" t="s">
        <v>308</v>
      </c>
      <c r="AO88" s="88">
        <v>9.3680400000000006</v>
      </c>
      <c r="AP88" s="88">
        <v>3.4723000000000002</v>
      </c>
      <c r="AQ88" s="88">
        <v>0.3468</v>
      </c>
      <c r="AR88" s="88" t="s">
        <v>258</v>
      </c>
      <c r="AS88" s="89"/>
    </row>
    <row r="89" spans="15:45">
      <c r="AD89" s="87" t="s">
        <v>180</v>
      </c>
      <c r="AE89" s="88">
        <v>1.0846199999999999</v>
      </c>
      <c r="AF89" s="88">
        <v>0.36159999999999998</v>
      </c>
      <c r="AG89" s="88">
        <v>1</v>
      </c>
      <c r="AH89" s="88" t="s">
        <v>181</v>
      </c>
      <c r="AI89" s="89"/>
      <c r="AN89" s="87" t="s">
        <v>307</v>
      </c>
      <c r="AO89" s="88">
        <v>8.5341000000000005</v>
      </c>
      <c r="AP89" s="88">
        <v>3.1631999999999998</v>
      </c>
      <c r="AQ89" s="88">
        <v>0.46560000000000001</v>
      </c>
      <c r="AR89" s="88" t="s">
        <v>259</v>
      </c>
      <c r="AS89" s="89"/>
    </row>
    <row r="90" spans="15:45">
      <c r="AD90" s="87" t="s">
        <v>182</v>
      </c>
      <c r="AE90" s="88">
        <v>1.0330699999999999</v>
      </c>
      <c r="AF90" s="88">
        <v>0.34449999999999997</v>
      </c>
      <c r="AG90" s="88">
        <v>1</v>
      </c>
      <c r="AH90" s="88" t="s">
        <v>183</v>
      </c>
      <c r="AI90" s="89"/>
      <c r="AN90" s="87" t="s">
        <v>306</v>
      </c>
      <c r="AO90" s="88">
        <v>2.3073600000000001</v>
      </c>
      <c r="AP90" s="88">
        <v>0.85519999999999996</v>
      </c>
      <c r="AQ90" s="88">
        <v>0.99970000000000003</v>
      </c>
      <c r="AR90" s="88" t="s">
        <v>260</v>
      </c>
      <c r="AS90" s="89"/>
    </row>
    <row r="91" spans="15:45">
      <c r="AD91" s="87" t="s">
        <v>184</v>
      </c>
      <c r="AE91" s="88">
        <v>6.5968600000000004</v>
      </c>
      <c r="AF91" s="88">
        <v>2.1996000000000002</v>
      </c>
      <c r="AG91" s="88">
        <v>0.8538</v>
      </c>
      <c r="AH91" s="88" t="s">
        <v>185</v>
      </c>
      <c r="AI91" s="89"/>
      <c r="AN91" s="87" t="s">
        <v>305</v>
      </c>
      <c r="AO91" s="88">
        <v>12.154199999999999</v>
      </c>
      <c r="AP91" s="88">
        <v>4.5050999999999997</v>
      </c>
      <c r="AQ91" s="88">
        <v>0.10059999999999999</v>
      </c>
      <c r="AR91" s="88" t="s">
        <v>261</v>
      </c>
      <c r="AS91" s="89"/>
    </row>
    <row r="92" spans="15:45">
      <c r="AD92" s="87" t="s">
        <v>186</v>
      </c>
      <c r="AE92" s="88">
        <v>4.9913699999999999</v>
      </c>
      <c r="AF92" s="88">
        <v>1.6642999999999999</v>
      </c>
      <c r="AG92" s="88">
        <v>0.96789999999999998</v>
      </c>
      <c r="AH92" s="88" t="s">
        <v>187</v>
      </c>
      <c r="AI92" s="89"/>
      <c r="AN92" s="87" t="s">
        <v>304</v>
      </c>
      <c r="AO92" s="88">
        <v>10.4956</v>
      </c>
      <c r="AP92" s="88">
        <v>3.8902999999999999</v>
      </c>
      <c r="AQ92" s="88">
        <v>0.21890000000000001</v>
      </c>
      <c r="AR92" s="88" t="s">
        <v>262</v>
      </c>
      <c r="AS92" s="89"/>
    </row>
    <row r="93" spans="15:45">
      <c r="AD93" s="87" t="s">
        <v>188</v>
      </c>
      <c r="AE93" s="88">
        <v>2.59084</v>
      </c>
      <c r="AF93" s="88">
        <v>0.8639</v>
      </c>
      <c r="AG93" s="88">
        <v>0.99970000000000003</v>
      </c>
      <c r="AH93" s="88" t="s">
        <v>189</v>
      </c>
      <c r="AI93" s="89"/>
      <c r="AN93" s="87" t="s">
        <v>303</v>
      </c>
      <c r="AO93" s="88">
        <v>7.0606799999999996</v>
      </c>
      <c r="AP93" s="88">
        <v>2.6171000000000002</v>
      </c>
      <c r="AQ93" s="88">
        <v>0.69869999999999999</v>
      </c>
      <c r="AR93" s="88" t="s">
        <v>263</v>
      </c>
      <c r="AS93" s="89"/>
    </row>
    <row r="94" spans="15:45">
      <c r="AD94" s="135" t="s">
        <v>214</v>
      </c>
      <c r="AE94" s="88">
        <v>5.1545500000000001E-2</v>
      </c>
      <c r="AF94" s="88">
        <v>1.72E-2</v>
      </c>
      <c r="AG94" s="88">
        <v>1</v>
      </c>
      <c r="AH94" s="88" t="s">
        <v>190</v>
      </c>
      <c r="AI94" s="89"/>
      <c r="AN94" s="87" t="s">
        <v>302</v>
      </c>
      <c r="AO94" s="88">
        <v>6.2267299999999999</v>
      </c>
      <c r="AP94" s="88">
        <v>2.3079999999999998</v>
      </c>
      <c r="AQ94" s="88">
        <v>0.81810000000000005</v>
      </c>
      <c r="AR94" s="88" t="s">
        <v>264</v>
      </c>
      <c r="AS94" s="89"/>
    </row>
    <row r="95" spans="15:45">
      <c r="AD95" s="87" t="s">
        <v>191</v>
      </c>
      <c r="AE95" s="88">
        <v>6.5453099999999997</v>
      </c>
      <c r="AF95" s="88">
        <v>2.1823999999999999</v>
      </c>
      <c r="AG95" s="88">
        <v>0.85909999999999997</v>
      </c>
      <c r="AH95" s="88" t="s">
        <v>192</v>
      </c>
      <c r="AI95" s="89"/>
      <c r="AN95" s="87" t="s">
        <v>301</v>
      </c>
      <c r="AO95" s="88">
        <v>5.9275000000000002</v>
      </c>
      <c r="AP95" s="88">
        <v>2.1970999999999998</v>
      </c>
      <c r="AQ95" s="88">
        <v>0.85450000000000004</v>
      </c>
      <c r="AR95" s="88" t="s">
        <v>265</v>
      </c>
      <c r="AS95" s="89"/>
    </row>
    <row r="96" spans="15:45">
      <c r="AD96" s="87" t="s">
        <v>193</v>
      </c>
      <c r="AE96" s="88">
        <v>4.9398299999999997</v>
      </c>
      <c r="AF96" s="88">
        <v>1.6471</v>
      </c>
      <c r="AG96" s="88">
        <v>0.96989999999999998</v>
      </c>
      <c r="AH96" s="88" t="s">
        <v>194</v>
      </c>
      <c r="AI96" s="89"/>
      <c r="AN96" s="87" t="s">
        <v>300</v>
      </c>
      <c r="AO96" s="88">
        <v>4.2689000000000004</v>
      </c>
      <c r="AP96" s="88">
        <v>1.5823</v>
      </c>
      <c r="AQ96" s="88">
        <v>0.97660000000000002</v>
      </c>
      <c r="AR96" s="88" t="s">
        <v>266</v>
      </c>
      <c r="AS96" s="89"/>
    </row>
    <row r="97" spans="28:48">
      <c r="AD97" s="87" t="s">
        <v>195</v>
      </c>
      <c r="AE97" s="88">
        <v>2.5392899999999998</v>
      </c>
      <c r="AF97" s="88">
        <v>0.84670000000000001</v>
      </c>
      <c r="AG97" s="88">
        <v>0.99980000000000002</v>
      </c>
      <c r="AH97" s="88" t="s">
        <v>196</v>
      </c>
      <c r="AI97" s="89"/>
      <c r="AN97" s="87" t="s">
        <v>299</v>
      </c>
      <c r="AO97" s="88">
        <v>0.83394699999999999</v>
      </c>
      <c r="AP97" s="88">
        <v>0.30909999999999999</v>
      </c>
      <c r="AQ97" s="88">
        <v>1</v>
      </c>
      <c r="AR97" s="88" t="s">
        <v>267</v>
      </c>
      <c r="AS97" s="89"/>
    </row>
    <row r="98" spans="28:48">
      <c r="AD98" s="87" t="s">
        <v>197</v>
      </c>
      <c r="AE98" s="88">
        <v>4.0060200000000004</v>
      </c>
      <c r="AF98" s="88">
        <v>1.3357000000000001</v>
      </c>
      <c r="AG98" s="88">
        <v>0.99250000000000005</v>
      </c>
      <c r="AH98" s="88" t="s">
        <v>198</v>
      </c>
      <c r="AI98" s="89"/>
      <c r="AN98" s="87" t="s">
        <v>298</v>
      </c>
      <c r="AO98" s="88">
        <v>5.0935499999999996</v>
      </c>
      <c r="AP98" s="88">
        <v>1.8879999999999999</v>
      </c>
      <c r="AQ98" s="88">
        <v>0.93300000000000005</v>
      </c>
      <c r="AR98" s="88" t="s">
        <v>268</v>
      </c>
      <c r="AS98" s="89"/>
    </row>
    <row r="99" spans="28:48">
      <c r="AD99" s="87" t="s">
        <v>199</v>
      </c>
      <c r="AE99" s="88">
        <v>2.4005399999999999</v>
      </c>
      <c r="AF99" s="88">
        <v>0.8004</v>
      </c>
      <c r="AG99" s="88">
        <v>0.99990000000000001</v>
      </c>
      <c r="AH99" s="88" t="s">
        <v>200</v>
      </c>
      <c r="AI99" s="89"/>
      <c r="AN99" s="87" t="s">
        <v>297</v>
      </c>
      <c r="AO99" s="88">
        <v>3.4349500000000002</v>
      </c>
      <c r="AP99" s="88">
        <v>1.2732000000000001</v>
      </c>
      <c r="AQ99" s="88">
        <v>0.99460000000000004</v>
      </c>
      <c r="AR99" s="88" t="s">
        <v>269</v>
      </c>
      <c r="AS99" s="89"/>
    </row>
    <row r="100" spans="28:48" ht="15" thickBot="1">
      <c r="AD100" s="130" t="s">
        <v>201</v>
      </c>
      <c r="AE100" s="131">
        <v>1.60548</v>
      </c>
      <c r="AF100" s="131">
        <v>0.5353</v>
      </c>
      <c r="AG100" s="131">
        <v>1</v>
      </c>
      <c r="AH100" s="131" t="s">
        <v>202</v>
      </c>
      <c r="AI100" s="132"/>
      <c r="AN100" s="130" t="s">
        <v>296</v>
      </c>
      <c r="AO100" s="131">
        <v>1.6586000000000001</v>
      </c>
      <c r="AP100" s="131">
        <v>0.61480000000000001</v>
      </c>
      <c r="AQ100" s="131">
        <v>1</v>
      </c>
      <c r="AR100" s="131" t="s">
        <v>270</v>
      </c>
      <c r="AS100" s="132"/>
    </row>
    <row r="102" spans="28:48">
      <c r="AB102" s="33" t="s">
        <v>203</v>
      </c>
      <c r="AC102" s="133" t="s">
        <v>204</v>
      </c>
      <c r="AD102" s="33" t="s">
        <v>205</v>
      </c>
      <c r="AE102" s="33" t="s">
        <v>206</v>
      </c>
      <c r="AF102" s="33" t="s">
        <v>207</v>
      </c>
      <c r="AG102" s="33" t="s">
        <v>208</v>
      </c>
      <c r="AH102" s="133" t="s">
        <v>209</v>
      </c>
      <c r="AI102" s="33" t="s">
        <v>210</v>
      </c>
      <c r="AJ102" s="33" t="s">
        <v>211</v>
      </c>
      <c r="AK102" s="33" t="s">
        <v>212</v>
      </c>
      <c r="AL102" s="33"/>
      <c r="AM102" s="139" t="s">
        <v>331</v>
      </c>
      <c r="AN102" s="140" t="s">
        <v>332</v>
      </c>
      <c r="AO102" s="139" t="s">
        <v>333</v>
      </c>
      <c r="AP102" s="139" t="s">
        <v>334</v>
      </c>
      <c r="AQ102" s="139" t="s">
        <v>335</v>
      </c>
      <c r="AR102" s="139" t="s">
        <v>336</v>
      </c>
      <c r="AS102" s="140" t="s">
        <v>337</v>
      </c>
      <c r="AT102" s="139" t="s">
        <v>338</v>
      </c>
      <c r="AU102" s="139" t="s">
        <v>339</v>
      </c>
      <c r="AV102" s="139" t="s">
        <v>340</v>
      </c>
    </row>
    <row r="103" spans="28:48">
      <c r="AB103" s="33" t="s">
        <v>215</v>
      </c>
      <c r="AC103" s="33" t="s">
        <v>215</v>
      </c>
      <c r="AD103" s="33"/>
      <c r="AE103" s="33" t="s">
        <v>215</v>
      </c>
      <c r="AF103" s="33" t="s">
        <v>215</v>
      </c>
      <c r="AG103" s="33" t="s">
        <v>215</v>
      </c>
      <c r="AH103" s="33" t="s">
        <v>215</v>
      </c>
      <c r="AI103" s="33" t="s">
        <v>215</v>
      </c>
      <c r="AJ103" s="33"/>
      <c r="AK103" s="33"/>
      <c r="AL103" s="33"/>
      <c r="AM103" s="72" t="s">
        <v>316</v>
      </c>
      <c r="AN103" s="72" t="s">
        <v>316</v>
      </c>
      <c r="AR103" s="72" t="s">
        <v>316</v>
      </c>
      <c r="AT103" s="72" t="s">
        <v>316</v>
      </c>
      <c r="AU103" s="72" t="s">
        <v>316</v>
      </c>
      <c r="AV103" s="72" t="s">
        <v>316</v>
      </c>
    </row>
    <row r="104" spans="28:48">
      <c r="AB104" s="33"/>
      <c r="AC104" s="133" t="s">
        <v>213</v>
      </c>
      <c r="AD104" s="133" t="s">
        <v>213</v>
      </c>
      <c r="AE104" s="133" t="s">
        <v>213</v>
      </c>
      <c r="AF104" s="133" t="s">
        <v>213</v>
      </c>
      <c r="AG104" s="133"/>
      <c r="AH104" s="33" t="s">
        <v>213</v>
      </c>
      <c r="AI104" s="33" t="s">
        <v>213</v>
      </c>
      <c r="AJ104" s="33" t="s">
        <v>213</v>
      </c>
      <c r="AK104" s="133" t="s">
        <v>213</v>
      </c>
      <c r="AL104" s="133"/>
      <c r="AO104" s="72" t="s">
        <v>318</v>
      </c>
      <c r="AP104" s="72" t="s">
        <v>318</v>
      </c>
      <c r="AQ104" s="72" t="s">
        <v>318</v>
      </c>
      <c r="AS104" s="72" t="s">
        <v>318</v>
      </c>
    </row>
    <row r="105" spans="28:48">
      <c r="AB105" s="33"/>
      <c r="AC105" s="134"/>
      <c r="AD105" s="31" t="s">
        <v>216</v>
      </c>
      <c r="AE105" s="133"/>
      <c r="AF105" s="133"/>
      <c r="AG105" s="33" t="s">
        <v>216</v>
      </c>
      <c r="AH105" s="133"/>
      <c r="AI105" s="133"/>
      <c r="AJ105" s="133" t="s">
        <v>216</v>
      </c>
      <c r="AK105" s="133"/>
      <c r="AL105" s="133"/>
      <c r="AN105" s="72" t="s">
        <v>317</v>
      </c>
      <c r="AO105" s="72" t="s">
        <v>317</v>
      </c>
      <c r="AP105" s="72" t="s">
        <v>317</v>
      </c>
      <c r="AS105" s="72" t="s">
        <v>317</v>
      </c>
      <c r="AU105" s="72" t="s">
        <v>317</v>
      </c>
      <c r="AV105" s="72" t="s">
        <v>317</v>
      </c>
    </row>
    <row r="106" spans="28:48">
      <c r="AQ106" s="72" t="s">
        <v>320</v>
      </c>
      <c r="AU106" s="72" t="s">
        <v>320</v>
      </c>
    </row>
  </sheetData>
  <mergeCells count="22">
    <mergeCell ref="B2:K2"/>
    <mergeCell ref="G4:G5"/>
    <mergeCell ref="H4:H5"/>
    <mergeCell ref="I4:I5"/>
    <mergeCell ref="J4:J5"/>
    <mergeCell ref="K4:K5"/>
    <mergeCell ref="AN46:AS46"/>
    <mergeCell ref="AN54:AS54"/>
    <mergeCell ref="AD54:AI54"/>
    <mergeCell ref="AG24:AH25"/>
    <mergeCell ref="AI24:AJ25"/>
    <mergeCell ref="AD46:AI46"/>
    <mergeCell ref="R24:V24"/>
    <mergeCell ref="W24:AA24"/>
    <mergeCell ref="AB24:AF24"/>
    <mergeCell ref="N24:Q26"/>
    <mergeCell ref="N44:N49"/>
    <mergeCell ref="B17:K19"/>
    <mergeCell ref="F4:F5"/>
    <mergeCell ref="C4:E5"/>
    <mergeCell ref="B4:B5"/>
    <mergeCell ref="N51:N56"/>
  </mergeCells>
  <phoneticPr fontId="3"/>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Seasonal variation</vt:lpstr>
    </vt:vector>
  </TitlesOfParts>
  <Company>東京農工大学</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FLEURETTE</dc:creator>
  <cp:lastModifiedBy>FLEURETTE</cp:lastModifiedBy>
  <dcterms:created xsi:type="dcterms:W3CDTF">2012-05-11T01:19:04Z</dcterms:created>
  <dcterms:modified xsi:type="dcterms:W3CDTF">2012-07-26T10:49:09Z</dcterms:modified>
</cp:coreProperties>
</file>