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<sst xmlns="http://schemas.openxmlformats.org/spreadsheetml/2006/main" count="13" uniqueCount="13">
  <si>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I_M_plus, A</t>
  </si>
  <si>
    <t xml:space="preserve">U_1, mV</t>
  </si>
  <si>
    <t xml:space="preserve">I_M_minus, A</t>
  </si>
  <si>
    <t xml:space="preserve">U_2, mV</t>
  </si>
  <si>
    <t xml:space="preserve">U1-U2/2, V</t>
  </si>
  <si>
    <t xml:space="preserve">B, T</t>
  </si>
  <si>
    <t xml:space="preserve">R_H</t>
  </si>
  <si>
    <t xml:space="preserve">I_obrazetz, mA</t>
  </si>
  <si>
    <t xml:space="preserve">d, m</t>
  </si>
  <si>
    <t xml:space="preserve">I_13, mA</t>
  </si>
  <si>
    <t xml:space="preserve">U_24, mV</t>
  </si>
  <si>
    <t xml:space="preserve">I_32, mA</t>
  </si>
  <si>
    <t xml:space="preserve">U_41, mV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</si>
</sst>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0.0765</c:v>
                </c:pt>
                <c:pt idx="1">
                  <c:v>0.1356</c:v>
                </c:pt>
                <c:pt idx="2">
                  <c:v>0.17255</c:v>
                </c:pt>
                <c:pt idx="3">
                  <c:v>0.20345</c:v>
                </c:pt>
                <c:pt idx="4">
                  <c:v>0.23105</c:v>
                </c:pt>
              </c:numCache>
            </c:numRef>
          </c:yVal>
          <c:smooth val="0"/>
        </c:ser>
        <c:axId val="15481085"/>
        <c:axId val="86191320"/>
      </c:scatterChart>
      <c:valAx>
        <c:axId val="15481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91320"/>
        <c:crosses val="autoZero"/>
        <c:crossBetween val="midCat"/>
      </c:valAx>
      <c:valAx>
        <c:axId val="86191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810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577440</xdr:colOff>
      <xdr:row>10</xdr:row>
      <xdr:rowOff>153360</xdr:rowOff>
    </xdr:from>
    <xdr:to>
      <xdr:col>14</xdr:col>
      <xdr:colOff>258480</xdr:colOff>
      <xdr:row>29</xdr:row>
      <xdr:rowOff>57600</xdr:rowOff>
    </xdr:to>
    <xdr:graphicFrame>
      <xdr:nvGraphicFramePr>
        <xdr:cNvPr id="0" name=""/>
        <xdr:cNvGraphicFramePr/>
      </xdr:nvGraphicFramePr>
      <xdr:xfrm>
        <a:off x="6078240" y="1905840"/>
        <a:ext cx="575280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4.11"/>
    <col collapsed="false" customWidth="true" hidden="false" outlineLevel="0" max="3" min="3" style="0" width="13.66"/>
    <col collapsed="false" customWidth="true" hidden="false" outlineLevel="0" max="5" min="5" style="0" width="15.84"/>
    <col collapsed="false" customWidth="true" hidden="false" outlineLevel="0" max="8" min="6" style="0" width="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n">
        <v>0.2</v>
      </c>
      <c r="B2" s="0" t="n">
        <v>-0.388</v>
      </c>
      <c r="C2" s="0" t="n">
        <v>0.2</v>
      </c>
      <c r="D2" s="0" t="n">
        <v>-0.235</v>
      </c>
      <c r="E2" s="0" t="n">
        <f aca="false">(-B2+D2)/2</f>
        <v>0.0765</v>
      </c>
      <c r="F2" s="0" t="n">
        <f aca="false">0.0088+0.3725*A2</f>
        <v>0.0833</v>
      </c>
      <c r="G2" s="0" t="n">
        <f aca="false">J$2*E2/(F2*H$2/100)</f>
        <v>0.00038265306122449</v>
      </c>
      <c r="H2" s="0" t="n">
        <v>2.4</v>
      </c>
      <c r="J2" s="0" t="n">
        <f aca="false">10^-5</f>
        <v>1E-005</v>
      </c>
    </row>
    <row r="3" customFormat="false" ht="13.8" hidden="false" customHeight="false" outlineLevel="0" collapsed="false">
      <c r="A3" s="0" t="n">
        <v>0.4</v>
      </c>
      <c r="B3" s="0" t="n">
        <v>-0.442</v>
      </c>
      <c r="C3" s="0" t="n">
        <v>0.4</v>
      </c>
      <c r="D3" s="0" t="n">
        <v>-0.1708</v>
      </c>
      <c r="E3" s="0" t="n">
        <f aca="false">(-B3+D3)/2</f>
        <v>0.1356</v>
      </c>
      <c r="F3" s="0" t="n">
        <f aca="false">0.0088+0.3725*A3</f>
        <v>0.1578</v>
      </c>
      <c r="G3" s="0" t="n">
        <f aca="false">J$2*E3/(F3*H$2/100)</f>
        <v>0.000358048162230672</v>
      </c>
    </row>
    <row r="4" customFormat="false" ht="13.8" hidden="false" customHeight="false" outlineLevel="0" collapsed="false">
      <c r="A4" s="0" t="n">
        <v>0.6</v>
      </c>
      <c r="B4" s="0" t="n">
        <v>-0.476</v>
      </c>
      <c r="C4" s="0" t="n">
        <v>0.6</v>
      </c>
      <c r="D4" s="0" t="n">
        <v>-0.1309</v>
      </c>
      <c r="E4" s="0" t="n">
        <f aca="false">(-B4+D4)/2</f>
        <v>0.17255</v>
      </c>
      <c r="F4" s="0" t="n">
        <f aca="false">0.0088+0.3725*A4</f>
        <v>0.2323</v>
      </c>
      <c r="G4" s="0" t="n">
        <f aca="false">J$2*E4/(F4*H$2/100)</f>
        <v>0.000309495623475391</v>
      </c>
    </row>
    <row r="5" customFormat="false" ht="13.8" hidden="false" customHeight="false" outlineLevel="0" collapsed="false">
      <c r="A5" s="0" t="n">
        <v>0.8</v>
      </c>
      <c r="B5" s="0" t="n">
        <v>-0.508</v>
      </c>
      <c r="C5" s="0" t="n">
        <v>0.8</v>
      </c>
      <c r="D5" s="0" t="n">
        <v>-0.1011</v>
      </c>
      <c r="E5" s="0" t="n">
        <f aca="false">(-B5+D5)/2</f>
        <v>0.20345</v>
      </c>
      <c r="F5" s="0" t="n">
        <f aca="false">0.0088+0.3725*A5</f>
        <v>0.3068</v>
      </c>
      <c r="G5" s="0" t="n">
        <f aca="false">J$2*E5/(F5*H$2/100)</f>
        <v>0.000276306497175141</v>
      </c>
    </row>
    <row r="6" customFormat="false" ht="13.8" hidden="false" customHeight="false" outlineLevel="0" collapsed="false">
      <c r="A6" s="0" t="n">
        <v>1</v>
      </c>
      <c r="B6" s="0" t="n">
        <v>-0.535</v>
      </c>
      <c r="C6" s="0" t="n">
        <v>1</v>
      </c>
      <c r="D6" s="0" t="n">
        <v>-0.0729</v>
      </c>
      <c r="E6" s="0" t="n">
        <f aca="false">(-B6+D6)/2</f>
        <v>0.23105</v>
      </c>
      <c r="F6" s="0" t="n">
        <f aca="false">0.0088+0.3725*A6</f>
        <v>0.3813</v>
      </c>
      <c r="G6" s="0" t="n">
        <f aca="false">J$2*E6/(F6*H$2/100)</f>
        <v>0.000252480548999038</v>
      </c>
    </row>
    <row r="7" customFormat="false" ht="13.8" hidden="false" customHeight="false" outlineLevel="0" collapsed="false">
      <c r="G7" s="0" t="n">
        <f aca="false">AVERAGE(G2:G6)*10^6</f>
        <v>315.796778620946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</row>
    <row r="2" customFormat="false" ht="14.4" hidden="false" customHeight="false" outlineLevel="0" collapsed="false">
      <c r="A2" s="0" t="n">
        <v>0.9</v>
      </c>
      <c r="B2" s="0" t="n">
        <v>114.7</v>
      </c>
      <c r="C2" s="0" t="n">
        <v>0.9</v>
      </c>
      <c r="D2" s="0" t="n">
        <v>169.4</v>
      </c>
    </row>
    <row r="3" customFormat="false" ht="14.4" hidden="false" customHeight="false" outlineLevel="0" collapsed="false">
      <c r="A3" s="0" t="n">
        <v>1.5</v>
      </c>
      <c r="B3" s="0" t="n">
        <v>191</v>
      </c>
      <c r="C3" s="0" t="n">
        <v>1.5</v>
      </c>
      <c r="D3" s="0" t="n">
        <v>282</v>
      </c>
    </row>
    <row r="4" customFormat="false" ht="14.4" hidden="false" customHeight="false" outlineLevel="0" collapsed="false">
      <c r="A4" s="0" t="n">
        <v>2.4</v>
      </c>
      <c r="B4" s="0" t="n">
        <v>305</v>
      </c>
      <c r="C4" s="0" t="n">
        <v>2.4</v>
      </c>
      <c r="D4" s="0" t="n">
        <v>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2022-12-06T14:24:01Z</dcterms:created>
  <dc:creator>Vasil Nikolov</dc:creator>
  <dc:description/>
  <dc:language>en-US</dc:language>
  <cp:lastModifiedBy/>
  <dcterms:modified xsi:type="dcterms:W3CDTF">2023-01-16T22:48:02Z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