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525" tabRatio="576" firstSheet="3" activeTab="3" autoFilterDateGrouping="1"/>
  </bookViews>
  <sheets>
    <sheet xmlns:r="http://schemas.openxmlformats.org/officeDocument/2006/relationships" name="分县支援项目" sheetId="1" state="hidden" r:id="rId1"/>
    <sheet xmlns:r="http://schemas.openxmlformats.org/officeDocument/2006/relationships" name="分类正式项目" sheetId="2" state="hidden" r:id="rId2"/>
    <sheet xmlns:r="http://schemas.openxmlformats.org/officeDocument/2006/relationships" name="分类备选项目" sheetId="3" state="hidden" r:id="rId3"/>
    <sheet xmlns:r="http://schemas.openxmlformats.org/officeDocument/2006/relationships" name="有公式表格" sheetId="4" state="visible" r:id="rId4"/>
  </sheets>
  <definedNames>
    <definedName name="_xlnm.Print_Titles" localSheetId="3">'有公式表格'!$3:$5</definedName>
  </definedNames>
  <calcPr calcId="144525" fullCalcOnLoad="1"/>
</workbook>
</file>

<file path=xl/styles.xml><?xml version="1.0" encoding="utf-8"?>
<styleSheet xmlns="http://schemas.openxmlformats.org/spreadsheetml/2006/main">
  <numFmts count="16">
    <numFmt numFmtId="164" formatCode="0_);[Red]\(0\)"/>
    <numFmt numFmtId="165" formatCode="&quot;$&quot;#,##0_);[Red]\(&quot;$&quot;#,##0\)"/>
    <numFmt numFmtId="166" formatCode="#,##0.0_);\(#,##0.0\)"/>
    <numFmt numFmtId="167" formatCode="_(&quot;$&quot;* #,##0.00_);_(&quot;$&quot;* \(#,##0.00\);_(&quot;$&quot;* &quot;-&quot;??_);_(@_)"/>
    <numFmt numFmtId="168" formatCode="#,##0;\(#,##0\)"/>
    <numFmt numFmtId="169" formatCode="_-&quot;$&quot;\ * #,##0_-;_-&quot;$&quot;\ * #,##0\-;_-&quot;$&quot;\ * &quot;-&quot;_-;_-@_-"/>
    <numFmt numFmtId="170" formatCode="_-* #,##0_-;\-* #,##0_-;_-* &quot;-&quot;_-;_-@_-"/>
    <numFmt numFmtId="171" formatCode="&quot;$&quot;\ #,##0_-;[Red]&quot;$&quot;\ #,##0\-"/>
    <numFmt numFmtId="172" formatCode="_-&quot;$&quot;\ * #,##0.00_-;_-&quot;$&quot;\ * #,##0.00\-;_-&quot;$&quot;\ * &quot;-&quot;??_-;_-@_-"/>
    <numFmt numFmtId="173" formatCode="yy\.mm\.dd"/>
    <numFmt numFmtId="174" formatCode="#\ ??/??"/>
    <numFmt numFmtId="175" formatCode="&quot;$&quot;\ #,##0.00_-;[Red]&quot;$&quot;\ #,##0.00\-"/>
    <numFmt numFmtId="176" formatCode="&quot;$&quot;#,##0.00_);[Red]\(&quot;$&quot;#,##0.00\)"/>
    <numFmt numFmtId="177" formatCode="\$#,##0;\(\$#,##0\)"/>
    <numFmt numFmtId="178" formatCode="\$#,##0.00;\(\$#,##0.00\)"/>
    <numFmt numFmtId="179" formatCode="_-* #,##0.00_-;\-* #,##0.00_-;_-* &quot;-&quot;??_-;_-@_-"/>
  </numFmts>
  <fonts count="94">
    <font>
      <name val="宋体"/>
      <charset val="134"/>
      <color indexed="8"/>
      <sz val="11"/>
    </font>
    <font>
      <name val="宋体"/>
      <charset val="134"/>
      <sz val="11"/>
    </font>
    <font>
      <name val="方正小标宋简体"/>
      <charset val="134"/>
      <sz val="22"/>
    </font>
    <font>
      <name val="宋体"/>
      <charset val="134"/>
      <b val="1"/>
      <sz val="11"/>
    </font>
    <font>
      <name val="宋体"/>
      <charset val="134"/>
      <b val="1"/>
      <sz val="10"/>
    </font>
    <font>
      <name val="宋体"/>
      <charset val="134"/>
      <sz val="9"/>
      <scheme val="minor"/>
    </font>
    <font>
      <name val="宋体"/>
      <charset val="134"/>
      <b val="1"/>
      <sz val="9"/>
      <scheme val="minor"/>
    </font>
    <font>
      <name val="宋体"/>
      <charset val="134"/>
      <sz val="9"/>
    </font>
    <font>
      <name val="宋体"/>
      <charset val="134"/>
      <sz val="6"/>
      <scheme val="minor"/>
    </font>
    <font>
      <name val="宋体"/>
      <charset val="0"/>
      <b val="1"/>
      <sz val="9"/>
      <scheme val="minor"/>
    </font>
    <font>
      <name val="宋体"/>
      <charset val="0"/>
      <sz val="9"/>
      <scheme val="minor"/>
    </font>
    <font>
      <name val="宋体"/>
      <charset val="134"/>
      <sz val="11"/>
      <scheme val="minor"/>
    </font>
    <font>
      <name val="Times New Roman"/>
      <charset val="134"/>
      <b val="1"/>
      <sz val="10"/>
    </font>
    <font>
      <name val="Times New Roman"/>
      <charset val="134"/>
      <color indexed="8"/>
      <sz val="11"/>
    </font>
    <font>
      <name val="Times New Roman"/>
      <charset val="134"/>
      <b val="1"/>
      <sz val="20"/>
    </font>
    <font>
      <name val="Times New Roman"/>
      <charset val="134"/>
      <b val="1"/>
      <sz val="11"/>
    </font>
    <font>
      <name val="Times New Roman"/>
      <charset val="134"/>
      <b val="1"/>
      <color indexed="8"/>
      <sz val="11"/>
    </font>
    <font>
      <name val="宋体"/>
      <charset val="134"/>
      <b val="1"/>
      <color indexed="8"/>
      <sz val="11"/>
    </font>
    <font>
      <name val="宋体"/>
      <charset val="134"/>
      <color indexed="8"/>
      <sz val="10"/>
    </font>
    <font>
      <name val="宋体"/>
      <charset val="134"/>
      <sz val="10"/>
    </font>
    <font>
      <name val="Times New Roman"/>
      <charset val="134"/>
      <sz val="10"/>
    </font>
    <font>
      <name val="宋体"/>
      <charset val="134"/>
      <b val="1"/>
      <color indexed="8"/>
      <sz val="10"/>
    </font>
    <font>
      <name val="Times New Roman"/>
      <charset val="134"/>
      <color indexed="8"/>
      <sz val="10"/>
    </font>
    <font>
      <name val="宋体"/>
      <charset val="134"/>
      <color indexed="8"/>
      <sz val="9"/>
    </font>
    <font>
      <name val="宋体"/>
      <charset val="134"/>
      <b val="1"/>
      <sz val="9"/>
    </font>
    <font>
      <name val="Times New Roman"/>
      <charset val="134"/>
      <sz val="8"/>
    </font>
    <font>
      <name val="Times New Roman"/>
      <charset val="134"/>
      <b val="1"/>
      <sz val="8"/>
    </font>
    <font>
      <name val="Times New Roman"/>
      <charset val="134"/>
      <b val="1"/>
      <color indexed="8"/>
      <sz val="8"/>
    </font>
    <font>
      <name val="Times New Roman"/>
      <charset val="134"/>
      <sz val="11"/>
    </font>
    <font>
      <name val="Times New Roman"/>
      <charset val="134"/>
      <color indexed="8"/>
      <sz val="8"/>
    </font>
    <font>
      <name val="Times New Roman"/>
      <charset val="134"/>
      <sz val="9"/>
    </font>
    <font>
      <name val="Times New Roman"/>
      <charset val="134"/>
      <color indexed="8"/>
      <sz val="9"/>
    </font>
    <font>
      <name val="Times New Roman"/>
      <charset val="134"/>
      <b val="1"/>
      <color indexed="8"/>
      <sz val="10"/>
    </font>
    <font>
      <name val="宋体"/>
      <charset val="134"/>
      <b val="1"/>
      <color indexed="8"/>
      <sz val="9"/>
    </font>
    <font>
      <name val="宋体"/>
      <charset val="134"/>
      <color indexed="8"/>
      <sz val="12"/>
    </font>
    <font>
      <name val="宋体"/>
      <charset val="134"/>
      <color indexed="9"/>
      <sz val="12"/>
    </font>
    <font>
      <name val="Helv"/>
      <charset val="134"/>
      <sz val="10"/>
    </font>
    <font>
      <name val="宋体"/>
      <charset val="134"/>
      <color indexed="20"/>
      <sz val="11"/>
    </font>
    <font>
      <name val="宋体"/>
      <charset val="134"/>
      <sz val="12"/>
    </font>
    <font>
      <name val="MS Sans Serif"/>
      <charset val="134"/>
      <sz val="10"/>
    </font>
    <font>
      <name val="MS Sans Serif"/>
      <charset val="134"/>
      <color indexed="8"/>
      <sz val="10"/>
    </font>
    <font>
      <name val="宋体"/>
      <charset val="134"/>
      <color indexed="9"/>
      <sz val="11"/>
    </font>
    <font>
      <name val="Arial"/>
      <charset val="134"/>
      <b val="1"/>
      <sz val="12"/>
    </font>
    <font>
      <name val="宋体"/>
      <charset val="134"/>
      <b val="1"/>
      <color indexed="9"/>
      <sz val="11"/>
    </font>
    <font>
      <name val="宋体"/>
      <charset val="0"/>
      <color theme="0"/>
      <sz val="11"/>
      <scheme val="minor"/>
    </font>
    <font>
      <name val="Arial"/>
      <charset val="134"/>
      <b val="1"/>
      <sz val="9"/>
    </font>
    <font>
      <name val="Times New Roman"/>
      <charset val="134"/>
      <sz val="12"/>
    </font>
    <font>
      <name val="宋体"/>
      <charset val="134"/>
      <color indexed="16"/>
      <sz val="12"/>
    </font>
    <font>
      <name val="宋体"/>
      <charset val="134"/>
      <color indexed="62"/>
      <sz val="11"/>
    </font>
    <font>
      <name val="宋体"/>
      <charset val="0"/>
      <color rgb="FF9C6500"/>
      <sz val="11"/>
      <scheme val="minor"/>
    </font>
    <font>
      <name val="宋体"/>
      <charset val="134"/>
      <b val="1"/>
      <color indexed="56"/>
      <sz val="11"/>
    </font>
    <font>
      <name val="Arial"/>
      <charset val="134"/>
      <sz val="8"/>
    </font>
    <font>
      <name val="宋体"/>
      <charset val="0"/>
      <color rgb="FF006100"/>
      <sz val="11"/>
      <scheme val="minor"/>
    </font>
    <font>
      <name val="宋体"/>
      <charset val="134"/>
      <color indexed="17"/>
      <sz val="12"/>
    </font>
    <font>
      <name val="宋体"/>
      <charset val="0"/>
      <color rgb="FFFA7D00"/>
      <sz val="11"/>
      <scheme val="minor"/>
    </font>
    <font>
      <name val="楷体"/>
      <charset val="134"/>
      <b val="1"/>
      <sz val="14"/>
    </font>
    <font>
      <name val="宋体"/>
      <charset val="0"/>
      <b val="1"/>
      <color rgb="FFFFFFFF"/>
      <sz val="11"/>
      <scheme val="minor"/>
    </font>
    <font>
      <name val="宋体"/>
      <charset val="134"/>
      <b val="1"/>
      <color theme="3"/>
      <sz val="11"/>
      <scheme val="minor"/>
    </font>
    <font>
      <name val="宋体"/>
      <charset val="134"/>
      <color indexed="17"/>
      <sz val="11"/>
    </font>
    <font>
      <name val="宋体"/>
      <charset val="134"/>
      <b val="1"/>
      <color indexed="8"/>
      <sz val="12"/>
    </font>
    <font>
      <name val="宋体"/>
      <charset val="0"/>
      <color rgb="FF9C0006"/>
      <sz val="11"/>
      <scheme val="minor"/>
    </font>
    <font>
      <name val="宋体"/>
      <charset val="0"/>
      <color rgb="FF0000FF"/>
      <sz val="11"/>
      <u val="single"/>
      <scheme val="minor"/>
    </font>
    <font>
      <name val="宋体"/>
      <charset val="134"/>
      <b val="1"/>
      <color theme="3"/>
      <sz val="15"/>
      <scheme val="minor"/>
    </font>
    <font>
      <name val="楷体"/>
      <charset val="134"/>
      <sz val="10"/>
    </font>
    <font>
      <name val="Small Fonts"/>
      <charset val="134"/>
      <sz val="7"/>
    </font>
    <font>
      <name val="宋体"/>
      <charset val="0"/>
      <color theme="1"/>
      <sz val="11"/>
      <scheme val="minor"/>
    </font>
    <font>
      <name val="Arial"/>
      <charset val="134"/>
      <b val="1"/>
      <sz val="10"/>
    </font>
    <font>
      <name val="宋体"/>
      <charset val="134"/>
      <b val="1"/>
      <color theme="3"/>
      <sz val="13"/>
      <scheme val="minor"/>
    </font>
    <font>
      <name val="宋体"/>
      <charset val="134"/>
      <color theme="1"/>
      <sz val="11"/>
      <scheme val="minor"/>
    </font>
    <font>
      <name val="宋体"/>
      <charset val="134"/>
      <color indexed="10"/>
      <sz val="11"/>
    </font>
    <font>
      <name val="宋体"/>
      <charset val="0"/>
      <b val="1"/>
      <color theme="1"/>
      <sz val="11"/>
      <scheme val="minor"/>
    </font>
    <font>
      <name val="Helv"/>
      <charset val="134"/>
      <sz val="12"/>
    </font>
    <font>
      <name val="Arial"/>
      <charset val="134"/>
      <sz val="10"/>
    </font>
    <font>
      <name val="宋体"/>
      <charset val="134"/>
      <color indexed="52"/>
      <sz val="11"/>
    </font>
    <font>
      <name val="宋体"/>
      <charset val="134"/>
      <color indexed="60"/>
      <sz val="11"/>
    </font>
    <font>
      <name val="Helv"/>
      <charset val="134"/>
      <color indexed="9"/>
      <sz val="12"/>
    </font>
    <font>
      <name val="宋体"/>
      <charset val="134"/>
      <b val="1"/>
      <color theme="3"/>
      <sz val="18"/>
      <scheme val="minor"/>
    </font>
    <font>
      <name val="Tms Rmn"/>
      <charset val="134"/>
      <b val="1"/>
      <sz val="10"/>
    </font>
    <font>
      <name val="宋体"/>
      <charset val="0"/>
      <color rgb="FF800080"/>
      <sz val="11"/>
      <u val="single"/>
      <scheme val="minor"/>
    </font>
    <font>
      <name val="宋体"/>
      <charset val="134"/>
      <i val="1"/>
      <color indexed="23"/>
      <sz val="11"/>
    </font>
    <font>
      <name val="宋体"/>
      <charset val="134"/>
      <b val="1"/>
      <color indexed="52"/>
      <sz val="11"/>
    </font>
    <font>
      <name val="宋体"/>
      <charset val="0"/>
      <i val="1"/>
      <color rgb="FF7F7F7F"/>
      <sz val="11"/>
      <scheme val="minor"/>
    </font>
    <font>
      <name val="宋体"/>
      <charset val="0"/>
      <b val="1"/>
      <color rgb="FF3F3F3F"/>
      <sz val="11"/>
      <scheme val="minor"/>
    </font>
    <font>
      <name val="宋体"/>
      <charset val="134"/>
      <b val="1"/>
      <color indexed="62"/>
      <sz val="18"/>
    </font>
    <font>
      <name val="宋体"/>
      <charset val="0"/>
      <b val="1"/>
      <color rgb="FFFA7D00"/>
      <sz val="11"/>
      <scheme val="minor"/>
    </font>
    <font>
      <name val="宋体"/>
      <charset val="134"/>
      <b val="1"/>
      <color indexed="56"/>
      <sz val="18"/>
    </font>
    <font>
      <name val="宋体"/>
      <charset val="0"/>
      <color rgb="FF3F3F76"/>
      <sz val="11"/>
      <scheme val="minor"/>
    </font>
    <font>
      <name val="宋体"/>
      <charset val="134"/>
      <b val="1"/>
      <color indexed="56"/>
      <sz val="15"/>
    </font>
    <font>
      <name val="MS Sans Serif"/>
      <charset val="134"/>
      <b val="1"/>
      <sz val="10"/>
    </font>
    <font>
      <name val="宋体"/>
      <charset val="134"/>
      <b val="1"/>
      <color indexed="56"/>
      <sz val="13"/>
    </font>
    <font>
      <name val="宋体"/>
      <charset val="0"/>
      <color rgb="FFFF0000"/>
      <sz val="11"/>
      <scheme val="minor"/>
    </font>
    <font>
      <name val="宋体"/>
      <charset val="134"/>
      <b val="1"/>
      <color indexed="63"/>
      <sz val="11"/>
    </font>
    <font>
      <name val="Geneva"/>
      <charset val="134"/>
      <sz val="10"/>
    </font>
    <font>
      <name val="微软雅黑"/>
      <charset val="134"/>
      <sz val="9"/>
    </font>
  </fonts>
  <fills count="79">
    <fill>
      <patternFill/>
    </fill>
    <fill>
      <patternFill patternType="gray125"/>
    </fill>
    <fill>
      <patternFill patternType="solid">
        <fgColor indexed="51"/>
        <bgColor indexed="64"/>
      </patternFill>
    </fill>
    <fill>
      <patternFill patternType="solid">
        <fgColor rgb="FFFFC000"/>
        <bgColor indexed="64"/>
      </patternFill>
    </fill>
    <fill>
      <patternFill patternType="solid">
        <fgColor indexed="9"/>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57"/>
        <bgColor indexed="64"/>
      </patternFill>
    </fill>
    <fill>
      <patternFill patternType="solid">
        <fgColor indexed="47"/>
        <bgColor indexed="47"/>
      </patternFill>
    </fill>
    <fill>
      <patternFill patternType="solid">
        <fgColor indexed="55"/>
        <bgColor indexed="64"/>
      </patternFill>
    </fill>
    <fill>
      <patternFill patternType="solid">
        <fgColor indexed="36"/>
        <bgColor indexed="64"/>
      </patternFill>
    </fill>
    <fill>
      <patternFill patternType="solid">
        <fgColor theme="9"/>
        <bgColor indexed="64"/>
      </patternFill>
    </fill>
    <fill>
      <patternFill patternType="mediumGray">
        <fgColor indexed="22"/>
      </patternFill>
    </fill>
    <fill>
      <patternFill patternType="solid">
        <fgColor indexed="45"/>
        <bgColor indexed="45"/>
      </patternFill>
    </fill>
    <fill>
      <patternFill patternType="solid">
        <fgColor indexed="62"/>
        <bgColor indexed="64"/>
      </patternFill>
    </fill>
    <fill>
      <patternFill patternType="solid">
        <fgColor indexed="10"/>
        <bgColor indexed="64"/>
      </patternFill>
    </fill>
    <fill>
      <patternFill patternType="solid">
        <fgColor indexed="49"/>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indexed="22"/>
        <bgColor indexed="64"/>
      </patternFill>
    </fill>
    <fill>
      <patternFill patternType="solid">
        <fgColor rgb="FFC6EFCE"/>
        <bgColor indexed="64"/>
      </patternFill>
    </fill>
    <fill>
      <patternFill patternType="solid">
        <fgColor indexed="42"/>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indexed="29"/>
        <bgColor indexed="64"/>
      </patternFill>
    </fill>
    <fill>
      <patternFill patternType="solid">
        <fgColor rgb="FFA5A5A5"/>
        <bgColor indexed="64"/>
      </patternFill>
    </fill>
    <fill>
      <patternFill patternType="solid">
        <fgColor indexed="46"/>
        <bgColor indexed="64"/>
      </patternFill>
    </fill>
    <fill>
      <patternFill patternType="solid">
        <fgColor indexed="42"/>
        <bgColor indexed="42"/>
      </patternFill>
    </fill>
    <fill>
      <patternFill patternType="lightUp">
        <fgColor indexed="9"/>
        <bgColor indexed="22"/>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indexed="31"/>
        <bgColor indexed="31"/>
      </patternFill>
    </fill>
    <fill>
      <patternFill patternType="solid">
        <fgColor indexed="15"/>
        <bgColor indexed="64"/>
      </patternFill>
    </fill>
    <fill>
      <patternFill patternType="solid">
        <fgColor indexed="22"/>
        <bgColor indexed="22"/>
      </patternFill>
    </fill>
    <fill>
      <patternFill patternType="solid">
        <fgColor indexed="43"/>
        <bgColor indexed="64"/>
      </patternFill>
    </fill>
    <fill>
      <patternFill patternType="solid">
        <fgColor indexed="12"/>
        <bgColor indexed="64"/>
      </patternFill>
    </fill>
    <fill>
      <patternFill patternType="solid">
        <fgColor indexed="44"/>
        <bgColor indexed="64"/>
      </patternFill>
    </fill>
    <fill>
      <patternFill patternType="solid">
        <fgColor indexed="54"/>
        <bgColor indexed="54"/>
      </patternFill>
    </fill>
    <fill>
      <patternFill patternType="solid">
        <fgColor indexed="26"/>
        <bgColor indexed="26"/>
      </patternFill>
    </fill>
    <fill>
      <patternFill patternType="gray0625"/>
    </fill>
    <fill>
      <patternFill patternType="solid">
        <fgColor theme="8"/>
        <bgColor indexed="64"/>
      </patternFill>
    </fill>
    <fill>
      <patternFill patternType="solid">
        <fgColor indexed="49"/>
        <bgColor indexed="49"/>
      </patternFill>
    </fill>
    <fill>
      <patternFill patternType="solid">
        <fgColor indexed="55"/>
        <bgColor indexed="55"/>
      </patternFill>
    </fill>
    <fill>
      <patternFill patternType="solid">
        <fgColor indexed="27"/>
        <bgColor indexed="64"/>
      </patternFill>
    </fill>
    <fill>
      <patternFill patternType="solid">
        <fgColor theme="7"/>
        <bgColor indexed="64"/>
      </patternFill>
    </fill>
    <fill>
      <patternFill patternType="solid">
        <fgColor indexed="53"/>
        <bgColor indexed="64"/>
      </patternFill>
    </fill>
    <fill>
      <patternFill patternType="solid">
        <fgColor theme="7" tint="0.799981688894314"/>
        <bgColor indexed="64"/>
      </patternFill>
    </fill>
    <fill>
      <patternFill patternType="solid">
        <fgColor indexed="11"/>
        <bgColor indexed="64"/>
      </patternFill>
    </fill>
    <fill>
      <patternFill patternType="solid">
        <fgColor indexed="44"/>
        <bgColor indexed="44"/>
      </patternFill>
    </fill>
    <fill>
      <patternFill patternType="solid">
        <fgColor theme="5" tint="0.599993896298105"/>
        <bgColor indexed="64"/>
      </patternFill>
    </fill>
    <fill>
      <patternFill patternType="solid">
        <fgColor theme="6" tint="0.599993896298105"/>
        <bgColor indexed="64"/>
      </patternFill>
    </fill>
    <fill>
      <patternFill patternType="solid">
        <fgColor indexed="25"/>
        <bgColor indexed="64"/>
      </patternFill>
    </fill>
    <fill>
      <patternFill patternType="solid">
        <fgColor rgb="FFF2F2F2"/>
        <bgColor indexed="64"/>
      </patternFill>
    </fill>
    <fill>
      <patternFill patternType="solid">
        <fgColor indexed="31"/>
        <bgColor indexed="64"/>
      </patternFill>
    </fill>
    <fill>
      <patternFill patternType="solid">
        <fgColor theme="6" tint="0.799981688894314"/>
        <bgColor indexed="64"/>
      </patternFill>
    </fill>
    <fill>
      <patternFill patternType="solid">
        <fgColor indexed="27"/>
        <bgColor indexed="27"/>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indexed="54"/>
        <bgColor indexed="64"/>
      </patternFill>
    </fill>
    <fill>
      <patternFill patternType="solid">
        <fgColor theme="7" tint="0.399975585192419"/>
        <bgColor indexed="64"/>
      </patternFill>
    </fill>
    <fill>
      <patternFill patternType="solid">
        <fgColor indexed="25"/>
        <bgColor indexed="25"/>
      </patternFill>
    </fill>
    <fill>
      <patternFill patternType="solid">
        <fgColor indexed="30"/>
        <bgColor indexed="64"/>
      </patternFill>
    </fill>
    <fill>
      <patternFill patternType="lightUp">
        <fgColor indexed="9"/>
        <bgColor indexed="55"/>
      </patternFill>
    </fill>
    <fill>
      <patternFill patternType="solid">
        <fgColor theme="9" tint="0.399975585192419"/>
        <bgColor indexed="64"/>
      </patternFill>
    </fill>
    <fill>
      <patternFill patternType="solid">
        <fgColor theme="4" tint="0.599993896298105"/>
        <bgColor indexed="64"/>
      </patternFill>
    </fill>
    <fill>
      <patternFill patternType="solid">
        <fgColor indexed="5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lightUp">
        <fgColor indexed="9"/>
        <bgColor indexed="29"/>
      </patternFill>
    </fill>
    <fill>
      <patternFill patternType="solid">
        <fgColor indexed="52"/>
        <bgColor indexed="52"/>
      </patternFill>
    </fill>
  </fills>
  <borders count="3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medium">
        <color auto="1"/>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thick">
        <color indexed="62"/>
      </bottom>
      <diagonal/>
    </border>
    <border>
      <left/>
      <right/>
      <top/>
      <bottom style="medium">
        <color auto="1"/>
      </bottom>
      <diagonal/>
    </border>
    <border>
      <left/>
      <right/>
      <top/>
      <bottom style="medium">
        <color indexed="30"/>
      </bottom>
      <diagonal/>
    </border>
    <border>
      <left/>
      <right/>
      <top/>
      <bottom style="thick">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s>
  <cellStyleXfs count="320">
    <xf numFmtId="0" fontId="0" fillId="0" borderId="0"/>
    <xf numFmtId="0" fontId="34" fillId="22" borderId="0"/>
    <xf numFmtId="0" fontId="0" fillId="52" borderId="0" applyAlignment="1">
      <alignment vertical="center"/>
    </xf>
    <xf numFmtId="10" fontId="38" fillId="0" borderId="0"/>
    <xf numFmtId="0" fontId="34" fillId="36" borderId="0"/>
    <xf numFmtId="0" fontId="0" fillId="41" borderId="0" applyAlignment="1">
      <alignment vertical="center"/>
    </xf>
    <xf numFmtId="0" fontId="34" fillId="58" borderId="0"/>
    <xf numFmtId="0" fontId="0" fillId="41" borderId="0" applyAlignment="1">
      <alignment vertical="center"/>
    </xf>
    <xf numFmtId="0" fontId="35" fillId="38" borderId="0"/>
    <xf numFmtId="10" fontId="51" fillId="5" borderId="2"/>
    <xf numFmtId="165" fontId="38" fillId="0" borderId="0"/>
    <xf numFmtId="0" fontId="34" fillId="24" borderId="0"/>
    <xf numFmtId="0" fontId="0" fillId="7" borderId="0" applyAlignment="1">
      <alignment vertical="center"/>
    </xf>
    <xf numFmtId="0" fontId="35" fillId="46" borderId="0"/>
    <xf numFmtId="0" fontId="34" fillId="5" borderId="0"/>
    <xf numFmtId="0" fontId="35" fillId="66" borderId="0"/>
    <xf numFmtId="0" fontId="34" fillId="43" borderId="0"/>
    <xf numFmtId="0" fontId="34" fillId="5" borderId="0"/>
    <xf numFmtId="0" fontId="35" fillId="9" borderId="0"/>
    <xf numFmtId="0" fontId="35" fillId="42" borderId="0"/>
    <xf numFmtId="9" fontId="38" fillId="0" borderId="0"/>
    <xf numFmtId="0" fontId="35" fillId="53" borderId="0"/>
    <xf numFmtId="0" fontId="35" fillId="47" borderId="0"/>
    <xf numFmtId="0" fontId="34" fillId="58" borderId="0"/>
    <xf numFmtId="0" fontId="41" fillId="71" borderId="0" applyAlignment="1">
      <alignment vertical="center"/>
    </xf>
    <xf numFmtId="0" fontId="34" fillId="36" borderId="0"/>
    <xf numFmtId="0" fontId="83" fillId="0" borderId="0"/>
    <xf numFmtId="0" fontId="35" fillId="71" borderId="0"/>
    <xf numFmtId="0" fontId="38" fillId="0" borderId="0" applyAlignment="1">
      <alignment vertical="center"/>
    </xf>
    <xf numFmtId="0" fontId="41" fillId="27" borderId="0" applyAlignment="1">
      <alignment vertical="center"/>
    </xf>
    <xf numFmtId="0" fontId="36" fillId="0" borderId="0"/>
    <xf numFmtId="0" fontId="36" fillId="0" borderId="0"/>
    <xf numFmtId="0" fontId="0" fillId="24" borderId="0" applyAlignment="1">
      <alignment vertical="center"/>
    </xf>
    <xf numFmtId="166" fontId="75" fillId="40" borderId="0"/>
    <xf numFmtId="0" fontId="0" fillId="2" borderId="0" applyAlignment="1">
      <alignment vertical="center"/>
    </xf>
    <xf numFmtId="0" fontId="35" fillId="22" borderId="0"/>
    <xf numFmtId="0" fontId="41" fillId="67" borderId="0" applyAlignment="1">
      <alignment vertical="center"/>
    </xf>
    <xf numFmtId="0" fontId="0" fillId="41" borderId="0" applyAlignment="1">
      <alignment vertical="center"/>
    </xf>
    <xf numFmtId="0" fontId="0" fillId="52" borderId="0" applyAlignment="1">
      <alignment vertical="center"/>
    </xf>
    <xf numFmtId="0" fontId="0" fillId="27" borderId="0" applyAlignment="1">
      <alignment vertical="center"/>
    </xf>
    <xf numFmtId="0" fontId="0" fillId="6" borderId="0" applyAlignment="1">
      <alignment vertical="center"/>
    </xf>
    <xf numFmtId="0" fontId="63" fillId="0" borderId="16" applyAlignment="1">
      <alignment horizontal="left"/>
    </xf>
    <xf numFmtId="0" fontId="0" fillId="27" borderId="0" applyAlignment="1">
      <alignment vertical="center"/>
    </xf>
    <xf numFmtId="0" fontId="41" fillId="11" borderId="0" applyAlignment="1">
      <alignment vertical="center"/>
    </xf>
    <xf numFmtId="0" fontId="0" fillId="0" borderId="0" applyAlignment="1">
      <alignment vertical="center"/>
    </xf>
    <xf numFmtId="0" fontId="0" fillId="0" borderId="0" applyAlignment="1">
      <alignment vertical="center"/>
    </xf>
    <xf numFmtId="0" fontId="46" fillId="0" borderId="0"/>
    <xf numFmtId="0" fontId="0" fillId="5" borderId="20" applyAlignment="1">
      <alignment vertical="center"/>
    </xf>
    <xf numFmtId="0" fontId="0" fillId="41" borderId="0" applyAlignment="1">
      <alignment vertical="center"/>
    </xf>
    <xf numFmtId="0" fontId="35" fillId="38" borderId="0"/>
    <xf numFmtId="0" fontId="37" fillId="7" borderId="0" applyAlignment="1">
      <alignment vertical="center"/>
    </xf>
    <xf numFmtId="0" fontId="0" fillId="0" borderId="0" applyAlignment="1">
      <alignment vertical="center"/>
    </xf>
    <xf numFmtId="0" fontId="41" fillId="17" borderId="0" applyAlignment="1">
      <alignment vertical="center"/>
    </xf>
    <xf numFmtId="0" fontId="59" fillId="68" borderId="0"/>
    <xf numFmtId="0" fontId="0" fillId="58" borderId="0" applyAlignment="1">
      <alignment vertical="center"/>
    </xf>
    <xf numFmtId="0" fontId="38" fillId="0" borderId="0" applyAlignment="1">
      <alignment vertical="center"/>
    </xf>
    <xf numFmtId="0" fontId="58" fillId="24" borderId="0" applyAlignment="1">
      <alignment vertical="center"/>
    </xf>
    <xf numFmtId="0" fontId="0" fillId="41" borderId="0" applyAlignment="1">
      <alignment vertical="center"/>
    </xf>
    <xf numFmtId="43" fontId="38" fillId="0" borderId="0"/>
    <xf numFmtId="0" fontId="0" fillId="7" borderId="0" applyAlignment="1">
      <alignment vertical="center"/>
    </xf>
    <xf numFmtId="0" fontId="88" fillId="0" borderId="24" applyAlignment="1">
      <alignment horizontal="center"/>
    </xf>
    <xf numFmtId="0" fontId="0" fillId="48" borderId="0" applyAlignment="1">
      <alignment vertical="center"/>
    </xf>
    <xf numFmtId="0" fontId="0" fillId="41" borderId="0" applyAlignment="1">
      <alignment vertical="center"/>
    </xf>
    <xf numFmtId="0" fontId="35" fillId="64" borderId="0"/>
    <xf numFmtId="0" fontId="35" fillId="64" borderId="0"/>
    <xf numFmtId="0" fontId="72" fillId="0" borderId="0"/>
    <xf numFmtId="0" fontId="0" fillId="29" borderId="0" applyAlignment="1">
      <alignment vertical="center"/>
    </xf>
    <xf numFmtId="0" fontId="35" fillId="42" borderId="0"/>
    <xf numFmtId="0" fontId="72" fillId="0" borderId="0"/>
    <xf numFmtId="0" fontId="0" fillId="29" borderId="0" applyAlignment="1">
      <alignment vertical="center"/>
    </xf>
    <xf numFmtId="0" fontId="0" fillId="2" borderId="0" applyAlignment="1">
      <alignment vertical="center"/>
    </xf>
    <xf numFmtId="0" fontId="34" fillId="30" borderId="0"/>
    <xf numFmtId="0" fontId="35" fillId="56" borderId="0"/>
    <xf numFmtId="0" fontId="35" fillId="22" borderId="0"/>
    <xf numFmtId="0" fontId="51" fillId="5" borderId="2"/>
    <xf numFmtId="0" fontId="0" fillId="29" borderId="0" applyAlignment="1">
      <alignment vertical="center"/>
    </xf>
    <xf numFmtId="0" fontId="0" fillId="6" borderId="0" applyAlignment="1">
      <alignment vertical="center"/>
    </xf>
    <xf numFmtId="0" fontId="34" fillId="43" borderId="0"/>
    <xf numFmtId="0" fontId="41" fillId="11" borderId="0" applyAlignment="1">
      <alignment vertical="center"/>
    </xf>
    <xf numFmtId="0" fontId="0" fillId="0" borderId="0" applyAlignment="1">
      <alignment vertical="center"/>
    </xf>
    <xf numFmtId="0" fontId="0" fillId="0" borderId="0" applyAlignment="1">
      <alignment vertical="center"/>
    </xf>
    <xf numFmtId="0" fontId="0" fillId="24" borderId="0" applyAlignment="1">
      <alignment vertical="center"/>
    </xf>
    <xf numFmtId="0" fontId="38" fillId="0" borderId="0" applyAlignment="1">
      <alignment vertical="center"/>
    </xf>
    <xf numFmtId="0" fontId="0" fillId="58" borderId="0" applyAlignment="1">
      <alignment vertical="center"/>
    </xf>
    <xf numFmtId="0" fontId="35" fillId="10" borderId="0"/>
    <xf numFmtId="0" fontId="50" fillId="0" borderId="25" applyAlignment="1">
      <alignment vertical="center"/>
    </xf>
    <xf numFmtId="0" fontId="77" fillId="44" borderId="5"/>
    <xf numFmtId="167" fontId="38" fillId="0" borderId="0"/>
    <xf numFmtId="0" fontId="38" fillId="0" borderId="0" applyAlignment="1">
      <alignment vertical="center"/>
    </xf>
    <xf numFmtId="0" fontId="41" fillId="52" borderId="0" applyAlignment="1">
      <alignment vertical="center"/>
    </xf>
    <xf numFmtId="0" fontId="35" fillId="41" borderId="0"/>
    <xf numFmtId="0" fontId="34" fillId="36" borderId="0"/>
    <xf numFmtId="0" fontId="41" fillId="52" borderId="0" applyAlignment="1">
      <alignment vertical="center"/>
    </xf>
    <xf numFmtId="0" fontId="0" fillId="7" borderId="0" applyAlignment="1">
      <alignment vertical="center"/>
    </xf>
    <xf numFmtId="0" fontId="0" fillId="58" borderId="0" applyAlignment="1">
      <alignment vertical="center"/>
    </xf>
    <xf numFmtId="0" fontId="34" fillId="43" borderId="0"/>
    <xf numFmtId="0" fontId="34" fillId="6" borderId="0"/>
    <xf numFmtId="168" fontId="20" fillId="0" borderId="0"/>
    <xf numFmtId="0" fontId="41" fillId="67" borderId="0" applyAlignment="1">
      <alignment vertical="center"/>
    </xf>
    <xf numFmtId="0" fontId="72" fillId="0" borderId="3" applyAlignment="1">
      <alignment horizontal="left"/>
    </xf>
    <xf numFmtId="0" fontId="41" fillId="17" borderId="0" applyAlignment="1">
      <alignment vertical="center"/>
    </xf>
    <xf numFmtId="0" fontId="59" fillId="77" borderId="0"/>
    <xf numFmtId="0" fontId="0" fillId="29" borderId="0" applyAlignment="1">
      <alignment vertical="center"/>
    </xf>
    <xf numFmtId="0" fontId="89" fillId="0" borderId="26" applyAlignment="1">
      <alignment vertical="center"/>
    </xf>
    <xf numFmtId="0" fontId="0" fillId="27" borderId="0" applyAlignment="1">
      <alignment vertical="center"/>
    </xf>
    <xf numFmtId="0" fontId="0" fillId="48" borderId="0" applyAlignment="1">
      <alignment vertical="center"/>
    </xf>
    <xf numFmtId="0" fontId="34" fillId="48" borderId="0"/>
    <xf numFmtId="0" fontId="41" fillId="50" borderId="0" applyAlignment="1">
      <alignment vertical="center"/>
    </xf>
    <xf numFmtId="0" fontId="34" fillId="60" borderId="0"/>
    <xf numFmtId="0" fontId="34" fillId="58" borderId="0"/>
    <xf numFmtId="0" fontId="0" fillId="0" borderId="0" applyAlignment="1">
      <alignment vertical="center"/>
    </xf>
    <xf numFmtId="0" fontId="0" fillId="0" borderId="0" applyAlignment="1">
      <alignment vertical="center"/>
    </xf>
    <xf numFmtId="0" fontId="35" fillId="41" borderId="0"/>
    <xf numFmtId="0" fontId="35" fillId="53" borderId="0"/>
    <xf numFmtId="169" fontId="38" fillId="0" borderId="0"/>
    <xf numFmtId="166" fontId="71" fillId="37" borderId="0"/>
    <xf numFmtId="0" fontId="77" fillId="44" borderId="5"/>
    <xf numFmtId="0" fontId="0" fillId="24" borderId="0" applyAlignment="1">
      <alignment vertical="center"/>
    </xf>
    <xf numFmtId="14" fontId="25" fillId="0" borderId="0" applyAlignment="1">
      <alignment horizontal="center" wrapText="1"/>
    </xf>
    <xf numFmtId="169" fontId="38" fillId="0" borderId="0"/>
    <xf numFmtId="0" fontId="92" fillId="0" borderId="0"/>
    <xf numFmtId="0" fontId="48" fillId="6" borderId="10" applyAlignment="1">
      <alignment vertical="center"/>
    </xf>
    <xf numFmtId="0" fontId="18" fillId="0" borderId="0" applyAlignment="1">
      <alignment vertical="center"/>
    </xf>
    <xf numFmtId="0" fontId="35" fillId="78" borderId="0"/>
    <xf numFmtId="0" fontId="0" fillId="0" borderId="0" applyAlignment="1">
      <alignment vertical="center"/>
    </xf>
    <xf numFmtId="0" fontId="41" fillId="50" borderId="0" applyAlignment="1">
      <alignment vertical="center"/>
    </xf>
    <xf numFmtId="0" fontId="65" fillId="54" borderId="0" applyAlignment="1">
      <alignment vertical="center"/>
    </xf>
    <xf numFmtId="0" fontId="38" fillId="0" borderId="0" applyAlignment="1">
      <alignment vertical="center"/>
    </xf>
    <xf numFmtId="0" fontId="36" fillId="0" borderId="0"/>
    <xf numFmtId="170" fontId="38" fillId="0" borderId="0"/>
    <xf numFmtId="0" fontId="58" fillId="24" borderId="0" applyAlignment="1">
      <alignment vertical="center"/>
    </xf>
    <xf numFmtId="0" fontId="65" fillId="75" borderId="0" applyAlignment="1">
      <alignment vertical="center"/>
    </xf>
    <xf numFmtId="0" fontId="35" fillId="47" borderId="0"/>
    <xf numFmtId="0" fontId="38" fillId="0" borderId="0"/>
    <xf numFmtId="0" fontId="17" fillId="0" borderId="27" applyAlignment="1">
      <alignment vertical="center"/>
    </xf>
    <xf numFmtId="49" fontId="72" fillId="0" borderId="0"/>
    <xf numFmtId="0" fontId="91" fillId="22" borderId="28" applyAlignment="1">
      <alignment vertical="center"/>
    </xf>
    <xf numFmtId="41" fontId="68" fillId="0" borderId="0" applyAlignment="1">
      <alignment vertical="center"/>
    </xf>
    <xf numFmtId="0" fontId="80" fillId="22" borderId="10" applyAlignment="1">
      <alignment vertical="center"/>
    </xf>
    <xf numFmtId="0" fontId="35" fillId="10" borderId="0"/>
    <xf numFmtId="0" fontId="39" fillId="0" borderId="0"/>
    <xf numFmtId="166" fontId="75" fillId="40" borderId="0"/>
    <xf numFmtId="0" fontId="65" fillId="59" borderId="0" applyAlignment="1">
      <alignment vertical="center"/>
    </xf>
    <xf numFmtId="43" fontId="38" fillId="0" borderId="0"/>
    <xf numFmtId="0" fontId="81" fillId="0" borderId="0" applyAlignment="1">
      <alignment vertical="center"/>
    </xf>
    <xf numFmtId="0" fontId="91" fillId="22" borderId="28" applyAlignment="1">
      <alignment vertical="center"/>
    </xf>
    <xf numFmtId="0" fontId="65" fillId="55" borderId="0" applyAlignment="1">
      <alignment vertical="center"/>
    </xf>
    <xf numFmtId="0" fontId="65" fillId="72" borderId="0" applyAlignment="1">
      <alignment vertical="center"/>
    </xf>
    <xf numFmtId="41" fontId="38" fillId="0" borderId="0"/>
    <xf numFmtId="0" fontId="65" fillId="73" borderId="0" applyAlignment="1">
      <alignment vertical="center"/>
    </xf>
    <xf numFmtId="0" fontId="38" fillId="0" borderId="0" applyAlignment="1">
      <alignment vertical="center"/>
    </xf>
    <xf numFmtId="0" fontId="65" fillId="74" borderId="0" applyAlignment="1">
      <alignment vertical="center"/>
    </xf>
    <xf numFmtId="0" fontId="36" fillId="0" borderId="0"/>
    <xf numFmtId="42" fontId="68" fillId="0" borderId="0" applyAlignment="1">
      <alignment vertical="center"/>
    </xf>
    <xf numFmtId="0" fontId="41" fillId="15" borderId="0" applyAlignment="1">
      <alignment vertical="center"/>
    </xf>
    <xf numFmtId="171" fontId="72" fillId="0" borderId="0"/>
    <xf numFmtId="0" fontId="0" fillId="0" borderId="0" applyAlignment="1">
      <alignment vertical="center"/>
    </xf>
    <xf numFmtId="0" fontId="0" fillId="0" borderId="0" applyAlignment="1">
      <alignment vertical="center"/>
    </xf>
    <xf numFmtId="0" fontId="44" fillId="45" borderId="0" applyAlignment="1">
      <alignment vertical="center"/>
    </xf>
    <xf numFmtId="172" fontId="38" fillId="0" borderId="0"/>
    <xf numFmtId="0" fontId="74" fillId="39" borderId="0" applyAlignment="1">
      <alignment vertical="center"/>
    </xf>
    <xf numFmtId="49" fontId="38" fillId="0" borderId="0"/>
    <xf numFmtId="0" fontId="82" fillId="57" borderId="21" applyAlignment="1">
      <alignment vertical="center"/>
    </xf>
    <xf numFmtId="0" fontId="92" fillId="0" borderId="0"/>
    <xf numFmtId="0" fontId="0" fillId="52" borderId="0" applyAlignment="1">
      <alignment vertical="center"/>
    </xf>
    <xf numFmtId="10" fontId="72" fillId="0" borderId="0"/>
    <xf numFmtId="0" fontId="74" fillId="39" borderId="0" applyAlignment="1">
      <alignment vertical="center"/>
    </xf>
    <xf numFmtId="0" fontId="34" fillId="38" borderId="0"/>
    <xf numFmtId="0" fontId="46" fillId="0" borderId="0"/>
    <xf numFmtId="0" fontId="73" fillId="0" borderId="19" applyAlignment="1">
      <alignment vertical="center"/>
    </xf>
    <xf numFmtId="0" fontId="34" fillId="22" borderId="0"/>
    <xf numFmtId="166" fontId="71" fillId="37" borderId="0"/>
    <xf numFmtId="0" fontId="70" fillId="0" borderId="18" applyAlignment="1">
      <alignment vertical="center"/>
    </xf>
    <xf numFmtId="0" fontId="69" fillId="0" borderId="0" applyAlignment="1">
      <alignment vertical="center"/>
    </xf>
    <xf numFmtId="15" fontId="39" fillId="0" borderId="0"/>
    <xf numFmtId="9" fontId="68" fillId="0" borderId="0" applyAlignment="1">
      <alignment vertical="center"/>
    </xf>
    <xf numFmtId="0" fontId="65" fillId="63" borderId="0" applyAlignment="1">
      <alignment vertical="center"/>
    </xf>
    <xf numFmtId="43" fontId="68" fillId="0" borderId="0" applyAlignment="1">
      <alignment vertical="center"/>
    </xf>
    <xf numFmtId="0" fontId="25" fillId="0" borderId="0" applyAlignment="1">
      <alignment horizontal="center" wrapText="1"/>
    </xf>
    <xf numFmtId="0" fontId="0" fillId="29" borderId="0" applyAlignment="1">
      <alignment vertical="center"/>
    </xf>
    <xf numFmtId="0" fontId="67" fillId="0" borderId="15" applyAlignment="1">
      <alignment vertical="center"/>
    </xf>
    <xf numFmtId="0" fontId="0" fillId="48" borderId="0" applyAlignment="1">
      <alignment vertical="center"/>
    </xf>
    <xf numFmtId="0" fontId="44" fillId="65" borderId="0" applyAlignment="1">
      <alignment vertical="center"/>
    </xf>
    <xf numFmtId="0" fontId="66" fillId="0" borderId="0"/>
    <xf numFmtId="0" fontId="68" fillId="35" borderId="17" applyAlignment="1">
      <alignment vertical="center"/>
    </xf>
    <xf numFmtId="0" fontId="90" fillId="0" borderId="0" applyAlignment="1">
      <alignment vertical="center"/>
    </xf>
    <xf numFmtId="0" fontId="65" fillId="34" borderId="0" applyAlignment="1">
      <alignment vertical="center"/>
    </xf>
    <xf numFmtId="37" fontId="64" fillId="0" borderId="0"/>
    <xf numFmtId="0" fontId="44" fillId="33" borderId="0" applyAlignment="1">
      <alignment vertical="center"/>
    </xf>
    <xf numFmtId="0" fontId="86" fillId="61" borderId="22" applyAlignment="1">
      <alignment vertical="center"/>
    </xf>
    <xf numFmtId="0" fontId="38" fillId="0" borderId="0" applyAlignment="1">
      <alignment horizontal="left"/>
    </xf>
    <xf numFmtId="0" fontId="80" fillId="22" borderId="10" applyAlignment="1">
      <alignment vertical="center"/>
    </xf>
    <xf numFmtId="0" fontId="63" fillId="0" borderId="16" applyAlignment="1">
      <alignment horizontal="center"/>
    </xf>
    <xf numFmtId="43" fontId="38" fillId="0" borderId="0"/>
    <xf numFmtId="0" fontId="62" fillId="0" borderId="15" applyAlignment="1">
      <alignment vertical="center"/>
    </xf>
    <xf numFmtId="0" fontId="47" fillId="7" borderId="0"/>
    <xf numFmtId="0" fontId="46" fillId="0" borderId="0"/>
    <xf numFmtId="0" fontId="41" fillId="11" borderId="0" applyAlignment="1">
      <alignment vertical="center"/>
    </xf>
    <xf numFmtId="0" fontId="61" fillId="0" borderId="0" applyAlignment="1">
      <alignment vertical="center"/>
    </xf>
    <xf numFmtId="0" fontId="44" fillId="69" borderId="0" applyAlignment="1">
      <alignment vertical="center"/>
    </xf>
    <xf numFmtId="0" fontId="35" fillId="17" borderId="0"/>
    <xf numFmtId="0" fontId="38" fillId="0" borderId="0"/>
    <xf numFmtId="44" fontId="68" fillId="0" borderId="0" applyAlignment="1">
      <alignment vertical="center"/>
    </xf>
    <xf numFmtId="0" fontId="34" fillId="38" borderId="0"/>
    <xf numFmtId="173" fontId="72" fillId="0" borderId="16" applyAlignment="1">
      <alignment horizontal="right"/>
    </xf>
    <xf numFmtId="0" fontId="60" fillId="32" borderId="0" applyAlignment="1">
      <alignment vertical="center"/>
    </xf>
    <xf numFmtId="0" fontId="59" fillId="31" borderId="0"/>
    <xf numFmtId="0" fontId="58" fillId="24" borderId="0" applyAlignment="1">
      <alignment vertical="center"/>
    </xf>
    <xf numFmtId="0" fontId="53" fillId="30" borderId="0"/>
    <xf numFmtId="0" fontId="65" fillId="51" borderId="0" applyAlignment="1">
      <alignment vertical="center"/>
    </xf>
    <xf numFmtId="0" fontId="84" fillId="57" borderId="22" applyAlignment="1">
      <alignment vertical="center"/>
    </xf>
    <xf numFmtId="0" fontId="38" fillId="0" borderId="0" applyAlignment="1">
      <alignment vertical="center"/>
    </xf>
    <xf numFmtId="0" fontId="0" fillId="29" borderId="0" applyAlignment="1">
      <alignment vertical="center"/>
    </xf>
    <xf numFmtId="0" fontId="57" fillId="0" borderId="14" applyAlignment="1">
      <alignment vertical="center"/>
    </xf>
    <xf numFmtId="0" fontId="78" fillId="0" borderId="0" applyAlignment="1">
      <alignment vertical="center"/>
    </xf>
    <xf numFmtId="0" fontId="38" fillId="0" borderId="0" applyAlignment="1">
      <alignment vertical="center"/>
    </xf>
    <xf numFmtId="0" fontId="56" fillId="28" borderId="13" applyAlignment="1">
      <alignment vertical="center"/>
    </xf>
    <xf numFmtId="0" fontId="0" fillId="2" borderId="0" applyAlignment="1">
      <alignment vertical="center"/>
    </xf>
    <xf numFmtId="0" fontId="41" fillId="27" borderId="0" applyAlignment="1">
      <alignment vertical="center"/>
    </xf>
    <xf numFmtId="0" fontId="0" fillId="6" borderId="0" applyAlignment="1">
      <alignment vertical="center"/>
    </xf>
    <xf numFmtId="0" fontId="46" fillId="0" borderId="0"/>
    <xf numFmtId="0" fontId="38" fillId="0" borderId="0" applyAlignment="1">
      <alignment vertical="center"/>
    </xf>
    <xf numFmtId="0" fontId="55" fillId="0" borderId="3" applyAlignment="1">
      <alignment horizontal="center"/>
    </xf>
    <xf numFmtId="0" fontId="54" fillId="0" borderId="12" applyAlignment="1">
      <alignment vertical="center"/>
    </xf>
    <xf numFmtId="0" fontId="41" fillId="71" borderId="0" applyAlignment="1">
      <alignment vertical="center"/>
    </xf>
    <xf numFmtId="0" fontId="44" fillId="26" borderId="0" applyAlignment="1">
      <alignment vertical="center"/>
    </xf>
    <xf numFmtId="38" fontId="38" fillId="0" borderId="0"/>
    <xf numFmtId="0" fontId="44" fillId="25" borderId="0" applyAlignment="1">
      <alignment vertical="center"/>
    </xf>
    <xf numFmtId="0" fontId="38" fillId="0" borderId="0" applyAlignment="1">
      <alignment vertical="center"/>
    </xf>
    <xf numFmtId="0" fontId="42" fillId="0" borderId="11" applyAlignment="1">
      <alignment horizontal="left" vertical="center"/>
    </xf>
    <xf numFmtId="3" fontId="39" fillId="0" borderId="0"/>
    <xf numFmtId="0" fontId="65" fillId="62" borderId="0" applyAlignment="1">
      <alignment vertical="center"/>
    </xf>
    <xf numFmtId="0" fontId="76" fillId="0" borderId="0" applyAlignment="1">
      <alignment vertical="center"/>
    </xf>
    <xf numFmtId="0" fontId="53" fillId="24" borderId="0"/>
    <xf numFmtId="0" fontId="52" fillId="23" borderId="0" applyAlignment="1">
      <alignment vertical="center"/>
    </xf>
    <xf numFmtId="0" fontId="38" fillId="13" borderId="0"/>
    <xf numFmtId="38" fontId="51" fillId="22" borderId="0"/>
    <xf numFmtId="0" fontId="50" fillId="0" borderId="0" applyAlignment="1">
      <alignment vertical="center"/>
    </xf>
    <xf numFmtId="0" fontId="34" fillId="36" borderId="0"/>
    <xf numFmtId="0" fontId="51" fillId="22" borderId="0"/>
    <xf numFmtId="0" fontId="57" fillId="0" borderId="0" applyAlignment="1">
      <alignment vertical="center"/>
    </xf>
    <xf numFmtId="0" fontId="38" fillId="0" borderId="0" applyAlignment="1">
      <alignment vertical="center"/>
    </xf>
    <xf numFmtId="0" fontId="44" fillId="21" borderId="0" applyAlignment="1">
      <alignment vertical="center"/>
    </xf>
    <xf numFmtId="0" fontId="41" fillId="16" borderId="0" applyAlignment="1">
      <alignment vertical="center"/>
    </xf>
    <xf numFmtId="0" fontId="49" fillId="20" borderId="0" applyAlignment="1">
      <alignment vertical="center"/>
    </xf>
    <xf numFmtId="0" fontId="0" fillId="0" borderId="0" applyAlignment="1">
      <alignment vertical="center"/>
    </xf>
    <xf numFmtId="0" fontId="44" fillId="76" borderId="0" applyAlignment="1">
      <alignment vertical="center"/>
    </xf>
    <xf numFmtId="0" fontId="65" fillId="70" borderId="0" applyAlignment="1">
      <alignment vertical="center"/>
    </xf>
    <xf numFmtId="0" fontId="44" fillId="19" borderId="0" applyAlignment="1">
      <alignment vertical="center"/>
    </xf>
    <xf numFmtId="0" fontId="0" fillId="0" borderId="0"/>
    <xf numFmtId="0" fontId="44" fillId="18" borderId="0" applyAlignment="1">
      <alignment vertical="center"/>
    </xf>
    <xf numFmtId="0" fontId="36" fillId="0" borderId="0"/>
    <xf numFmtId="41" fontId="38" fillId="0" borderId="0"/>
    <xf numFmtId="0" fontId="41" fillId="8" borderId="0" applyAlignment="1">
      <alignment vertical="center"/>
    </xf>
    <xf numFmtId="0" fontId="36" fillId="0" borderId="0"/>
    <xf numFmtId="0" fontId="41" fillId="17" borderId="0" applyAlignment="1">
      <alignment vertical="center"/>
    </xf>
    <xf numFmtId="0" fontId="41" fillId="16" borderId="0" applyAlignment="1">
      <alignment vertical="center"/>
    </xf>
    <xf numFmtId="0" fontId="44" fillId="49" borderId="0" applyAlignment="1">
      <alignment vertical="center"/>
    </xf>
    <xf numFmtId="0" fontId="38" fillId="0" borderId="0" applyAlignment="1">
      <alignment vertical="center"/>
    </xf>
    <xf numFmtId="0" fontId="41" fillId="15" borderId="0" applyAlignment="1">
      <alignment vertical="center"/>
    </xf>
    <xf numFmtId="0" fontId="18" fillId="0" borderId="0" applyAlignment="1">
      <alignment vertical="center"/>
    </xf>
    <xf numFmtId="0" fontId="38" fillId="0" borderId="0" applyAlignment="1">
      <alignment vertical="center"/>
    </xf>
    <xf numFmtId="0" fontId="38" fillId="0" borderId="0" applyAlignment="1">
      <alignment vertical="center"/>
    </xf>
    <xf numFmtId="0" fontId="38" fillId="0" borderId="0" applyAlignment="1">
      <alignment vertical="center"/>
    </xf>
    <xf numFmtId="0" fontId="18" fillId="0" borderId="0" applyAlignment="1">
      <alignment vertical="center"/>
    </xf>
    <xf numFmtId="0" fontId="43" fillId="10" borderId="9" applyAlignment="1">
      <alignment vertical="center"/>
    </xf>
    <xf numFmtId="0" fontId="38" fillId="0" borderId="0" applyAlignment="1">
      <alignment vertical="center"/>
    </xf>
    <xf numFmtId="0" fontId="48" fillId="6" borderId="10" applyAlignment="1">
      <alignment vertical="center"/>
    </xf>
    <xf numFmtId="0" fontId="79" fillId="0" borderId="0" applyAlignment="1">
      <alignment vertical="center"/>
    </xf>
    <xf numFmtId="0" fontId="38" fillId="0" borderId="0" applyAlignment="1">
      <alignment vertical="center"/>
    </xf>
    <xf numFmtId="0" fontId="38" fillId="0" borderId="0" applyAlignment="1">
      <alignment vertical="center"/>
    </xf>
    <xf numFmtId="1" fontId="72" fillId="0" borderId="16" applyAlignment="1">
      <alignment horizontal="center"/>
    </xf>
    <xf numFmtId="0" fontId="47" fillId="14" borderId="0"/>
    <xf numFmtId="0" fontId="87" fillId="0" borderId="23" applyAlignment="1">
      <alignment vertical="center"/>
    </xf>
    <xf numFmtId="0" fontId="85" fillId="0" borderId="0" applyAlignment="1">
      <alignment vertical="center"/>
    </xf>
    <xf numFmtId="0" fontId="38" fillId="0" borderId="0" applyAlignment="1">
      <alignment vertical="center"/>
    </xf>
    <xf numFmtId="0" fontId="34" fillId="58" borderId="0"/>
    <xf numFmtId="0" fontId="46" fillId="0" borderId="0"/>
    <xf numFmtId="0" fontId="77" fillId="44" borderId="5"/>
    <xf numFmtId="0" fontId="38" fillId="0" borderId="0"/>
    <xf numFmtId="0" fontId="39" fillId="13" borderId="0"/>
    <xf numFmtId="0" fontId="45" fillId="0" borderId="0"/>
    <xf numFmtId="0" fontId="38" fillId="5" borderId="20" applyAlignment="1">
      <alignment vertical="center"/>
    </xf>
    <xf numFmtId="41" fontId="38" fillId="0" borderId="0"/>
    <xf numFmtId="0" fontId="38" fillId="0" borderId="0"/>
    <xf numFmtId="15" fontId="38" fillId="0" borderId="0"/>
    <xf numFmtId="4" fontId="39" fillId="0" borderId="0"/>
    <xf numFmtId="0" fontId="41" fillId="17" borderId="0" applyAlignment="1">
      <alignment vertical="center"/>
    </xf>
    <xf numFmtId="4" fontId="38" fillId="0" borderId="0"/>
    <xf numFmtId="0" fontId="44" fillId="12" borderId="0" applyAlignment="1">
      <alignment vertical="center"/>
    </xf>
    <xf numFmtId="0" fontId="0" fillId="0" borderId="0" applyAlignment="1">
      <alignment vertical="center"/>
    </xf>
    <xf numFmtId="0" fontId="0" fillId="0" borderId="0" applyAlignment="1">
      <alignment vertical="center"/>
    </xf>
    <xf numFmtId="0" fontId="41" fillId="11" borderId="0" applyAlignment="1">
      <alignment vertical="center"/>
    </xf>
    <xf numFmtId="169" fontId="38" fillId="0" borderId="0"/>
    <xf numFmtId="0" fontId="43" fillId="10" borderId="9" applyAlignment="1">
      <alignment vertical="center"/>
    </xf>
    <xf numFmtId="0" fontId="38" fillId="0" borderId="0" applyAlignment="1">
      <alignment vertical="center"/>
    </xf>
    <xf numFmtId="0" fontId="39" fillId="0" borderId="0" applyAlignment="1">
      <alignment horizontal="left"/>
    </xf>
    <xf numFmtId="42" fontId="38" fillId="0" borderId="0"/>
    <xf numFmtId="40" fontId="38" fillId="0" borderId="0"/>
    <xf numFmtId="0" fontId="72" fillId="0" borderId="3" applyAlignment="1">
      <alignment horizontal="right"/>
    </xf>
    <xf numFmtId="3" fontId="38" fillId="0" borderId="0"/>
    <xf numFmtId="0" fontId="38" fillId="0" borderId="0" applyAlignment="1">
      <alignment vertical="center"/>
    </xf>
    <xf numFmtId="174" fontId="38" fillId="0" borderId="0"/>
    <xf numFmtId="0" fontId="20" fillId="0" borderId="0"/>
    <xf numFmtId="0" fontId="42" fillId="0" borderId="7" applyAlignment="1">
      <alignment horizontal="left" vertical="center"/>
    </xf>
    <xf numFmtId="0" fontId="34" fillId="9" borderId="0"/>
    <xf numFmtId="175" fontId="38" fillId="0" borderId="0"/>
    <xf numFmtId="176" fontId="38" fillId="0" borderId="0"/>
    <xf numFmtId="0" fontId="41" fillId="8" borderId="0" applyAlignment="1">
      <alignment vertical="center"/>
    </xf>
    <xf numFmtId="0" fontId="38" fillId="0" borderId="0"/>
    <xf numFmtId="0" fontId="40" fillId="0" borderId="0"/>
    <xf numFmtId="0" fontId="37" fillId="7" borderId="0" applyAlignment="1">
      <alignment vertical="center"/>
    </xf>
    <xf numFmtId="177" fontId="20" fillId="0" borderId="0"/>
    <xf numFmtId="15" fontId="39" fillId="0" borderId="0"/>
    <xf numFmtId="178" fontId="20" fillId="0" borderId="0"/>
    <xf numFmtId="179" fontId="38" fillId="0" borderId="0"/>
    <xf numFmtId="0" fontId="37" fillId="7" borderId="0" applyAlignment="1">
      <alignment vertical="center"/>
    </xf>
    <xf numFmtId="0" fontId="36" fillId="0" borderId="0"/>
    <xf numFmtId="0" fontId="35" fillId="6" borderId="0"/>
    <xf numFmtId="0" fontId="34" fillId="5" borderId="0"/>
  </cellStyleXfs>
  <cellXfs count="203">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164" fontId="2" fillId="0" borderId="0" applyAlignment="1" pivotButton="0" quotePrefix="0" xfId="150">
      <alignment horizontal="center" vertical="center" wrapText="1"/>
    </xf>
    <xf numFmtId="164" fontId="3" fillId="0" borderId="1" applyAlignment="1" pivotButton="0" quotePrefix="0" xfId="150">
      <alignment horizontal="left" vertical="center" wrapText="1"/>
    </xf>
    <xf numFmtId="164" fontId="3" fillId="0" borderId="1" applyAlignment="1" pivotButton="0" quotePrefix="0" xfId="150">
      <alignment horizontal="center" vertical="center" wrapText="1"/>
    </xf>
    <xf numFmtId="164" fontId="4" fillId="0" borderId="1" applyAlignment="1" pivotButton="0" quotePrefix="0" xfId="150">
      <alignment horizontal="left" vertical="center" wrapText="1"/>
    </xf>
    <xf numFmtId="164" fontId="4" fillId="0" borderId="2" applyAlignment="1" pivotButton="0" quotePrefix="0" xfId="150">
      <alignment horizontal="center" vertical="center" wrapText="1"/>
    </xf>
    <xf numFmtId="0" fontId="4" fillId="0" borderId="2" applyAlignment="1" pivotButton="0" quotePrefix="0" xfId="150">
      <alignment vertical="center" wrapText="1"/>
    </xf>
    <xf numFmtId="0" fontId="4" fillId="0" borderId="2" applyAlignment="1" pivotButton="0" quotePrefix="0" xfId="150">
      <alignment horizontal="center" vertical="center" wrapText="1"/>
    </xf>
    <xf numFmtId="0" fontId="4" fillId="0" borderId="2" applyAlignment="1" pivotButton="0" quotePrefix="0" xfId="150">
      <alignment horizontal="left" vertical="center" wrapText="1"/>
    </xf>
    <xf numFmtId="0" fontId="5" fillId="2" borderId="2" applyAlignment="1" pivotButton="0" quotePrefix="0" xfId="0">
      <alignment horizontal="center" vertical="center"/>
    </xf>
    <xf numFmtId="0" fontId="6" fillId="2" borderId="2" applyAlignment="1" pivotButton="0" quotePrefix="0" xfId="150">
      <alignment horizontal="center" vertical="center" wrapText="1"/>
    </xf>
    <xf numFmtId="0" fontId="6" fillId="2" borderId="2" applyAlignment="1" pivotButton="0" quotePrefix="0" xfId="150">
      <alignment horizontal="left" vertical="center" wrapText="1"/>
    </xf>
    <xf numFmtId="0" fontId="5" fillId="0" borderId="2" applyAlignment="1" pivotButton="0" quotePrefix="0" xfId="0">
      <alignment horizontal="center" vertical="center"/>
    </xf>
    <xf numFmtId="0" fontId="5" fillId="0" borderId="2" applyAlignment="1" pivotButton="0" quotePrefix="0" xfId="0">
      <alignment horizontal="center" vertical="center" wrapText="1"/>
    </xf>
    <xf numFmtId="0" fontId="5" fillId="0" borderId="3" applyAlignment="1" pivotButton="0" quotePrefix="0" xfId="0">
      <alignment horizontal="center" vertical="center" wrapText="1"/>
    </xf>
    <xf numFmtId="0" fontId="5" fillId="0" borderId="3" applyAlignment="1" pivotButton="0" quotePrefix="0" xfId="0">
      <alignment horizontal="left" vertical="center" wrapText="1"/>
    </xf>
    <xf numFmtId="0" fontId="5" fillId="2" borderId="2" applyAlignment="1" pivotButton="0" quotePrefix="0" xfId="0">
      <alignment horizontal="center" vertical="center" wrapText="1"/>
    </xf>
    <xf numFmtId="0" fontId="5" fillId="2" borderId="2" applyAlignment="1" pivotButton="0" quotePrefix="0" xfId="0">
      <alignment horizontal="left" vertical="center" wrapText="1"/>
    </xf>
    <xf numFmtId="0" fontId="5" fillId="0" borderId="2" applyAlignment="1" pivotButton="0" quotePrefix="0" xfId="150">
      <alignment horizontal="center" vertical="center" wrapText="1"/>
    </xf>
    <xf numFmtId="0" fontId="5" fillId="0" borderId="2" applyAlignment="1" pivotButton="0" quotePrefix="0" xfId="0">
      <alignment horizontal="left" vertical="center" wrapText="1"/>
    </xf>
    <xf numFmtId="0" fontId="5" fillId="2" borderId="2" applyAlignment="1" pivotButton="0" quotePrefix="0" xfId="150">
      <alignment horizontal="center" vertical="center" wrapText="1"/>
    </xf>
    <xf numFmtId="0" fontId="5" fillId="2" borderId="2" applyAlignment="1" pivotButton="0" quotePrefix="0" xfId="0">
      <alignment horizontal="left" vertical="center"/>
    </xf>
    <xf numFmtId="0" fontId="7" fillId="0" borderId="2" applyAlignment="1" pivotButton="0" quotePrefix="0" xfId="0">
      <alignment horizontal="left" vertical="center" wrapText="1"/>
    </xf>
    <xf numFmtId="0" fontId="5" fillId="0" borderId="2" applyAlignment="1" pivotButton="0" quotePrefix="0" xfId="88">
      <alignment horizontal="center" vertical="center" wrapText="1"/>
    </xf>
    <xf numFmtId="0" fontId="1" fillId="0" borderId="2" applyAlignment="1" pivotButton="0" quotePrefix="0" xfId="0">
      <alignment horizontal="center" vertical="center"/>
    </xf>
    <xf numFmtId="0" fontId="8" fillId="2" borderId="2" applyAlignment="1" pivotButton="0" quotePrefix="0" xfId="150">
      <alignment horizontal="center" vertical="center" wrapText="1"/>
    </xf>
    <xf numFmtId="0" fontId="9" fillId="3" borderId="2" applyAlignment="1" pivotButton="0" quotePrefix="0" xfId="0">
      <alignment horizontal="center" vertical="center" wrapText="1"/>
    </xf>
    <xf numFmtId="0" fontId="10" fillId="0" borderId="2" applyAlignment="1" pivotButton="0" quotePrefix="0" xfId="0">
      <alignment horizontal="center" vertical="center" wrapText="1"/>
    </xf>
    <xf numFmtId="0" fontId="6" fillId="0" borderId="2" applyAlignment="1" pivotButton="0" quotePrefix="0" xfId="150">
      <alignment horizontal="center" vertical="center" wrapText="1"/>
    </xf>
    <xf numFmtId="49" fontId="4" fillId="0" borderId="2" applyAlignment="1" pivotButton="0" quotePrefix="0" xfId="150">
      <alignment horizontal="center" vertical="center" wrapText="1"/>
    </xf>
    <xf numFmtId="0" fontId="1" fillId="0" borderId="2" applyAlignment="1" pivotButton="0" quotePrefix="0" xfId="0">
      <alignment vertical="center"/>
    </xf>
    <xf numFmtId="0" fontId="11" fillId="0" borderId="2" applyAlignment="1" pivotButton="0" quotePrefix="0" xfId="0">
      <alignment horizontal="center" vertical="center"/>
    </xf>
    <xf numFmtId="0" fontId="4" fillId="0" borderId="4" applyAlignment="1" pivotButton="0" quotePrefix="0" xfId="150">
      <alignment horizontal="center" vertical="center" wrapText="1"/>
    </xf>
    <xf numFmtId="0" fontId="4" fillId="0" borderId="5" applyAlignment="1" pivotButton="0" quotePrefix="0" xfId="150">
      <alignment horizontal="center" vertical="center" wrapText="1"/>
    </xf>
    <xf numFmtId="0" fontId="4" fillId="0" borderId="3" applyAlignment="1" pivotButton="0" quotePrefix="0" xfId="150">
      <alignment horizontal="center" vertical="center" wrapText="1"/>
    </xf>
    <xf numFmtId="0" fontId="12" fillId="0" borderId="2" applyAlignment="1" pivotButton="0" quotePrefix="0" xfId="150">
      <alignment horizontal="center" vertical="center" wrapText="1"/>
    </xf>
    <xf numFmtId="0" fontId="5" fillId="3" borderId="2" applyAlignment="1" pivotButton="0" quotePrefix="0" xfId="0">
      <alignment horizontal="center" vertical="center"/>
    </xf>
    <xf numFmtId="0" fontId="5" fillId="3" borderId="2" applyAlignment="1" pivotButton="0" quotePrefix="0" xfId="0">
      <alignment horizontal="center" vertical="center" wrapText="1"/>
    </xf>
    <xf numFmtId="0" fontId="5" fillId="0" borderId="2" applyAlignment="1" pivotButton="0" quotePrefix="0" xfId="51">
      <alignment horizontal="center" vertical="center" wrapText="1"/>
    </xf>
    <xf numFmtId="0" fontId="6" fillId="0" borderId="2" applyAlignment="1" pivotButton="0" quotePrefix="0" xfId="0">
      <alignment horizontal="center" vertical="center" wrapText="1"/>
    </xf>
    <xf numFmtId="0" fontId="5" fillId="0" borderId="2" applyAlignment="1" pivotButton="0" quotePrefix="0" xfId="0">
      <alignment horizontal="center" vertical="center"/>
    </xf>
    <xf numFmtId="0" fontId="12" fillId="0" borderId="2" applyAlignment="1" pivotButton="0" quotePrefix="0" xfId="150">
      <alignment horizontal="left" vertical="center" wrapText="1"/>
    </xf>
    <xf numFmtId="0" fontId="1" fillId="0" borderId="2" applyAlignment="1" pivotButton="0" quotePrefix="0" xfId="0">
      <alignment vertical="center"/>
    </xf>
    <xf numFmtId="0" fontId="8" fillId="2" borderId="2" applyAlignment="1" pivotButton="0" quotePrefix="0" xfId="150">
      <alignment horizontal="left" vertical="center" wrapText="1"/>
    </xf>
    <xf numFmtId="0" fontId="11" fillId="0" borderId="2" applyAlignment="1" pivotButton="0" quotePrefix="0" xfId="0">
      <alignment horizontal="left" vertical="center"/>
    </xf>
    <xf numFmtId="0" fontId="11" fillId="0" borderId="2" applyAlignment="1" pivotButton="0" quotePrefix="0" xfId="0">
      <alignment horizontal="left" vertical="center"/>
    </xf>
    <xf numFmtId="0" fontId="5" fillId="3" borderId="2" applyAlignment="1" pivotButton="0" quotePrefix="0" xfId="296">
      <alignment horizontal="center" vertical="center" wrapText="1"/>
    </xf>
    <xf numFmtId="0" fontId="5" fillId="0" borderId="2" applyAlignment="1" pivotButton="0" quotePrefix="0" xfId="296">
      <alignment horizontal="center" vertical="center" wrapText="1"/>
    </xf>
    <xf numFmtId="0" fontId="11" fillId="0" borderId="2" applyAlignment="1" pivotButton="0" quotePrefix="0" xfId="0">
      <alignment horizontal="center" vertical="center"/>
    </xf>
    <xf numFmtId="0" fontId="0" fillId="0" borderId="0" applyAlignment="1" pivotButton="0" quotePrefix="0" xfId="0">
      <alignment horizontal="center" vertical="center" wrapText="1"/>
    </xf>
    <xf numFmtId="0" fontId="13" fillId="0" borderId="0" applyAlignment="1" pivotButton="0" quotePrefix="0" xfId="0">
      <alignment horizontal="center" vertical="center" wrapText="1"/>
    </xf>
    <xf numFmtId="0" fontId="13" fillId="0" borderId="0" applyAlignment="1" pivotButton="0" quotePrefix="0" xfId="0">
      <alignment vertical="center" wrapText="1"/>
    </xf>
    <xf numFmtId="164" fontId="14" fillId="4" borderId="0" applyAlignment="1" pivotButton="0" quotePrefix="0" xfId="150">
      <alignment horizontal="center" vertical="center" wrapText="1"/>
    </xf>
    <xf numFmtId="164" fontId="15" fillId="4" borderId="0" applyAlignment="1" pivotButton="0" quotePrefix="0" xfId="150">
      <alignment horizontal="right" vertical="center" wrapText="1"/>
    </xf>
    <xf numFmtId="164" fontId="12" fillId="4" borderId="2" applyAlignment="1" pivotButton="0" quotePrefix="0" xfId="150">
      <alignment horizontal="center" vertical="center" wrapText="1"/>
    </xf>
    <xf numFmtId="0" fontId="16" fillId="0" borderId="2" applyAlignment="1" pivotButton="0" quotePrefix="0" xfId="0">
      <alignment horizontal="center" vertical="center" wrapText="1"/>
    </xf>
    <xf numFmtId="0" fontId="16" fillId="0" borderId="2" applyAlignment="1" pivotButton="0" quotePrefix="0" xfId="0">
      <alignment horizontal="left" vertical="center" wrapText="1"/>
    </xf>
    <xf numFmtId="0" fontId="17" fillId="0" borderId="2" applyAlignment="1" pivotButton="0" quotePrefix="0" xfId="0">
      <alignment horizontal="center" vertical="center" wrapText="1"/>
    </xf>
    <xf numFmtId="0" fontId="17" fillId="0" borderId="6" applyAlignment="1" pivotButton="0" quotePrefix="0" xfId="0">
      <alignment horizontal="center" vertical="center" wrapText="1"/>
    </xf>
    <xf numFmtId="0" fontId="16" fillId="0" borderId="7" applyAlignment="1" pivotButton="0" quotePrefix="0" xfId="0">
      <alignment horizontal="center" vertical="center" wrapText="1"/>
    </xf>
    <xf numFmtId="0" fontId="16" fillId="0" borderId="8" applyAlignment="1" pivotButton="0" quotePrefix="0" xfId="0">
      <alignment horizontal="center" vertical="center" wrapText="1"/>
    </xf>
    <xf numFmtId="0" fontId="18" fillId="0" borderId="2" applyAlignment="1" pivotButton="0" quotePrefix="0" xfId="260">
      <alignment horizontal="center" vertical="center" wrapText="1"/>
    </xf>
    <xf numFmtId="0" fontId="13" fillId="0" borderId="0" applyAlignment="1" pivotButton="0" quotePrefix="0" xfId="0">
      <alignment horizontal="left" vertical="center" wrapText="1"/>
    </xf>
    <xf numFmtId="0" fontId="19" fillId="0" borderId="2" applyAlignment="1" pivotButton="0" quotePrefix="0" xfId="260">
      <alignment horizontal="center" vertical="center" wrapText="1"/>
    </xf>
    <xf numFmtId="164" fontId="13" fillId="0" borderId="0" applyAlignment="1" pivotButton="0" quotePrefix="0" xfId="0">
      <alignment vertical="center" wrapText="1"/>
    </xf>
    <xf numFmtId="0" fontId="12" fillId="4" borderId="2" applyAlignment="1" pivotButton="0" quotePrefix="0" xfId="150">
      <alignment horizontal="center" vertical="center" wrapText="1"/>
    </xf>
    <xf numFmtId="164" fontId="15" fillId="4" borderId="2" applyAlignment="1" pivotButton="0" quotePrefix="0" xfId="150">
      <alignment horizontal="center" vertical="center" wrapText="1"/>
    </xf>
    <xf numFmtId="164" fontId="13" fillId="0" borderId="0" applyAlignment="1" pivotButton="0" quotePrefix="0" xfId="0">
      <alignment horizontal="right" vertical="center" wrapText="1"/>
    </xf>
    <xf numFmtId="0" fontId="15" fillId="4" borderId="2" applyAlignment="1" pivotButton="0" quotePrefix="0" xfId="150">
      <alignment horizontal="center" vertical="center" wrapText="1"/>
    </xf>
    <xf numFmtId="0" fontId="4" fillId="4" borderId="2" applyAlignment="1" pivotButton="0" quotePrefix="0" xfId="150">
      <alignment horizontal="center" vertical="center" wrapText="1"/>
    </xf>
    <xf numFmtId="0" fontId="4" fillId="4" borderId="6" applyAlignment="1" pivotButton="0" quotePrefix="0" xfId="150">
      <alignment horizontal="center" vertical="center" wrapText="1"/>
    </xf>
    <xf numFmtId="0" fontId="12" fillId="4" borderId="7" applyAlignment="1" pivotButton="0" quotePrefix="0" xfId="150">
      <alignment horizontal="center" vertical="center" wrapText="1"/>
    </xf>
    <xf numFmtId="0" fontId="12" fillId="4" borderId="8" applyAlignment="1" pivotButton="0" quotePrefix="0" xfId="150">
      <alignment horizontal="center" vertical="center" wrapText="1"/>
    </xf>
    <xf numFmtId="0" fontId="20" fillId="4" borderId="2" applyAlignment="1" pivotButton="0" quotePrefix="0" xfId="150">
      <alignment horizontal="left" vertical="center" wrapText="1"/>
    </xf>
    <xf numFmtId="0" fontId="4" fillId="4" borderId="7" applyAlignment="1" pivotButton="0" quotePrefix="0" xfId="150">
      <alignment horizontal="center" vertical="center" wrapText="1"/>
    </xf>
    <xf numFmtId="0" fontId="4" fillId="4" borderId="8" applyAlignment="1" pivotButton="0" quotePrefix="0" xfId="150">
      <alignment horizontal="center" vertical="center" wrapText="1"/>
    </xf>
    <xf numFmtId="0" fontId="19" fillId="4" borderId="2" applyAlignment="1" pivotButton="0" quotePrefix="0" xfId="150">
      <alignment horizontal="center" vertical="center" wrapText="1"/>
    </xf>
    <xf numFmtId="0" fontId="21" fillId="4" borderId="2" applyAlignment="1" pivotButton="0" quotePrefix="0" xfId="150">
      <alignment horizontal="center" vertical="center" wrapText="1"/>
    </xf>
    <xf numFmtId="0" fontId="22" fillId="4" borderId="2" applyAlignment="1" pivotButton="0" quotePrefix="0" xfId="150">
      <alignment horizontal="center" vertical="center" wrapText="1"/>
    </xf>
    <xf numFmtId="0" fontId="0" fillId="0" borderId="2" applyAlignment="1" pivotButton="0" quotePrefix="0" xfId="0">
      <alignment horizontal="center" vertical="center"/>
    </xf>
    <xf numFmtId="0" fontId="20" fillId="4" borderId="2" applyAlignment="1" pivotButton="0" quotePrefix="0" xfId="150">
      <alignment horizontal="center" vertical="center" wrapText="1"/>
    </xf>
    <xf numFmtId="0" fontId="19" fillId="4" borderId="2" applyAlignment="1" pivotButton="0" quotePrefix="0" xfId="150">
      <alignment horizontal="left" vertical="center" wrapText="1"/>
    </xf>
    <xf numFmtId="0" fontId="19" fillId="4" borderId="2" applyAlignment="1" pivotButton="0" quotePrefix="0" xfId="300">
      <alignment horizontal="left" vertical="center" wrapText="1"/>
    </xf>
    <xf numFmtId="0" fontId="21" fillId="0" borderId="2" applyAlignment="1" pivotButton="0" quotePrefix="0" xfId="260">
      <alignment vertical="center" wrapText="1"/>
    </xf>
    <xf numFmtId="0" fontId="21" fillId="0" borderId="2" applyAlignment="1" pivotButton="0" quotePrefix="0" xfId="150">
      <alignment horizontal="center" vertical="center" wrapText="1"/>
    </xf>
    <xf numFmtId="0" fontId="21" fillId="0" borderId="2" applyAlignment="1" pivotButton="0" quotePrefix="0" xfId="260">
      <alignment horizontal="center" vertical="center" wrapText="1"/>
    </xf>
    <xf numFmtId="0" fontId="23" fillId="0" borderId="2" applyAlignment="1" pivotButton="0" quotePrefix="0" xfId="264">
      <alignment horizontal="left" vertical="center" wrapText="1"/>
    </xf>
    <xf numFmtId="0" fontId="23" fillId="0" borderId="2" applyAlignment="1" pivotButton="0" quotePrefix="0" xfId="207">
      <alignment horizontal="left" vertical="center" wrapText="1"/>
    </xf>
    <xf numFmtId="0" fontId="19" fillId="0" borderId="2" applyAlignment="1" pivotButton="0" quotePrefix="0" xfId="0">
      <alignment horizontal="center" vertical="center" wrapText="1"/>
    </xf>
    <xf numFmtId="0" fontId="19" fillId="4" borderId="2" applyAlignment="1" pivotButton="0" quotePrefix="0" xfId="0">
      <alignment horizontal="left" vertical="center" wrapText="1"/>
    </xf>
    <xf numFmtId="164" fontId="4" fillId="4" borderId="2" applyAlignment="1" pivotButton="0" quotePrefix="0" xfId="150">
      <alignment horizontal="center" vertical="center" wrapText="1"/>
    </xf>
    <xf numFmtId="164" fontId="24" fillId="0" borderId="2" applyAlignment="1" pivotButton="0" quotePrefix="0" xfId="219">
      <alignment horizontal="center" vertical="center" wrapText="1"/>
    </xf>
    <xf numFmtId="0" fontId="24" fillId="0" borderId="2" applyAlignment="1" pivotButton="0" quotePrefix="0" xfId="219">
      <alignment horizontal="center" vertical="center" wrapText="1"/>
    </xf>
    <xf numFmtId="164" fontId="12" fillId="4" borderId="6" applyAlignment="1" pivotButton="0" quotePrefix="0" xfId="150">
      <alignment horizontal="center" vertical="center" wrapText="1"/>
    </xf>
    <xf numFmtId="0" fontId="17" fillId="0" borderId="2" applyAlignment="1" pivotButton="0" quotePrefix="0" xfId="0">
      <alignment horizontal="center" vertical="center"/>
    </xf>
    <xf numFmtId="0" fontId="15" fillId="4" borderId="6" applyAlignment="1" pivotButton="0" quotePrefix="0" xfId="150">
      <alignment horizontal="center" vertical="center" wrapText="1"/>
    </xf>
    <xf numFmtId="0" fontId="0" fillId="0" borderId="2" applyAlignment="1" pivotButton="0" quotePrefix="0" xfId="0">
      <alignment vertical="center"/>
    </xf>
    <xf numFmtId="0" fontId="20" fillId="4" borderId="6" applyAlignment="1" pivotButton="0" quotePrefix="0" xfId="150">
      <alignment horizontal="center" vertical="center" wrapText="1"/>
    </xf>
    <xf numFmtId="0" fontId="19" fillId="4" borderId="6" applyAlignment="1" pivotButton="0" quotePrefix="0" xfId="150">
      <alignment horizontal="center" vertical="center" wrapText="1"/>
    </xf>
    <xf numFmtId="0" fontId="13" fillId="0" borderId="0" applyAlignment="1" pivotButton="0" quotePrefix="0" xfId="0">
      <alignment horizontal="center" vertical="center" wrapText="1"/>
    </xf>
    <xf numFmtId="0" fontId="16" fillId="0" borderId="0" applyAlignment="1" pivotButton="0" quotePrefix="0" xfId="0">
      <alignment vertical="center" wrapText="1"/>
    </xf>
    <xf numFmtId="0" fontId="22" fillId="0" borderId="0" applyAlignment="1" pivotButton="0" quotePrefix="0" xfId="0">
      <alignment vertical="center" wrapText="1"/>
    </xf>
    <xf numFmtId="0" fontId="25" fillId="4" borderId="0" applyAlignment="1" pivotButton="0" quotePrefix="0" xfId="0">
      <alignment vertical="center" wrapText="1"/>
    </xf>
    <xf numFmtId="0" fontId="25" fillId="4" borderId="0" applyAlignment="1" pivotButton="0" quotePrefix="0" xfId="0">
      <alignment horizontal="center" vertical="center" wrapText="1"/>
    </xf>
    <xf numFmtId="0" fontId="26" fillId="4" borderId="0" applyAlignment="1" pivotButton="0" quotePrefix="0" xfId="0">
      <alignment horizontal="center" vertical="center" wrapText="1"/>
    </xf>
    <xf numFmtId="0" fontId="26" fillId="4" borderId="0" applyAlignment="1" pivotButton="0" quotePrefix="0" xfId="0">
      <alignment vertical="center" wrapText="1"/>
    </xf>
    <xf numFmtId="0" fontId="13" fillId="4" borderId="0" applyAlignment="1" pivotButton="0" quotePrefix="0" xfId="0">
      <alignment vertical="center"/>
    </xf>
    <xf numFmtId="0" fontId="27" fillId="4" borderId="0" applyAlignment="1" pivotButton="0" quotePrefix="0" xfId="0">
      <alignment horizontal="center" vertical="center" wrapText="1"/>
    </xf>
    <xf numFmtId="0" fontId="13" fillId="0" borderId="0" applyAlignment="1" pivotButton="0" quotePrefix="0" xfId="0">
      <alignment vertical="center"/>
    </xf>
    <xf numFmtId="0" fontId="28" fillId="0" borderId="0" applyAlignment="1" pivotButton="0" quotePrefix="0" xfId="0">
      <alignment vertical="center"/>
    </xf>
    <xf numFmtId="0" fontId="29" fillId="4" borderId="0" applyAlignment="1" pivotButton="0" quotePrefix="0" xfId="0">
      <alignment vertical="center" wrapText="1"/>
    </xf>
    <xf numFmtId="0" fontId="16" fillId="0" borderId="0" applyAlignment="1" pivotButton="0" quotePrefix="0" xfId="0">
      <alignment vertical="center" wrapText="1"/>
    </xf>
    <xf numFmtId="0" fontId="20" fillId="4" borderId="0" applyAlignment="1" pivotButton="0" quotePrefix="0" xfId="0">
      <alignment vertical="center" wrapText="1"/>
    </xf>
    <xf numFmtId="0" fontId="21" fillId="4" borderId="2" applyAlignment="1" pivotButton="0" quotePrefix="0" xfId="300">
      <alignment horizontal="center" vertical="center" wrapText="1"/>
    </xf>
    <xf numFmtId="0" fontId="22" fillId="4" borderId="2" applyAlignment="1" pivotButton="0" quotePrefix="0" xfId="300">
      <alignment horizontal="center" vertical="center" wrapText="1"/>
    </xf>
    <xf numFmtId="0" fontId="20" fillId="4" borderId="2" applyAlignment="1" pivotButton="0" quotePrefix="0" xfId="150">
      <alignment vertical="center" wrapText="1"/>
    </xf>
    <xf numFmtId="0" fontId="4" fillId="4" borderId="2" applyAlignment="1" pivotButton="0" quotePrefix="0" xfId="192">
      <alignment horizontal="center" vertical="center" wrapText="1"/>
    </xf>
    <xf numFmtId="0" fontId="20" fillId="4" borderId="2" applyAlignment="1" pivotButton="0" quotePrefix="0" xfId="192">
      <alignment horizontal="center" vertical="center" wrapText="1"/>
    </xf>
    <xf numFmtId="0" fontId="21" fillId="0" borderId="2" applyAlignment="1" pivotButton="0" quotePrefix="0" xfId="150">
      <alignment horizontal="center" vertical="center" wrapText="1"/>
    </xf>
    <xf numFmtId="0" fontId="4" fillId="4" borderId="2" applyAlignment="1" pivotButton="0" quotePrefix="0" xfId="0">
      <alignment horizontal="center" vertical="center" wrapText="1"/>
    </xf>
    <xf numFmtId="0" fontId="7" fillId="4" borderId="2" applyAlignment="1" pivotButton="0" quotePrefix="0" xfId="150">
      <alignment horizontal="left" vertical="center" wrapText="1"/>
    </xf>
    <xf numFmtId="0" fontId="30" fillId="4" borderId="2" applyAlignment="1" pivotButton="0" quotePrefix="0" xfId="150">
      <alignment horizontal="left" vertical="center" wrapText="1"/>
    </xf>
    <xf numFmtId="0" fontId="22" fillId="4" borderId="2" applyAlignment="1" pivotButton="0" quotePrefix="0" xfId="150">
      <alignment horizontal="left" vertical="center" wrapText="1"/>
    </xf>
    <xf numFmtId="0" fontId="31" fillId="4" borderId="2" applyAlignment="1" pivotButton="0" quotePrefix="0" xfId="150">
      <alignment horizontal="left" vertical="center" wrapText="1"/>
    </xf>
    <xf numFmtId="0" fontId="22" fillId="4" borderId="2" applyAlignment="1" pivotButton="0" quotePrefix="0" xfId="300">
      <alignment horizontal="left" vertical="center" wrapText="1"/>
    </xf>
    <xf numFmtId="0" fontId="31" fillId="4" borderId="2" applyAlignment="1" pivotButton="0" quotePrefix="0" xfId="300">
      <alignment horizontal="left" vertical="center" wrapText="1"/>
    </xf>
    <xf numFmtId="0" fontId="22" fillId="0" borderId="2" applyAlignment="1" pivotButton="0" quotePrefix="0" xfId="0">
      <alignment horizontal="left" vertical="center" wrapText="1"/>
    </xf>
    <xf numFmtId="0" fontId="7" fillId="4" borderId="2" applyAlignment="1" pivotButton="0" quotePrefix="0" xfId="300">
      <alignment horizontal="left" vertical="center" wrapText="1"/>
    </xf>
    <xf numFmtId="0" fontId="7" fillId="4" borderId="2" applyAlignment="1" pivotButton="0" quotePrefix="0" xfId="150">
      <alignment horizontal="center" vertical="center" wrapText="1"/>
    </xf>
    <xf numFmtId="0" fontId="22" fillId="0" borderId="2" applyAlignment="1" pivotButton="0" quotePrefix="0" xfId="150">
      <alignment horizontal="left" vertical="center" wrapText="1"/>
    </xf>
    <xf numFmtId="0" fontId="30" fillId="4" borderId="2" applyAlignment="1" pivotButton="0" quotePrefix="0" xfId="192">
      <alignment horizontal="left" vertical="center" wrapText="1"/>
    </xf>
    <xf numFmtId="164" fontId="32" fillId="4" borderId="2" applyAlignment="1" pivotButton="0" quotePrefix="0" xfId="150">
      <alignment horizontal="center" vertical="center" wrapText="1"/>
    </xf>
    <xf numFmtId="164" fontId="32" fillId="0" borderId="2" applyAlignment="1" pivotButton="0" quotePrefix="0" xfId="0">
      <alignment horizontal="center" vertical="center" wrapText="1"/>
    </xf>
    <xf numFmtId="164" fontId="20" fillId="4" borderId="2" applyAlignment="1" pivotButton="0" quotePrefix="0" xfId="150">
      <alignment horizontal="center" vertical="center" wrapText="1"/>
    </xf>
    <xf numFmtId="164" fontId="32" fillId="0" borderId="2" applyAlignment="1" pivotButton="0" quotePrefix="0" xfId="150">
      <alignment horizontal="center" vertical="center" wrapText="1"/>
    </xf>
    <xf numFmtId="164" fontId="4" fillId="4" borderId="2" applyAlignment="1" pivotButton="0" quotePrefix="0" xfId="0">
      <alignment horizontal="center" vertical="center" wrapText="1"/>
    </xf>
    <xf numFmtId="164" fontId="12" fillId="4" borderId="4" applyAlignment="1" pivotButton="0" quotePrefix="0" xfId="150">
      <alignment horizontal="center" vertical="center" wrapText="1"/>
    </xf>
    <xf numFmtId="0" fontId="16" fillId="0" borderId="2" applyAlignment="1" pivotButton="0" quotePrefix="0" xfId="0">
      <alignment vertical="center" wrapText="1"/>
    </xf>
    <xf numFmtId="0" fontId="19" fillId="4" borderId="2" applyAlignment="1" pivotButton="0" quotePrefix="0" xfId="300">
      <alignment horizontal="center" vertical="center" wrapText="1"/>
    </xf>
    <xf numFmtId="0" fontId="20" fillId="4" borderId="2" applyAlignment="1" pivotButton="0" quotePrefix="0" xfId="300">
      <alignment horizontal="center" vertical="center" wrapText="1"/>
    </xf>
    <xf numFmtId="0" fontId="22" fillId="4" borderId="2" applyAlignment="1" pivotButton="0" quotePrefix="0" xfId="150">
      <alignment vertical="center" wrapText="1"/>
    </xf>
    <xf numFmtId="164" fontId="20" fillId="4" borderId="2" applyAlignment="1" pivotButton="0" quotePrefix="0" xfId="0">
      <alignment horizontal="center" vertical="center" wrapText="1"/>
    </xf>
    <xf numFmtId="0" fontId="22" fillId="0" borderId="2" applyAlignment="1" pivotButton="0" quotePrefix="0" xfId="150">
      <alignment horizontal="center" vertical="center"/>
    </xf>
    <xf numFmtId="0" fontId="20" fillId="4" borderId="2" applyAlignment="1" pivotButton="0" quotePrefix="0" xfId="150">
      <alignment horizontal="center" vertical="top" wrapText="1"/>
    </xf>
    <xf numFmtId="0" fontId="20" fillId="4" borderId="2" applyAlignment="1" pivotButton="0" quotePrefix="0" xfId="0">
      <alignment vertical="center" wrapText="1"/>
    </xf>
    <xf numFmtId="0" fontId="22" fillId="0" borderId="2" applyAlignment="1" pivotButton="0" quotePrefix="0" xfId="150">
      <alignment horizontal="center" vertical="center" wrapText="1"/>
    </xf>
    <xf numFmtId="164" fontId="25" fillId="4" borderId="0" applyAlignment="1" pivotButton="0" quotePrefix="0" xfId="0">
      <alignment horizontal="center" vertical="center" wrapText="1"/>
    </xf>
    <xf numFmtId="0" fontId="25" fillId="4" borderId="0" applyAlignment="1" pivotButton="0" quotePrefix="0" xfId="0">
      <alignment horizontal="center" vertical="center" wrapText="1"/>
    </xf>
    <xf numFmtId="0" fontId="25" fillId="4" borderId="0" applyAlignment="1" pivotButton="0" quotePrefix="0" xfId="0">
      <alignment vertical="center" wrapText="1"/>
    </xf>
    <xf numFmtId="0" fontId="29" fillId="4" borderId="0" applyAlignment="1" pivotButton="0" quotePrefix="0" xfId="150">
      <alignment horizontal="center" vertical="center" wrapText="1"/>
    </xf>
    <xf numFmtId="0" fontId="25" fillId="4" borderId="0" applyAlignment="1" pivotButton="0" quotePrefix="0" xfId="150">
      <alignment horizontal="center" vertical="center" wrapText="1"/>
    </xf>
    <xf numFmtId="0" fontId="22" fillId="0" borderId="0" applyAlignment="1" pivotButton="0" quotePrefix="0" xfId="150">
      <alignment vertical="center" wrapText="1"/>
    </xf>
    <xf numFmtId="164" fontId="13" fillId="0" borderId="0" applyAlignment="1" pivotButton="0" quotePrefix="0" xfId="0">
      <alignment vertical="center"/>
    </xf>
    <xf numFmtId="164" fontId="22" fillId="0" borderId="0" applyAlignment="1" pivotButton="0" quotePrefix="0" xfId="0">
      <alignment vertical="center" wrapText="1"/>
    </xf>
    <xf numFmtId="0" fontId="25" fillId="0" borderId="0" applyAlignment="1" pivotButton="0" quotePrefix="0" xfId="0">
      <alignment vertical="center" wrapText="1"/>
    </xf>
    <xf numFmtId="0" fontId="25" fillId="0" borderId="0" applyAlignment="1" pivotButton="0" quotePrefix="0" xfId="0">
      <alignment horizontal="center" vertical="center" wrapText="1"/>
    </xf>
    <xf numFmtId="164" fontId="29" fillId="4" borderId="0" applyAlignment="1" pivotButton="0" quotePrefix="0" xfId="0">
      <alignment vertical="center" wrapText="1"/>
    </xf>
    <xf numFmtId="164" fontId="25" fillId="4" borderId="0" applyAlignment="1" pivotButton="0" quotePrefix="0" xfId="0">
      <alignment vertical="center" wrapText="1"/>
    </xf>
    <xf numFmtId="164" fontId="25" fillId="4" borderId="0" applyAlignment="1" pivotButton="0" quotePrefix="0" xfId="0">
      <alignment horizontal="right" vertical="center" wrapText="1"/>
    </xf>
    <xf numFmtId="0" fontId="33"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3" fillId="0" borderId="2" applyAlignment="1" pivotButton="0" quotePrefix="0" xfId="0">
      <alignment vertical="center" wrapText="1"/>
    </xf>
    <xf numFmtId="0" fontId="33" fillId="0" borderId="2" applyAlignment="1" pivotButton="0" quotePrefix="0" xfId="260">
      <alignment horizontal="center" vertical="center" wrapText="1"/>
    </xf>
    <xf numFmtId="0" fontId="13" fillId="0" borderId="2" applyAlignment="1" pivotButton="0" quotePrefix="0" xfId="0">
      <alignment horizontal="left" vertical="center" wrapText="1"/>
    </xf>
    <xf numFmtId="0" fontId="31" fillId="0" borderId="2" applyAlignment="1" pivotButton="0" quotePrefix="0" xfId="0">
      <alignment horizontal="left" vertical="center" wrapText="1"/>
    </xf>
    <xf numFmtId="164" fontId="16" fillId="0" borderId="2" applyAlignment="1" pivotButton="0" quotePrefix="0" xfId="0">
      <alignment horizontal="center" vertical="center" wrapText="1"/>
    </xf>
    <xf numFmtId="0" fontId="22" fillId="0" borderId="2" applyAlignment="1" pivotButton="0" quotePrefix="0" xfId="0">
      <alignment horizontal="center" vertical="center" wrapText="1"/>
    </xf>
    <xf numFmtId="0" fontId="0" fillId="0" borderId="0" pivotButton="0" quotePrefix="0" xfId="0"/>
    <xf numFmtId="164" fontId="14" fillId="4" borderId="0" applyAlignment="1" pivotButton="0" quotePrefix="0" xfId="150">
      <alignment horizontal="center" vertical="center" wrapText="1"/>
    </xf>
    <xf numFmtId="164" fontId="15" fillId="4" borderId="0" applyAlignment="1" pivotButton="0" quotePrefix="0" xfId="150">
      <alignment horizontal="right" vertical="center" wrapText="1"/>
    </xf>
    <xf numFmtId="164" fontId="12" fillId="4" borderId="2" applyAlignment="1" pivotButton="0" quotePrefix="0" xfId="150">
      <alignment horizontal="center" vertical="center" wrapText="1"/>
    </xf>
    <xf numFmtId="0" fontId="0" fillId="0" borderId="8" pivotButton="0" quotePrefix="0" xfId="0"/>
    <xf numFmtId="0" fontId="0" fillId="0" borderId="3" pivotButton="0" quotePrefix="0" xfId="0"/>
    <xf numFmtId="164" fontId="4" fillId="4" borderId="2" applyAlignment="1" pivotButton="0" quotePrefix="0" xfId="150">
      <alignment horizontal="center" vertical="center" wrapText="1"/>
    </xf>
    <xf numFmtId="0" fontId="0" fillId="0" borderId="7" pivotButton="0" quotePrefix="0" xfId="0"/>
    <xf numFmtId="164" fontId="12" fillId="4" borderId="4" applyAlignment="1" pivotButton="0" quotePrefix="0" xfId="150">
      <alignment horizontal="center" vertical="center" wrapText="1"/>
    </xf>
    <xf numFmtId="164" fontId="22" fillId="0" borderId="0" applyAlignment="1" pivotButton="0" quotePrefix="0" xfId="0">
      <alignment vertical="center" wrapText="1"/>
    </xf>
    <xf numFmtId="164" fontId="25" fillId="4" borderId="0" applyAlignment="1" pivotButton="0" quotePrefix="0" xfId="0">
      <alignment horizontal="center" vertical="center" wrapText="1"/>
    </xf>
    <xf numFmtId="164" fontId="25" fillId="4" borderId="0" applyAlignment="1" pivotButton="0" quotePrefix="0" xfId="0">
      <alignment horizontal="right" vertical="center" wrapText="1"/>
    </xf>
    <xf numFmtId="164" fontId="32" fillId="4" borderId="2" applyAlignment="1" pivotButton="0" quotePrefix="0" xfId="150">
      <alignment horizontal="center" vertical="center" wrapText="1"/>
    </xf>
    <xf numFmtId="164" fontId="29" fillId="4" borderId="0" applyAlignment="1" pivotButton="0" quotePrefix="0" xfId="0">
      <alignment vertical="center" wrapText="1"/>
    </xf>
    <xf numFmtId="164" fontId="25" fillId="4" borderId="0" applyAlignment="1" pivotButton="0" quotePrefix="0" xfId="0">
      <alignment vertical="center" wrapText="1"/>
    </xf>
    <xf numFmtId="164" fontId="32" fillId="0" borderId="2" applyAlignment="1" pivotButton="0" quotePrefix="0" xfId="0">
      <alignment horizontal="center" vertical="center" wrapText="1"/>
    </xf>
    <xf numFmtId="164" fontId="20" fillId="4" borderId="2" applyAlignment="1" pivotButton="0" quotePrefix="0" xfId="0">
      <alignment horizontal="center" vertical="center" wrapText="1"/>
    </xf>
    <xf numFmtId="164" fontId="20" fillId="4" borderId="2" applyAlignment="1" pivotButton="0" quotePrefix="0" xfId="150">
      <alignment horizontal="center" vertical="center" wrapText="1"/>
    </xf>
    <xf numFmtId="164" fontId="32" fillId="0" borderId="2" applyAlignment="1" pivotButton="0" quotePrefix="0" xfId="150">
      <alignment horizontal="center" vertical="center" wrapText="1"/>
    </xf>
    <xf numFmtId="164" fontId="13" fillId="0" borderId="0" applyAlignment="1" pivotButton="0" quotePrefix="0" xfId="0">
      <alignment vertical="center"/>
    </xf>
    <xf numFmtId="164" fontId="4" fillId="4" borderId="2" applyAlignment="1" pivotButton="0" quotePrefix="0" xfId="0">
      <alignment horizontal="center" vertical="center" wrapText="1"/>
    </xf>
    <xf numFmtId="164" fontId="16" fillId="0" borderId="2" applyAlignment="1" pivotButton="0" quotePrefix="0" xfId="0">
      <alignment horizontal="center" vertical="center" wrapText="1"/>
    </xf>
    <xf numFmtId="164" fontId="13" fillId="0" borderId="0" applyAlignment="1" pivotButton="0" quotePrefix="0" xfId="0">
      <alignment vertical="center" wrapText="1"/>
    </xf>
    <xf numFmtId="164" fontId="13" fillId="0" borderId="0" applyAlignment="1" pivotButton="0" quotePrefix="0" xfId="0">
      <alignment horizontal="right" vertical="center" wrapText="1"/>
    </xf>
    <xf numFmtId="164" fontId="12" fillId="4" borderId="6" applyAlignment="1" pivotButton="0" quotePrefix="0" xfId="150">
      <alignment horizontal="center" vertical="center" wrapText="1"/>
    </xf>
    <xf numFmtId="0" fontId="0" fillId="0" borderId="32" pivotButton="0" quotePrefix="0" xfId="0"/>
    <xf numFmtId="164" fontId="15" fillId="4" borderId="2" applyAlignment="1" pivotButton="0" quotePrefix="0" xfId="150">
      <alignment horizontal="center" vertical="center" wrapText="1"/>
    </xf>
    <xf numFmtId="164" fontId="24" fillId="0" borderId="2" applyAlignment="1" pivotButton="0" quotePrefix="0" xfId="219">
      <alignment horizontal="center" vertical="center" wrapText="1"/>
    </xf>
    <xf numFmtId="164" fontId="2" fillId="0" borderId="0" applyAlignment="1" pivotButton="0" quotePrefix="0" xfId="150">
      <alignment horizontal="center" vertical="center" wrapText="1"/>
    </xf>
    <xf numFmtId="164" fontId="3" fillId="0" borderId="1" applyAlignment="1" pivotButton="0" quotePrefix="0" xfId="150">
      <alignment horizontal="left" vertical="center" wrapText="1"/>
    </xf>
    <xf numFmtId="0" fontId="0" fillId="0" borderId="1" pivotButton="0" quotePrefix="0" xfId="0"/>
    <xf numFmtId="164" fontId="4" fillId="0" borderId="2" applyAlignment="1" pivotButton="0" quotePrefix="0" xfId="150">
      <alignment horizontal="center" vertical="center" wrapText="1"/>
    </xf>
    <xf numFmtId="0" fontId="0" fillId="0" borderId="5" pivotButton="0" quotePrefix="0" xfId="0"/>
  </cellXfs>
  <cellStyles count="320">
    <cellStyle name="常规" xfId="0" builtinId="0"/>
    <cellStyle name="Accent4 - 40%" xfId="1"/>
    <cellStyle name="40% - 强调文字颜色 3 2" xfId="2"/>
    <cellStyle name="Percent [2]" xfId="3"/>
    <cellStyle name="Accent4 - 20% 2" xfId="4"/>
    <cellStyle name="40% - 强调文字颜色 1 2 2" xfId="5"/>
    <cellStyle name="Accent4 - 20%" xfId="6"/>
    <cellStyle name="40% - 强调文字颜色 1 2" xfId="7"/>
    <cellStyle name="Accent3 - 60% 2" xfId="8"/>
    <cellStyle name="Input [yellow] 2" xfId="9"/>
    <cellStyle name="Moneda [0]96 Risk" xfId="10"/>
    <cellStyle name="Accent3 - 40%" xfId="11"/>
    <cellStyle name="20% - 强调文字颜色 2 3" xfId="12"/>
    <cellStyle name="Accent5 2" xfId="13"/>
    <cellStyle name="Accent3 - 20%" xfId="14"/>
    <cellStyle name="Accent2 2" xfId="15"/>
    <cellStyle name="Accent2 - 20% 2" xfId="16"/>
    <cellStyle name="Accent2 - 20%" xfId="17"/>
    <cellStyle name="Accent6 - 60% 2" xfId="18"/>
    <cellStyle name="Accent1 2" xfId="19"/>
    <cellStyle name="Percent!!!GO" xfId="20"/>
    <cellStyle name="Accent1 - 60% 2" xfId="21"/>
    <cellStyle name="Accent2 - 60% 2" xfId="22"/>
    <cellStyle name="Accent1 - 20%" xfId="23"/>
    <cellStyle name="60% - 强调文字颜色 6 2" xfId="24"/>
    <cellStyle name="Accent1 - 40% 2" xfId="25"/>
    <cellStyle name="表标题" xfId="26"/>
    <cellStyle name="Accent6" xfId="27"/>
    <cellStyle name="常规 5" xfId="28"/>
    <cellStyle name="60% - 强调文字颜色 2 2" xfId="29"/>
    <cellStyle name="Normal!!!GO" xfId="30"/>
    <cellStyle name="样式 1" xfId="31"/>
    <cellStyle name="20% - 强调文字颜色 3 2" xfId="32"/>
    <cellStyle name="Linked Cells 2" xfId="33"/>
    <cellStyle name="40% - 强调文字颜色 6 2 2" xfId="34"/>
    <cellStyle name="Accent4 - 60%" xfId="35"/>
    <cellStyle name="60% - 强调文字颜色 1 3" xfId="36"/>
    <cellStyle name="40% - 强调文字颜色 5 2" xfId="37"/>
    <cellStyle name="40% - 强调文字颜色 3 3" xfId="38"/>
    <cellStyle name="40% - 强调文字颜色 2 3" xfId="39"/>
    <cellStyle name="20% - 强调文字颜色 6 2" xfId="40"/>
    <cellStyle name="借出原因" xfId="41"/>
    <cellStyle name="40% - 强调文字颜色 2 2 2" xfId="42"/>
    <cellStyle name="60% - 强调文字颜色 4 3" xfId="43"/>
    <cellStyle name="常规 19" xfId="44"/>
    <cellStyle name="常规 24" xfId="45"/>
    <cellStyle name="20100326高清市院遂宁检察院1080P配置清单26日改" xfId="46"/>
    <cellStyle name="注释 3" xfId="47"/>
    <cellStyle name="40% - 强调文字颜色 5 2 2" xfId="48"/>
    <cellStyle name="Accent4 - 60% 2" xfId="49"/>
    <cellStyle name="差浙江援建（备选项目）" xfId="50"/>
    <cellStyle name="常规_Sheet4_1" xfId="51"/>
    <cellStyle name="60% - 强调文字颜色 5 2" xfId="52"/>
    <cellStyle name="强调 1" xfId="53"/>
    <cellStyle name="20% - 强调文字颜色 1 2 2" xfId="54"/>
    <cellStyle name="常规 8" xfId="55"/>
    <cellStyle name="好浙江援建（备选项目）" xfId="56"/>
    <cellStyle name="40% - 强调文字颜色 5 3" xfId="57"/>
    <cellStyle name="千位 方正PC" xfId="58"/>
    <cellStyle name="20% - 强调文字颜色 2 2" xfId="59"/>
    <cellStyle name="PSHeading" xfId="60"/>
    <cellStyle name="20% - 强调文字颜色 5 2" xfId="61"/>
    <cellStyle name="40% - 强调文字颜色 1 3" xfId="62"/>
    <cellStyle name="Accent1" xfId="63"/>
    <cellStyle name="Accent4" xfId="64"/>
    <cellStyle name="常规 3" xfId="65"/>
    <cellStyle name="20% - 强调文字颜色 4 2" xfId="66"/>
    <cellStyle name="Accent4 2" xfId="67"/>
    <cellStyle name="常规 3 2" xfId="68"/>
    <cellStyle name="20% - 强调文字颜色 4 2 2" xfId="69"/>
    <cellStyle name="40% - 强调文字颜色 6 3" xfId="70"/>
    <cellStyle name="Accent3 - 40% 2" xfId="71"/>
    <cellStyle name="Accent2" xfId="72"/>
    <cellStyle name="Accent3 - 60%" xfId="73"/>
    <cellStyle name="Input [yellow]" xfId="74"/>
    <cellStyle name="20% - 强调文字颜色 4 3" xfId="75"/>
    <cellStyle name="20% - 强调文字颜色 6 2 2" xfId="76"/>
    <cellStyle name="Accent6 - 20% 2" xfId="77"/>
    <cellStyle name="60% - 强调文字颜色 4 2" xfId="78"/>
    <cellStyle name="常规 18" xfId="79"/>
    <cellStyle name="常规 23" xfId="80"/>
    <cellStyle name="20% - 强调文字颜色 3 2 2" xfId="81"/>
    <cellStyle name="常规 2 3 5" xfId="82"/>
    <cellStyle name="20% - 强调文字颜色 1 3" xfId="83"/>
    <cellStyle name="Accent3" xfId="84"/>
    <cellStyle name="标题 3 2" xfId="85"/>
    <cellStyle name="sstot" xfId="86"/>
    <cellStyle name="捠壿 [0.00]Region Orders (2)" xfId="87"/>
    <cellStyle name="常规 2" xfId="88"/>
    <cellStyle name="60% - 强调文字颜色 3 2" xfId="89"/>
    <cellStyle name="Accent1 - 60%" xfId="90"/>
    <cellStyle name="Accent5 - 40% 2" xfId="91"/>
    <cellStyle name="60% - 强调文字颜色 3 3" xfId="92"/>
    <cellStyle name="20% - 强调文字颜色 2 2 2" xfId="93"/>
    <cellStyle name="20% - 强调文字颜色 1 2" xfId="94"/>
    <cellStyle name="Accent3 - 20% 2" xfId="95"/>
    <cellStyle name="Accent6 - 40%" xfId="96"/>
    <cellStyle name="comma zerodec" xfId="97"/>
    <cellStyle name="60% - 强调文字颜色 1 2" xfId="98"/>
    <cellStyle name="商品名称" xfId="99"/>
    <cellStyle name="60% - 强调文字颜色 5 3" xfId="100"/>
    <cellStyle name="强调 2" xfId="101"/>
    <cellStyle name="40% - 强调文字颜色 4 2 2" xfId="102"/>
    <cellStyle name="标题 2 2" xfId="103"/>
    <cellStyle name="40% - 强调文字颜色 2 2" xfId="104"/>
    <cellStyle name="20% - 强调文字颜色 5 3" xfId="105"/>
    <cellStyle name="Accent5 - 20%" xfId="106"/>
    <cellStyle name="强调文字颜色 6 3" xfId="107"/>
    <cellStyle name="Accent5 - 20% 2" xfId="108"/>
    <cellStyle name="Accent5 - 40%" xfId="109"/>
    <cellStyle name="常规 17" xfId="110"/>
    <cellStyle name="常规 22" xfId="111"/>
    <cellStyle name="Accent5 - 60%" xfId="112"/>
    <cellStyle name="Accent5 - 60% 2" xfId="113"/>
    <cellStyle name="Milliers [0]!!!GO" xfId="114"/>
    <cellStyle name="Input Cells 2" xfId="115"/>
    <cellStyle name="tHVAC Equipment (3)" xfId="116"/>
    <cellStyle name="20% - 强调文字颜色 3 3" xfId="117"/>
    <cellStyle name="per.style" xfId="118"/>
    <cellStyle name="Currency [0]!!!GO" xfId="119"/>
    <cellStyle name="ETSTYLENoName00Book11" xfId="120"/>
    <cellStyle name="输入 3" xfId="121"/>
    <cellStyle name="常规正式项目3" xfId="122"/>
    <cellStyle name="Accent6 2" xfId="123"/>
    <cellStyle name="常规 9" xfId="124"/>
    <cellStyle name="强调文字颜色 6 2" xfId="125"/>
    <cellStyle name="40% - 强调文字颜色 2" xfId="126" builtinId="35"/>
    <cellStyle name="常规 2 9" xfId="127"/>
    <cellStyle name="ETSTYLENoName00" xfId="128"/>
    <cellStyle name="Comma [0]!!!GO" xfId="129"/>
    <cellStyle name="好 3" xfId="130"/>
    <cellStyle name="20% - 强调文字颜色 5" xfId="131" builtinId="46"/>
    <cellStyle name="Accent3 2" xfId="132"/>
    <cellStyle name="常规 2 2" xfId="133"/>
    <cellStyle name="汇总 2" xfId="134"/>
    <cellStyle name="Book12 2" xfId="135"/>
    <cellStyle name="输出 2" xfId="136"/>
    <cellStyle name="千位分隔[0]" xfId="137" builtinId="6"/>
    <cellStyle name="计算 3" xfId="138"/>
    <cellStyle name="Accent2 - 60%" xfId="139"/>
    <cellStyle name="昗弨Pacific Region P&amp;L" xfId="140"/>
    <cellStyle name="Linked Cells" xfId="141"/>
    <cellStyle name="20% - 强调文字颜色 3" xfId="142" builtinId="38"/>
    <cellStyle name="寘嬫愗傝 [0.00]Region Orders (2)" xfId="143"/>
    <cellStyle name="解释性文本" xfId="144" builtinId="53"/>
    <cellStyle name="输出 3" xfId="145"/>
    <cellStyle name="40% - 强调文字颜色 3" xfId="146" builtinId="39"/>
    <cellStyle name="40% - 强调文字颜色 6" xfId="147" builtinId="51"/>
    <cellStyle name="千位[0] 方正PC" xfId="148"/>
    <cellStyle name="20% - 强调文字颜色 6" xfId="149" builtinId="50"/>
    <cellStyle name="常规 2 3" xfId="150"/>
    <cellStyle name="40% - 强调文字颜色 5" xfId="151" builtinId="47"/>
    <cellStyle name="6mal" xfId="152"/>
    <cellStyle name="货币[0]" xfId="153" builtinId="7"/>
    <cellStyle name="强调文字颜色 1 3" xfId="154"/>
    <cellStyle name="Normal - Style1" xfId="155"/>
    <cellStyle name="常规 15" xfId="156"/>
    <cellStyle name="常规 20" xfId="157"/>
    <cellStyle name="强调文字颜色 5" xfId="158" builtinId="45"/>
    <cellStyle name="Currency!!!GO" xfId="159"/>
    <cellStyle name="适中 2" xfId="160"/>
    <cellStyle name="Book12" xfId="161"/>
    <cellStyle name="输出" xfId="162" builtinId="21"/>
    <cellStyle name="Book11" xfId="163"/>
    <cellStyle name="40% - 强调文字颜色 3 2 2" xfId="164"/>
    <cellStyle name="Percent [2] 2" xfId="165"/>
    <cellStyle name="适中 3" xfId="166"/>
    <cellStyle name="Accent4 - 40% 2" xfId="167"/>
    <cellStyle name="常规Sheet1" xfId="168"/>
    <cellStyle name="链接单元格 2" xfId="169"/>
    <cellStyle name="Accent2 - 40%" xfId="170"/>
    <cellStyle name="Input Cells" xfId="171"/>
    <cellStyle name="汇总" xfId="172" builtinId="25"/>
    <cellStyle name="警告文本 2" xfId="173"/>
    <cellStyle name="PSDate 2" xfId="174"/>
    <cellStyle name="百分比" xfId="175" builtinId="5"/>
    <cellStyle name="20% - 强调文字颜色 1" xfId="176" builtinId="30"/>
    <cellStyle name="千位分隔" xfId="177" builtinId="3"/>
    <cellStyle name="args.style" xfId="178"/>
    <cellStyle name="40% - 强调文字颜色 4 2" xfId="179"/>
    <cellStyle name="标题 2" xfId="180" builtinId="17"/>
    <cellStyle name="20% - 强调文字颜色 5 2 2" xfId="181"/>
    <cellStyle name="60% - 强调文字颜色 4" xfId="182" builtinId="44"/>
    <cellStyle name="分级显示行1Book1" xfId="183"/>
    <cellStyle name="注释" xfId="184" builtinId="10"/>
    <cellStyle name="警告文本" xfId="185" builtinId="11"/>
    <cellStyle name="20% - 强调文字颜色 2" xfId="186" builtinId="34"/>
    <cellStyle name="no dec" xfId="187"/>
    <cellStyle name="60% - 强调文字颜色 5" xfId="188" builtinId="48"/>
    <cellStyle name="输入" xfId="189" builtinId="20"/>
    <cellStyle name="PSChar" xfId="190"/>
    <cellStyle name="计算 2" xfId="191"/>
    <cellStyle name="部门" xfId="192"/>
    <cellStyle name="千分位laroux" xfId="193"/>
    <cellStyle name="标题 1" xfId="194" builtinId="16"/>
    <cellStyle name="差Book1" xfId="195"/>
    <cellStyle name="0,0_x000d__x000a_NA_x000d__x000a_" xfId="196"/>
    <cellStyle name="强调文字颜色 4 3" xfId="197"/>
    <cellStyle name="超链接" xfId="198" builtinId="8"/>
    <cellStyle name="60% - 强调文字颜色 6" xfId="199" builtinId="52"/>
    <cellStyle name="Accent5" xfId="200"/>
    <cellStyle name="常规 4" xfId="201"/>
    <cellStyle name="货币" xfId="202" builtinId="4"/>
    <cellStyle name="Accent2 - 40% 2" xfId="203"/>
    <cellStyle name="日期" xfId="204"/>
    <cellStyle name="差" xfId="205" builtinId="27"/>
    <cellStyle name="强调 3" xfId="206"/>
    <cellStyle name="好 2" xfId="207"/>
    <cellStyle name="好Book1 2" xfId="208"/>
    <cellStyle name="20% - 强调文字颜色 4" xfId="209" builtinId="42"/>
    <cellStyle name="计算" xfId="210" builtinId="22"/>
    <cellStyle name="常规 2 3 2 2" xfId="211"/>
    <cellStyle name="40% - 强调文字颜色 4 3" xfId="212"/>
    <cellStyle name="标题 3" xfId="213" builtinId="18"/>
    <cellStyle name="已访问的超链接" xfId="214" builtinId="9"/>
    <cellStyle name="常规 6" xfId="215"/>
    <cellStyle name="检查单元格" xfId="216" builtinId="23"/>
    <cellStyle name="40% - 强调文字颜色 6 2" xfId="217"/>
    <cellStyle name="60% - 强调文字颜色 2 3" xfId="218"/>
    <cellStyle name="20% - 强调文字颜色 6 3" xfId="219"/>
    <cellStyle name="ETSTYLENoName00Sheet3" xfId="220"/>
    <cellStyle name="常规 2 4 2" xfId="221"/>
    <cellStyle name="标题1" xfId="222"/>
    <cellStyle name="链接单元格" xfId="223" builtinId="24"/>
    <cellStyle name="60% - 强调文字颜色 6 3" xfId="224"/>
    <cellStyle name="60% - 强调文字颜色 1" xfId="225" builtinId="32"/>
    <cellStyle name="Millares [0]96 Risk" xfId="226"/>
    <cellStyle name="60% - 强调文字颜色 3" xfId="227" builtinId="40"/>
    <cellStyle name="常规 10" xfId="228"/>
    <cellStyle name="Header1" xfId="229"/>
    <cellStyle name="PSInt 2" xfId="230"/>
    <cellStyle name="40% - 强调文字颜色 4" xfId="231" builtinId="43"/>
    <cellStyle name="标题" xfId="232" builtinId="15"/>
    <cellStyle name="好Book1" xfId="233"/>
    <cellStyle name="好" xfId="234" builtinId="26"/>
    <cellStyle name="PSSpacer" xfId="235"/>
    <cellStyle name="Grey 2" xfId="236"/>
    <cellStyle name="标题 4 2" xfId="237"/>
    <cellStyle name="Accent1 - 20% 2" xfId="238"/>
    <cellStyle name="Grey" xfId="239"/>
    <cellStyle name="标题 4" xfId="240" builtinId="19"/>
    <cellStyle name="常规 11" xfId="241"/>
    <cellStyle name="强调文字颜色 1" xfId="242" builtinId="29"/>
    <cellStyle name="强调文字颜色 2 3" xfId="243"/>
    <cellStyle name="适中" xfId="244" builtinId="28"/>
    <cellStyle name="常规 12" xfId="245"/>
    <cellStyle name="强调文字颜色 2" xfId="246" builtinId="33"/>
    <cellStyle name="40% - 强调文字颜色 1" xfId="247" builtinId="31"/>
    <cellStyle name="60% - 强调文字颜色 2" xfId="248" builtinId="36"/>
    <cellStyle name="常规 13" xfId="249"/>
    <cellStyle name="强调文字颜色 3" xfId="250" builtinId="37"/>
    <cellStyle name="样式 1 2" xfId="251"/>
    <cellStyle name="千分位[0]laroux" xfId="252"/>
    <cellStyle name="强调文字颜色 3 2" xfId="253"/>
    <cellStyle name="弱电系统设备配置报价清单" xfId="254"/>
    <cellStyle name="强调文字颜色 5 2" xfId="255"/>
    <cellStyle name="强调文字颜色 2 2" xfId="256"/>
    <cellStyle name="强调文字颜色 4" xfId="257" builtinId="41"/>
    <cellStyle name="常规 14" xfId="258"/>
    <cellStyle name="强调文字颜色 1 2" xfId="259"/>
    <cellStyle name="常规正式项目" xfId="260"/>
    <cellStyle name="常规 2 10" xfId="261"/>
    <cellStyle name="常规 7" xfId="262"/>
    <cellStyle name="常规 2汇总-正式项目" xfId="263"/>
    <cellStyle name="常规正式项目1" xfId="264"/>
    <cellStyle name="检查单元格 2" xfId="265"/>
    <cellStyle name="常规 2 4" xfId="266"/>
    <cellStyle name="输入 2" xfId="267"/>
    <cellStyle name="解释性文本 2" xfId="268"/>
    <cellStyle name="常规 2 8" xfId="269"/>
    <cellStyle name="常规 2 7" xfId="270"/>
    <cellStyle name="数量" xfId="271"/>
    <cellStyle name="差Book1 2" xfId="272"/>
    <cellStyle name="标题 1 2" xfId="273"/>
    <cellStyle name="标题 5" xfId="274"/>
    <cellStyle name="常规 2 6" xfId="275"/>
    <cellStyle name="Accent1 - 40%" xfId="276"/>
    <cellStyle name="ETSTYLENoName00Book1" xfId="277"/>
    <cellStyle name="t" xfId="278"/>
    <cellStyle name="普通laroux" xfId="279"/>
    <cellStyle name="PSSpacer 2" xfId="280"/>
    <cellStyle name="分级显示列1Book1" xfId="281"/>
    <cellStyle name="注释 2" xfId="282"/>
    <cellStyle name="寘嬫愗傝Region Orders (2)" xfId="283"/>
    <cellStyle name="Milliers!!!GO" xfId="284"/>
    <cellStyle name="PSDate" xfId="285"/>
    <cellStyle name="PSDec 2" xfId="286"/>
    <cellStyle name="强调文字颜色 5 3" xfId="287"/>
    <cellStyle name="PSDec" xfId="288"/>
    <cellStyle name="强调文字颜色 6" xfId="289" builtinId="49"/>
    <cellStyle name="常规 21" xfId="290"/>
    <cellStyle name="常规 16" xfId="291"/>
    <cellStyle name="强调文字颜色 4 2" xfId="292"/>
    <cellStyle name="Mon閠aire!!!GO" xfId="293"/>
    <cellStyle name="检查单元格 3" xfId="294"/>
    <cellStyle name="常规 2 5" xfId="295"/>
    <cellStyle name="PSChar 2" xfId="296"/>
    <cellStyle name="捠壿Region Orders (2)" xfId="297"/>
    <cellStyle name="Millares96 Risk" xfId="298"/>
    <cellStyle name="编号" xfId="299"/>
    <cellStyle name="PSInt" xfId="300"/>
    <cellStyle name="常规 2 4浙江援建（备选项目）" xfId="301"/>
    <cellStyle name="Pourcentagepldt" xfId="302"/>
    <cellStyle name="New Times Roman" xfId="303"/>
    <cellStyle name="Header2" xfId="304"/>
    <cellStyle name="Accent6 - 40% 2" xfId="305"/>
    <cellStyle name="Mon閠aire [0]!!!GO" xfId="306"/>
    <cellStyle name="Moneda96 Risk" xfId="307"/>
    <cellStyle name="强调文字颜色 3 3" xfId="308"/>
    <cellStyle name="e鯪9Y_xb_" xfId="309"/>
    <cellStyle name="StandardAREAS" xfId="310"/>
    <cellStyle name="差 2" xfId="311"/>
    <cellStyle name="Dollar (zero dec)" xfId="312"/>
    <cellStyle name="Date" xfId="313"/>
    <cellStyle name="Currency1" xfId="314"/>
    <cellStyle name="Comma!!!GO" xfId="315"/>
    <cellStyle name="差 3" xfId="316"/>
    <cellStyle name="Book1" xfId="317"/>
    <cellStyle name="Accent6 - 60%" xfId="318"/>
    <cellStyle name="Accent6 - 20%" xfId="319"/>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J74"/>
  <sheetViews>
    <sheetView view="pageBreakPreview" topLeftCell="A67" zoomScaleNormal="100" workbookViewId="0">
      <selection activeCell="A1" sqref="A1"/>
    </sheetView>
  </sheetViews>
  <sheetFormatPr baseColWidth="8" defaultColWidth="9" defaultRowHeight="14.25"/>
  <cols>
    <col width="6.63333333333333" customWidth="1" style="170" min="1" max="1"/>
    <col width="6.25" customWidth="1" style="170" min="2" max="2"/>
    <col width="6" customWidth="1" style="170" min="3" max="3"/>
    <col width="6.75" customWidth="1" style="170" min="4" max="4"/>
    <col width="20.3833333333333" customWidth="1" style="170" min="5" max="5"/>
    <col width="5.38333333333333" customWidth="1" style="170" min="6" max="6"/>
    <col width="7.13333333333333" customWidth="1" style="170" min="7" max="7"/>
    <col width="33.5" customWidth="1" style="170" min="8" max="8"/>
    <col width="4.63333333333333" customWidth="1" style="170" min="9" max="9"/>
    <col width="5.13333333333333" customWidth="1" style="170" min="10" max="10"/>
    <col width="9.133333333333329" customWidth="1" style="170" min="11" max="11"/>
    <col width="9.75" customWidth="1" style="170" min="12" max="12"/>
    <col width="8.5" customWidth="1" style="170" min="13" max="13"/>
    <col width="10.25" customWidth="1" style="170" min="14" max="14"/>
    <col width="12.75" customWidth="1" style="170" min="15" max="15"/>
    <col width="10.1333333333333" customWidth="1" style="170" min="16" max="16"/>
    <col width="9.25" customWidth="1" style="170" min="22" max="23"/>
  </cols>
  <sheetData>
    <row r="1" ht="15" customHeight="1" s="170">
      <c r="A1" s="52" t="inlineStr">
        <is>
          <t>附件1</t>
        </is>
      </c>
    </row>
    <row r="2" ht="25.5" customHeight="1" s="170">
      <c r="A2" s="171" t="inlineStr">
        <is>
          <t>2015年浙江省对口支援阿坝州、凉山州木里县项目计划表（支援项目）</t>
        </is>
      </c>
    </row>
    <row r="3" customFormat="1" s="102">
      <c r="A3" s="172" t="inlineStr">
        <is>
          <t>单位：万元</t>
        </is>
      </c>
    </row>
    <row r="4" ht="15" customFormat="1" customHeight="1" s="102">
      <c r="A4" s="173" t="inlineStr">
        <is>
          <t>序号</t>
        </is>
      </c>
      <c r="B4" s="173" t="inlineStr">
        <is>
          <t>区域</t>
        </is>
      </c>
      <c r="C4" s="173" t="inlineStr">
        <is>
          <t>类别</t>
        </is>
      </c>
      <c r="D4" s="174" t="n"/>
      <c r="E4" s="173" t="inlineStr">
        <is>
          <t>项目名称</t>
        </is>
      </c>
      <c r="F4" s="173" t="inlineStr">
        <is>
          <t>建设性质</t>
        </is>
      </c>
      <c r="G4" s="173" t="inlineStr">
        <is>
          <t>资金安排性质</t>
        </is>
      </c>
      <c r="H4" s="173" t="inlineStr">
        <is>
          <t>建设内容及规模</t>
        </is>
      </c>
      <c r="I4" s="173" t="inlineStr">
        <is>
          <t>开工时间</t>
        </is>
      </c>
      <c r="J4" s="173" t="inlineStr">
        <is>
          <t>完工时间</t>
        </is>
      </c>
      <c r="K4" s="173" t="inlineStr">
        <is>
          <t>总投资</t>
        </is>
      </c>
      <c r="L4" s="68" t="inlineStr">
        <is>
          <t>其中</t>
        </is>
      </c>
      <c r="M4" s="174" t="n"/>
      <c r="N4" s="173" t="inlineStr">
        <is>
          <t>2015年度对口支援资金计划投资对口支援资金</t>
        </is>
      </c>
      <c r="O4" s="173" t="inlineStr">
        <is>
          <t>项目法人（实施单位）</t>
        </is>
      </c>
      <c r="P4" s="173" t="inlineStr">
        <is>
          <t>备注</t>
        </is>
      </c>
    </row>
    <row r="5" ht="66.75" customFormat="1" customHeight="1" s="102">
      <c r="A5" s="175" t="n"/>
      <c r="B5" s="175" t="n"/>
      <c r="C5" s="173" t="inlineStr">
        <is>
          <t>大类</t>
        </is>
      </c>
      <c r="D5" s="173" t="inlineStr">
        <is>
          <t>二级分类</t>
        </is>
      </c>
      <c r="E5" s="175" t="n"/>
      <c r="F5" s="175" t="n"/>
      <c r="G5" s="175" t="n"/>
      <c r="H5" s="175" t="n"/>
      <c r="I5" s="175" t="n"/>
      <c r="J5" s="175" t="n"/>
      <c r="K5" s="175" t="n"/>
      <c r="L5" s="173" t="inlineStr">
        <is>
          <t>国家、省、州县和农户自筹</t>
        </is>
      </c>
      <c r="M5" s="173" t="inlineStr">
        <is>
          <t>对口支援资金</t>
        </is>
      </c>
      <c r="N5" s="175" t="n"/>
      <c r="O5" s="175" t="n"/>
      <c r="P5" s="175" t="n"/>
    </row>
    <row r="6" ht="30" customFormat="1" customHeight="1" s="102">
      <c r="A6" s="176" t="inlineStr">
        <is>
          <t>总计</t>
        </is>
      </c>
      <c r="B6" s="59" t="inlineStr">
        <is>
          <t>（  项目共51个，其中：阿坝州46  个，木里县5个。）</t>
        </is>
      </c>
      <c r="C6" s="177" t="n"/>
      <c r="D6" s="177" t="n"/>
      <c r="E6" s="177" t="n"/>
      <c r="F6" s="177" t="n"/>
      <c r="G6" s="177" t="n"/>
      <c r="H6" s="177" t="n"/>
      <c r="I6" s="177" t="n"/>
      <c r="J6" s="174" t="n"/>
      <c r="K6" s="173">
        <f>K7+K69</f>
        <v/>
      </c>
      <c r="L6" s="173">
        <f>L7+L69</f>
        <v/>
      </c>
      <c r="M6" s="173">
        <f>M7+M69</f>
        <v/>
      </c>
      <c r="N6" s="173">
        <f>N7+N69</f>
        <v/>
      </c>
      <c r="O6" s="173" t="n"/>
      <c r="P6" s="178" t="n"/>
    </row>
    <row r="7" ht="34.5" customFormat="1" customHeight="1" s="114">
      <c r="A7" s="58" t="n"/>
      <c r="B7" s="59" t="inlineStr">
        <is>
          <t>阿坝州合计（  46  个）</t>
        </is>
      </c>
      <c r="C7" s="177" t="n"/>
      <c r="D7" s="177" t="n"/>
      <c r="E7" s="177" t="n"/>
      <c r="F7" s="177" t="n"/>
      <c r="G7" s="177" t="n"/>
      <c r="H7" s="177" t="n"/>
      <c r="I7" s="177" t="n"/>
      <c r="J7" s="174" t="n"/>
      <c r="K7" s="173">
        <f>K8+K25+K28+K31+K35+K38+K40+K44+K47+K50+K52+K59+K63+K65+K67</f>
        <v/>
      </c>
      <c r="L7" s="173">
        <f>L8+L25+L28+L31+L35+L38+L40+L44+L47+L50+L52+L59+L63+L65+L67</f>
        <v/>
      </c>
      <c r="M7" s="173">
        <f>M8+M25+M28+M31+M35+M38+M40+M44+M47+M50+M52+M59+M63+M65+M67</f>
        <v/>
      </c>
      <c r="N7" s="173">
        <f>N8+N25+N28+N31+N35+N38+N40+N44+N47+N50+N52+N59+N63+N65+N67</f>
        <v/>
      </c>
      <c r="O7" s="71" t="n"/>
      <c r="P7" s="140" t="n"/>
    </row>
    <row r="8" ht="24.95" customFormat="1" customHeight="1" s="104">
      <c r="A8" s="72" t="inlineStr">
        <is>
          <t>州本级</t>
        </is>
      </c>
      <c r="B8" s="83" t="n"/>
      <c r="C8" s="83" t="n"/>
      <c r="D8" s="83" t="n"/>
      <c r="E8" s="76" t="n"/>
      <c r="F8" s="83" t="n"/>
      <c r="G8" s="83" t="n"/>
      <c r="H8" s="76" t="n"/>
      <c r="I8" s="83" t="n"/>
      <c r="J8" s="83" t="n"/>
      <c r="K8" s="173">
        <f>SUM(K9:K24)</f>
        <v/>
      </c>
      <c r="L8" s="173">
        <f>SUM(L9:L24)</f>
        <v/>
      </c>
      <c r="M8" s="173">
        <f>SUM(M9:M24)</f>
        <v/>
      </c>
      <c r="N8" s="173">
        <f>SUM(N9:N24)</f>
        <v/>
      </c>
      <c r="O8" s="83" t="n"/>
      <c r="P8" s="140" t="n"/>
      <c r="V8" s="179" t="n"/>
    </row>
    <row r="9" ht="60.75" customFormat="1" customHeight="1" s="151">
      <c r="A9" s="83" t="n">
        <v>1</v>
      </c>
      <c r="B9" s="84" t="inlineStr">
        <is>
          <t>州本级</t>
        </is>
      </c>
      <c r="C9" s="84" t="inlineStr">
        <is>
          <t>生态保护与环境建设</t>
        </is>
      </c>
      <c r="D9" s="84" t="n"/>
      <c r="E9" s="84" t="inlineStr">
        <is>
          <t>阿坝州重点流域生态环境综合保护治理规划研究</t>
        </is>
      </c>
      <c r="F9" s="84" t="inlineStr">
        <is>
          <t>新建</t>
        </is>
      </c>
      <c r="G9" s="84" t="inlineStr">
        <is>
          <t>投资类</t>
        </is>
      </c>
      <c r="H9" s="123" t="inlineStr">
        <is>
          <t>阿坝州辖区内岷江、涪江、黄河、大渡河重点流域开展生态环境综合保护治理规划研究</t>
        </is>
      </c>
      <c r="I9" s="79" t="n">
        <v>2015</v>
      </c>
      <c r="J9" s="79" t="n">
        <v>2015</v>
      </c>
      <c r="K9" s="79" t="n">
        <v>300</v>
      </c>
      <c r="L9" s="79" t="n"/>
      <c r="M9" s="79" t="n">
        <v>300</v>
      </c>
      <c r="N9" s="79" t="n">
        <v>300</v>
      </c>
      <c r="O9" s="84" t="inlineStr">
        <is>
          <t>州环保局</t>
        </is>
      </c>
      <c r="P9" s="140" t="n"/>
      <c r="Q9" s="180" t="n"/>
      <c r="R9" s="150" t="n"/>
      <c r="S9" s="151" t="n"/>
      <c r="T9" s="151" t="n"/>
      <c r="U9" s="157" t="n"/>
      <c r="V9" s="158" t="n"/>
      <c r="W9" s="150" t="n"/>
      <c r="X9" s="157" t="n"/>
      <c r="Y9" s="180" t="n"/>
      <c r="Z9" s="180" t="n"/>
      <c r="AA9" s="180" t="n"/>
      <c r="AB9" s="180" t="n"/>
      <c r="AC9" s="180" t="n"/>
      <c r="AD9" s="181" t="n"/>
      <c r="AE9" s="181" t="n"/>
      <c r="AF9" s="151" t="n"/>
      <c r="AG9" s="151" t="n"/>
      <c r="AH9" s="151" t="n"/>
      <c r="AI9" s="151" t="n"/>
      <c r="AJ9" s="151" t="n"/>
    </row>
    <row r="10" ht="54" customFormat="1" customHeight="1" s="150">
      <c r="A10" s="83" t="n">
        <v>2</v>
      </c>
      <c r="B10" s="84" t="inlineStr">
        <is>
          <t>州本级</t>
        </is>
      </c>
      <c r="C10" s="84" t="inlineStr">
        <is>
          <t>基层公共服务能力</t>
        </is>
      </c>
      <c r="D10" s="84" t="n"/>
      <c r="E10" s="84" t="inlineStr">
        <is>
          <t>阿坝州藏医院门诊、住院综合楼及医技辅助用房和藏药浴中心建设项目</t>
        </is>
      </c>
      <c r="F10" s="84" t="inlineStr">
        <is>
          <t>新建</t>
        </is>
      </c>
      <c r="G10" s="84" t="inlineStr">
        <is>
          <t>投资类</t>
        </is>
      </c>
      <c r="H10" s="123" t="inlineStr">
        <is>
          <t>建设面积1.13万平方米，包括阿坝州藏医院门诊、住院综合楼及医技辅助用房和藏药浴中心</t>
        </is>
      </c>
      <c r="I10" s="79" t="n">
        <v>2015</v>
      </c>
      <c r="J10" s="79" t="n">
        <v>2015</v>
      </c>
      <c r="K10" s="79" t="n">
        <v>4197</v>
      </c>
      <c r="L10" s="79" t="n">
        <v>3697</v>
      </c>
      <c r="M10" s="79" t="n">
        <v>500</v>
      </c>
      <c r="N10" s="79" t="n">
        <v>500</v>
      </c>
      <c r="O10" s="84" t="inlineStr">
        <is>
          <t>阿坝州藏医院</t>
        </is>
      </c>
      <c r="P10" s="140" t="n"/>
    </row>
    <row r="11" ht="49.5" customFormat="1" customHeight="1" s="107">
      <c r="A11" s="83" t="n">
        <v>3</v>
      </c>
      <c r="B11" s="84" t="inlineStr">
        <is>
          <t>州本级</t>
        </is>
      </c>
      <c r="C11" s="84" t="inlineStr">
        <is>
          <t>教育</t>
        </is>
      </c>
      <c r="D11" s="84" t="n"/>
      <c r="E11" s="84" t="inlineStr">
        <is>
          <t>阿坝卫校嘉兴实验楼项目</t>
        </is>
      </c>
      <c r="F11" s="84" t="inlineStr">
        <is>
          <t>新建</t>
        </is>
      </c>
      <c r="G11" s="84" t="inlineStr">
        <is>
          <t>投资类</t>
        </is>
      </c>
      <c r="H11" s="123" t="inlineStr">
        <is>
          <t>建筑面积4801.84平米。包括藏医实验楼、图书馆、学术报告厅、阶梯教室等配套附属工程。</t>
        </is>
      </c>
      <c r="I11" s="79" t="n">
        <v>2015</v>
      </c>
      <c r="J11" s="79" t="n">
        <v>2015</v>
      </c>
      <c r="K11" s="79" t="n">
        <v>1400</v>
      </c>
      <c r="L11" s="79" t="n">
        <v>1100</v>
      </c>
      <c r="M11" s="79" t="n">
        <v>300</v>
      </c>
      <c r="N11" s="79" t="n">
        <v>300</v>
      </c>
      <c r="O11" s="84" t="inlineStr">
        <is>
          <t>阿坝州卫校</t>
        </is>
      </c>
      <c r="P11" s="140" t="n"/>
    </row>
    <row r="12" ht="32.25" customFormat="1" customHeight="1" s="151">
      <c r="A12" s="83" t="n">
        <v>4</v>
      </c>
      <c r="B12" s="84" t="inlineStr">
        <is>
          <t>州本级</t>
        </is>
      </c>
      <c r="C12" s="84" t="inlineStr">
        <is>
          <t>人才交流</t>
        </is>
      </c>
      <c r="D12" s="84" t="n"/>
      <c r="E12" s="84" t="inlineStr">
        <is>
          <t>阿坝州流动职业技能鉴定站</t>
        </is>
      </c>
      <c r="F12" s="84" t="inlineStr">
        <is>
          <t>新建</t>
        </is>
      </c>
      <c r="G12" s="84" t="inlineStr">
        <is>
          <t>投资类</t>
        </is>
      </c>
      <c r="H12" s="123" t="inlineStr">
        <is>
          <t>建设目标：添置设施设备</t>
        </is>
      </c>
      <c r="I12" s="79" t="n">
        <v>2015</v>
      </c>
      <c r="J12" s="79" t="n">
        <v>2015</v>
      </c>
      <c r="K12" s="79" t="n">
        <v>200</v>
      </c>
      <c r="L12" s="79" t="n"/>
      <c r="M12" s="79" t="n">
        <v>200</v>
      </c>
      <c r="N12" s="79" t="n">
        <v>200</v>
      </c>
      <c r="O12" s="84" t="inlineStr">
        <is>
          <t>阿坝州人社局</t>
        </is>
      </c>
      <c r="P12" s="140" t="n"/>
    </row>
    <row r="13" ht="81.75" customFormat="1" customHeight="1" s="151">
      <c r="A13" s="83" t="n">
        <v>5</v>
      </c>
      <c r="B13" s="84" t="inlineStr">
        <is>
          <t>全州</t>
        </is>
      </c>
      <c r="C13" s="84" t="inlineStr">
        <is>
          <t>干部人才交流</t>
        </is>
      </c>
      <c r="D13" s="84" t="inlineStr">
        <is>
          <t>基层干部</t>
        </is>
      </c>
      <c r="E13" s="84" t="inlineStr">
        <is>
          <t>县处级执政骨干人才高级研修班</t>
        </is>
      </c>
      <c r="F13" s="84" t="n"/>
      <c r="G13" s="84" t="inlineStr">
        <is>
          <t>费用类</t>
        </is>
      </c>
      <c r="H13" s="123" t="inlineStr">
        <is>
          <t>组织各县党政班子成员，州直部门负责人100人，分2批赴浙江省学习先进理念、工作方法、成功经验等（分县域经济发展、社会治理2个专题），每期培训学习10天，每期50人（450元/天/人）</t>
        </is>
      </c>
      <c r="I13" s="79" t="n">
        <v>2015</v>
      </c>
      <c r="J13" s="79" t="n">
        <v>2015</v>
      </c>
      <c r="K13" s="79" t="n">
        <v>65</v>
      </c>
      <c r="L13" s="79" t="n"/>
      <c r="M13" s="79" t="n">
        <v>65</v>
      </c>
      <c r="N13" s="79" t="n">
        <v>65</v>
      </c>
      <c r="O13" s="84" t="inlineStr">
        <is>
          <t>州委组织部</t>
        </is>
      </c>
      <c r="P13" s="140" t="n"/>
    </row>
    <row r="14" ht="81" customFormat="1" customHeight="1" s="151">
      <c r="A14" s="83" t="n">
        <v>6</v>
      </c>
      <c r="B14" s="84" t="inlineStr">
        <is>
          <t>全州</t>
        </is>
      </c>
      <c r="C14" s="84" t="inlineStr">
        <is>
          <t>干部人才交流</t>
        </is>
      </c>
      <c r="D14" s="84" t="inlineStr">
        <is>
          <t>基层干部</t>
        </is>
      </c>
      <c r="E14" s="84" t="inlineStr">
        <is>
          <t>乡科级执政骨干人才培训班</t>
        </is>
      </c>
      <c r="F14" s="84" t="n"/>
      <c r="G14" s="84" t="inlineStr">
        <is>
          <t>费用类</t>
        </is>
      </c>
      <c r="H14" s="123" t="inlineStr">
        <is>
          <t>组织部分乡镇党政“一把手”100人，分2批（党委书记1期、乡镇长1期）赴浙江学习党的建设、基层组织建设、群众工作、社会治理等，每期培训学习10天，每期50人（450元/天/人，往返交通费2000元/人）</t>
        </is>
      </c>
      <c r="I14" s="79" t="n">
        <v>2015</v>
      </c>
      <c r="J14" s="79" t="n">
        <v>2015</v>
      </c>
      <c r="K14" s="79" t="n">
        <v>66</v>
      </c>
      <c r="L14" s="79" t="n"/>
      <c r="M14" s="79" t="n">
        <v>66</v>
      </c>
      <c r="N14" s="79" t="n">
        <v>66</v>
      </c>
      <c r="O14" s="84" t="inlineStr">
        <is>
          <t>州委组织部</t>
        </is>
      </c>
      <c r="P14" s="140" t="n"/>
    </row>
    <row r="15" ht="66" customFormat="1" customHeight="1" s="151">
      <c r="A15" s="83" t="n">
        <v>7</v>
      </c>
      <c r="B15" s="84" t="inlineStr">
        <is>
          <t>全州</t>
        </is>
      </c>
      <c r="C15" s="84" t="inlineStr">
        <is>
          <t>干部人才交流</t>
        </is>
      </c>
      <c r="D15" s="84" t="inlineStr">
        <is>
          <t>基层干部</t>
        </is>
      </c>
      <c r="E15" s="84" t="inlineStr">
        <is>
          <t>优秀年轻干部人才递进培养计划</t>
        </is>
      </c>
      <c r="F15" s="84" t="n"/>
      <c r="G15" s="84" t="inlineStr">
        <is>
          <t>费用类</t>
        </is>
      </c>
      <c r="H15" s="123" t="inlineStr">
        <is>
          <t>组织年轻干部人才50人左右（副县级和正科级），赴浙江省开展理论武装、党性教育、知识更新和能力提升。全年1期，共42天（450元/天/人，往返交通费2000元/人）</t>
        </is>
      </c>
      <c r="I15" s="79" t="n">
        <v>2015</v>
      </c>
      <c r="J15" s="79" t="n">
        <v>2015</v>
      </c>
      <c r="K15" s="79" t="n">
        <v>110</v>
      </c>
      <c r="L15" s="79" t="n"/>
      <c r="M15" s="79" t="n">
        <v>110</v>
      </c>
      <c r="N15" s="79" t="n">
        <v>110</v>
      </c>
      <c r="O15" s="84" t="inlineStr">
        <is>
          <t>州委组织部</t>
        </is>
      </c>
      <c r="P15" s="140" t="n"/>
    </row>
    <row r="16" ht="96" customFormat="1" customHeight="1" s="151">
      <c r="A16" s="83" t="n">
        <v>8</v>
      </c>
      <c r="B16" s="84" t="inlineStr">
        <is>
          <t>全州</t>
        </is>
      </c>
      <c r="C16" s="84" t="inlineStr">
        <is>
          <t>干部人才交流</t>
        </is>
      </c>
      <c r="D16" s="84" t="inlineStr">
        <is>
          <t>基层干部</t>
        </is>
      </c>
      <c r="E16" s="84" t="inlineStr">
        <is>
          <t>基层党建工作干部人才培训班</t>
        </is>
      </c>
      <c r="F16" s="84" t="n"/>
      <c r="G16" s="84" t="inlineStr">
        <is>
          <t>费用类</t>
        </is>
      </c>
      <c r="H16" s="123" t="inlineStr">
        <is>
          <t>组织各县县委、县政府分管领导，州县组织人事部门负责人、科室负责人，州级部门分管领导、人事政工科长共50人，赴浙江开展党务工作、干部人事工作、人才工作等培训，共培训学习10天（450元/天/人，往返交通费2000元/人）</t>
        </is>
      </c>
      <c r="I16" s="79" t="n">
        <v>2015</v>
      </c>
      <c r="J16" s="79" t="n">
        <v>2015</v>
      </c>
      <c r="K16" s="79" t="n">
        <v>33</v>
      </c>
      <c r="L16" s="79" t="n"/>
      <c r="M16" s="79" t="n">
        <v>33</v>
      </c>
      <c r="N16" s="79" t="n">
        <v>33</v>
      </c>
      <c r="O16" s="84" t="inlineStr">
        <is>
          <t>州委组织部</t>
        </is>
      </c>
      <c r="P16" s="140" t="n"/>
    </row>
    <row r="17" ht="84.75" customFormat="1" customHeight="1" s="151">
      <c r="A17" s="83" t="n">
        <v>9</v>
      </c>
      <c r="B17" s="84" t="inlineStr">
        <is>
          <t>全州</t>
        </is>
      </c>
      <c r="C17" s="84" t="inlineStr">
        <is>
          <t>干部人才交流</t>
        </is>
      </c>
      <c r="D17" s="84" t="inlineStr">
        <is>
          <t>基层干部</t>
        </is>
      </c>
      <c r="E17" s="84" t="inlineStr">
        <is>
          <t>经济管理干部人才研修班</t>
        </is>
      </c>
      <c r="F17" s="84" t="n"/>
      <c r="G17" s="84" t="inlineStr">
        <is>
          <t>费用类</t>
        </is>
      </c>
      <c r="H17" s="123" t="inlineStr">
        <is>
          <t>组织州、县经济管理部门分管领导、国有企业和民营企业经营管理者、部分农村专合组织负责人50人，赴浙江学习先进经济管理、企业管理经验，共培训学习10天（450元/天/人，往返交通费2000元/人）</t>
        </is>
      </c>
      <c r="I17" s="79" t="n">
        <v>2015</v>
      </c>
      <c r="J17" s="79" t="n">
        <v>2015</v>
      </c>
      <c r="K17" s="79" t="n">
        <v>33</v>
      </c>
      <c r="L17" s="79" t="n"/>
      <c r="M17" s="79" t="n">
        <v>33</v>
      </c>
      <c r="N17" s="79" t="n">
        <v>33</v>
      </c>
      <c r="O17" s="84" t="inlineStr">
        <is>
          <t>州委组织部</t>
        </is>
      </c>
      <c r="P17" s="140" t="n"/>
    </row>
    <row r="18" ht="79.5" customFormat="1" customHeight="1" s="151">
      <c r="A18" s="83" t="n">
        <v>10</v>
      </c>
      <c r="B18" s="84" t="inlineStr">
        <is>
          <t>全州</t>
        </is>
      </c>
      <c r="C18" s="84" t="inlineStr">
        <is>
          <t>干部人才交流</t>
        </is>
      </c>
      <c r="D18" s="84" t="inlineStr">
        <is>
          <t>农村致富带头人</t>
        </is>
      </c>
      <c r="E18" s="84" t="inlineStr">
        <is>
          <t>农村致富带头人培训班</t>
        </is>
      </c>
      <c r="F18" s="84" t="n"/>
      <c r="G18" s="84" t="inlineStr">
        <is>
          <t>费用类</t>
        </is>
      </c>
      <c r="H18" s="123" t="inlineStr">
        <is>
          <t>组织部分农村致富带头人和村（社区）党支部书记、村（居）委会主任50人，赴浙江学习村级组织建设、村级集体经济发展、新农村建设等，培训学习5天（450元/天/人，往返交通费2000元/人）</t>
        </is>
      </c>
      <c r="I18" s="79" t="n">
        <v>2015</v>
      </c>
      <c r="J18" s="79" t="n">
        <v>2015</v>
      </c>
      <c r="K18" s="79" t="n">
        <v>22</v>
      </c>
      <c r="L18" s="79" t="n"/>
      <c r="M18" s="79" t="n">
        <v>22</v>
      </c>
      <c r="N18" s="79" t="n">
        <v>22</v>
      </c>
      <c r="O18" s="84" t="inlineStr">
        <is>
          <t>州委组织部</t>
        </is>
      </c>
      <c r="P18" s="140" t="n"/>
    </row>
    <row r="19" ht="88.5" customFormat="1" customHeight="1" s="151">
      <c r="A19" s="83" t="n">
        <v>11</v>
      </c>
      <c r="B19" s="84" t="inlineStr">
        <is>
          <t>全州</t>
        </is>
      </c>
      <c r="C19" s="84" t="inlineStr">
        <is>
          <t>干部人才交流</t>
        </is>
      </c>
      <c r="D19" s="84" t="inlineStr">
        <is>
          <t>专业技术人才</t>
        </is>
      </c>
      <c r="E19" s="84" t="inlineStr">
        <is>
          <t>教育系统专业技术人才培训班</t>
        </is>
      </c>
      <c r="F19" s="84" t="n"/>
      <c r="G19" s="84" t="inlineStr">
        <is>
          <t>费用类</t>
        </is>
      </c>
      <c r="H19" s="123" t="inlineStr">
        <is>
          <t>遴选州、县、乡教育管理干部、骨干教师，赴浙江省跟岗培训，学习先进教育理念，提升业务水平。1期，培训学习10天，培训50人。（450元/天/人，往返交通费2000元/人）</t>
        </is>
      </c>
      <c r="I19" s="79" t="n">
        <v>2015</v>
      </c>
      <c r="J19" s="79" t="n">
        <v>2015</v>
      </c>
      <c r="K19" s="79" t="n">
        <v>33</v>
      </c>
      <c r="L19" s="79" t="n"/>
      <c r="M19" s="79" t="n">
        <v>33</v>
      </c>
      <c r="N19" s="79" t="n">
        <v>33</v>
      </c>
      <c r="O19" s="84" t="inlineStr">
        <is>
          <t>州委组织部州教育局</t>
        </is>
      </c>
      <c r="P19" s="140" t="n"/>
    </row>
    <row r="20" ht="99" customFormat="1" customHeight="1" s="151">
      <c r="A20" s="83" t="n">
        <v>12</v>
      </c>
      <c r="B20" s="84" t="inlineStr">
        <is>
          <t>全州</t>
        </is>
      </c>
      <c r="C20" s="84" t="inlineStr">
        <is>
          <t>干部人才交流</t>
        </is>
      </c>
      <c r="D20" s="84" t="inlineStr">
        <is>
          <t>专业技术人才</t>
        </is>
      </c>
      <c r="E20" s="84" t="inlineStr">
        <is>
          <t>卫生系统专业技术人才培训班</t>
        </is>
      </c>
      <c r="F20" s="84" t="n"/>
      <c r="G20" s="84" t="inlineStr">
        <is>
          <t>费用类</t>
        </is>
      </c>
      <c r="H20" s="123" t="inlineStr">
        <is>
          <t>遴选州、县、乡优秀卫生人才及相关管理人员，赴浙江省跟岗培训，学习先进卫生理念和专业技术，提升卫生管理、专业水平。2期，培训学习时间每期10天，每期50人共100人。（450元/天/人，往返交通费2000元/人）</t>
        </is>
      </c>
      <c r="I20" s="79" t="n">
        <v>2015</v>
      </c>
      <c r="J20" s="79" t="n">
        <v>2015</v>
      </c>
      <c r="K20" s="79" t="n">
        <v>66</v>
      </c>
      <c r="L20" s="79" t="n"/>
      <c r="M20" s="79" t="n">
        <v>66</v>
      </c>
      <c r="N20" s="79" t="n">
        <v>66</v>
      </c>
      <c r="O20" s="84" t="inlineStr">
        <is>
          <t>州委组织部州卫生局</t>
        </is>
      </c>
      <c r="P20" s="140" t="n"/>
    </row>
    <row r="21" ht="93" customFormat="1" customHeight="1" s="151">
      <c r="A21" s="83" t="n">
        <v>13</v>
      </c>
      <c r="B21" s="84" t="inlineStr">
        <is>
          <t>全州</t>
        </is>
      </c>
      <c r="C21" s="84" t="inlineStr">
        <is>
          <t>干部人才交流</t>
        </is>
      </c>
      <c r="D21" s="84" t="inlineStr">
        <is>
          <t>专业技术人才</t>
        </is>
      </c>
      <c r="E21" s="84" t="inlineStr">
        <is>
          <t>现代农业产业人才培训班</t>
        </is>
      </c>
      <c r="F21" s="84" t="n"/>
      <c r="G21" s="84" t="inlineStr">
        <is>
          <t>费用类</t>
        </is>
      </c>
      <c r="H21" s="123" t="inlineStr">
        <is>
          <t>遴选州、县、乡农业管理人员、专业技术人才、农村专合组织负责人，及相关管理人员，赴浙江省学习现代农业种养殖技术、产业发展先进理念和成功经验。2期，培训学习时间每期10天，每期50人共100人。（450元/天/人，往返交通费2000元/人）</t>
        </is>
      </c>
      <c r="I21" s="79" t="n">
        <v>2015</v>
      </c>
      <c r="J21" s="79" t="n">
        <v>2015</v>
      </c>
      <c r="K21" s="79" t="n">
        <v>66</v>
      </c>
      <c r="L21" s="79" t="n"/>
      <c r="M21" s="79" t="n">
        <v>66</v>
      </c>
      <c r="N21" s="79" t="n">
        <v>66</v>
      </c>
      <c r="O21" s="84" t="inlineStr">
        <is>
          <t>州委组织部州农业局</t>
        </is>
      </c>
      <c r="P21" s="140" t="n"/>
    </row>
    <row r="22" ht="68.25" customFormat="1" customHeight="1" s="151">
      <c r="A22" s="83" t="n">
        <v>14</v>
      </c>
      <c r="B22" s="84" t="inlineStr">
        <is>
          <t>全州</t>
        </is>
      </c>
      <c r="C22" s="84" t="inlineStr">
        <is>
          <t>干部人才交流</t>
        </is>
      </c>
      <c r="D22" s="84" t="inlineStr">
        <is>
          <t>专业技术人才</t>
        </is>
      </c>
      <c r="E22" s="84" t="inlineStr">
        <is>
          <t>交通工程建设与监督管理干部人才培训班</t>
        </is>
      </c>
      <c r="F22" s="84" t="n"/>
      <c r="G22" s="84" t="inlineStr">
        <is>
          <t>费用类</t>
        </is>
      </c>
      <c r="H22" s="123" t="inlineStr">
        <is>
          <t>遴选州、县交通工程建设质量监督管理干部、专业技术人才，赴浙江省学习先进技术、管理经验。1期共50人，培训学习10天（450元/天/人，往返交通费2000元/人）</t>
        </is>
      </c>
      <c r="I22" s="79" t="n">
        <v>2015</v>
      </c>
      <c r="J22" s="79" t="n">
        <v>2015</v>
      </c>
      <c r="K22" s="79" t="n">
        <v>33</v>
      </c>
      <c r="L22" s="79" t="n"/>
      <c r="M22" s="79" t="n">
        <v>33</v>
      </c>
      <c r="N22" s="79" t="n">
        <v>33</v>
      </c>
      <c r="O22" s="84" t="inlineStr">
        <is>
          <t>州委组织部、州交通运输局</t>
        </is>
      </c>
      <c r="P22" s="140" t="n"/>
    </row>
    <row r="23" ht="71.25" customFormat="1" customHeight="1" s="151">
      <c r="A23" s="83" t="n">
        <v>15</v>
      </c>
      <c r="B23" s="84" t="inlineStr">
        <is>
          <t>全州</t>
        </is>
      </c>
      <c r="C23" s="84" t="inlineStr">
        <is>
          <t>干部人才交流</t>
        </is>
      </c>
      <c r="D23" s="84" t="inlineStr">
        <is>
          <t>专业技术人才</t>
        </is>
      </c>
      <c r="E23" s="84" t="inlineStr">
        <is>
          <t>推进城乡规划建设干部人才培训班</t>
        </is>
      </c>
      <c r="F23" s="84" t="n"/>
      <c r="G23" s="84" t="inlineStr">
        <is>
          <t>费用类</t>
        </is>
      </c>
      <c r="H23" s="123" t="inlineStr">
        <is>
          <t>遴选州、县城乡规划建设监督管理干部、专业技术人才，赴浙江省学习先进技术、管理经验。1期共50人，培训学习10天（450元/天/人，往返交通费2000元/人）</t>
        </is>
      </c>
      <c r="I23" s="79" t="n">
        <v>2015</v>
      </c>
      <c r="J23" s="79" t="n">
        <v>2015</v>
      </c>
      <c r="K23" s="79" t="n">
        <v>33</v>
      </c>
      <c r="L23" s="79" t="n"/>
      <c r="M23" s="79" t="n">
        <v>33</v>
      </c>
      <c r="N23" s="79" t="n">
        <v>33</v>
      </c>
      <c r="O23" s="84" t="inlineStr">
        <is>
          <t>州委组织部、州住房城乡建设局</t>
        </is>
      </c>
      <c r="P23" s="140" t="n"/>
    </row>
    <row r="24" ht="64.5" customFormat="1" customHeight="1" s="151">
      <c r="A24" s="83" t="n">
        <v>16</v>
      </c>
      <c r="B24" s="84" t="inlineStr">
        <is>
          <t>全州</t>
        </is>
      </c>
      <c r="C24" s="84" t="inlineStr">
        <is>
          <t>干部人才交流</t>
        </is>
      </c>
      <c r="D24" s="84" t="inlineStr">
        <is>
          <t>专业技术人才</t>
        </is>
      </c>
      <c r="E24" s="84" t="inlineStr">
        <is>
          <t>“精英人才”综合培训</t>
        </is>
      </c>
      <c r="F24" s="84" t="n"/>
      <c r="G24" s="84" t="inlineStr">
        <is>
          <t>费用类</t>
        </is>
      </c>
      <c r="H24" s="123" t="inlineStr">
        <is>
          <t>遴选各行业优秀人才代表赴浙江省，通过集中培训、参观考察，学习先进理念，提升综合素能。1期50人，培训10天（培训费450元/天/人，往返交通费2000元/人）</t>
        </is>
      </c>
      <c r="I24" s="79" t="n">
        <v>2015</v>
      </c>
      <c r="J24" s="79" t="n">
        <v>2015</v>
      </c>
      <c r="K24" s="79" t="n">
        <v>40</v>
      </c>
      <c r="L24" s="79" t="n"/>
      <c r="M24" s="79" t="n">
        <v>40</v>
      </c>
      <c r="N24" s="79" t="n">
        <v>40</v>
      </c>
      <c r="O24" s="84" t="inlineStr">
        <is>
          <t>州委组织部</t>
        </is>
      </c>
      <c r="P24" s="140" t="n"/>
    </row>
    <row r="25" ht="34.5" customFormat="1" customHeight="1" s="108">
      <c r="A25" s="72" t="inlineStr">
        <is>
          <t>壤塘县</t>
        </is>
      </c>
      <c r="B25" s="83" t="n"/>
      <c r="C25" s="83" t="n"/>
      <c r="D25" s="83" t="n"/>
      <c r="E25" s="76" t="n"/>
      <c r="F25" s="83" t="n"/>
      <c r="G25" s="83" t="n"/>
      <c r="H25" s="124" t="n"/>
      <c r="I25" s="83" t="n"/>
      <c r="J25" s="83" t="n"/>
      <c r="K25" s="173">
        <f>SUM(K26:K27)</f>
        <v/>
      </c>
      <c r="L25" s="173">
        <f>SUM(L26:L27)</f>
        <v/>
      </c>
      <c r="M25" s="173">
        <f>SUM(M26:M27)</f>
        <v/>
      </c>
      <c r="N25" s="173">
        <f>SUM(N26:N27)</f>
        <v/>
      </c>
      <c r="O25" s="83" t="n"/>
      <c r="P25" s="140" t="n"/>
    </row>
    <row r="26" ht="73.5" customFormat="1" customHeight="1" s="151">
      <c r="A26" s="79" t="n">
        <v>1</v>
      </c>
      <c r="B26" s="84" t="inlineStr">
        <is>
          <t>壤塘县</t>
        </is>
      </c>
      <c r="C26" s="84" t="inlineStr">
        <is>
          <t>产业</t>
        </is>
      </c>
      <c r="D26" s="84" t="n"/>
      <c r="E26" s="84" t="inlineStr">
        <is>
          <t>壤塘县特色农产品基地建设项目</t>
        </is>
      </c>
      <c r="F26" s="84" t="inlineStr">
        <is>
          <t>新建</t>
        </is>
      </c>
      <c r="G26" s="84" t="inlineStr">
        <is>
          <t>投资类</t>
        </is>
      </c>
      <c r="H26" s="123" t="inlineStr">
        <is>
          <t>建设总面积950亩，其中蔬菜800亩、双孢菇100亩、香菇50亩（50万袋），土地整理、农业投入品、安置围栏、田间工作道、节水灌溉、标准化建设、照明用电建设、品牌建设、气调库、冷链物流车等。</t>
        </is>
      </c>
      <c r="I26" s="79" t="n">
        <v>2015</v>
      </c>
      <c r="J26" s="79" t="n">
        <v>2015</v>
      </c>
      <c r="K26" s="79" t="n">
        <v>1000</v>
      </c>
      <c r="L26" s="79" t="n">
        <v>500</v>
      </c>
      <c r="M26" s="79" t="n">
        <v>500</v>
      </c>
      <c r="N26" s="79" t="n">
        <v>500</v>
      </c>
      <c r="O26" s="84" t="inlineStr">
        <is>
          <t>壤塘县农业局</t>
        </is>
      </c>
      <c r="P26" s="140" t="n"/>
    </row>
    <row r="27" ht="57" customFormat="1" customHeight="1" s="151">
      <c r="A27" s="79" t="n">
        <v>2</v>
      </c>
      <c r="B27" s="84" t="inlineStr">
        <is>
          <t>壤塘县</t>
        </is>
      </c>
      <c r="C27" s="84" t="inlineStr">
        <is>
          <t>基层公共服务能力</t>
        </is>
      </c>
      <c r="D27" s="84" t="n"/>
      <c r="E27" s="84" t="inlineStr">
        <is>
          <t>壤塘县电站坝子堤防</t>
        </is>
      </c>
      <c r="F27" s="84" t="inlineStr">
        <is>
          <t>新建</t>
        </is>
      </c>
      <c r="G27" s="84" t="inlineStr">
        <is>
          <t>投资类</t>
        </is>
      </c>
      <c r="H27" s="123" t="inlineStr">
        <is>
          <t>新建堤防400米</t>
        </is>
      </c>
      <c r="I27" s="79" t="n">
        <v>2015</v>
      </c>
      <c r="J27" s="79" t="n">
        <v>2015</v>
      </c>
      <c r="K27" s="79" t="n">
        <v>400</v>
      </c>
      <c r="L27" s="79" t="n"/>
      <c r="M27" s="79" t="n">
        <v>400</v>
      </c>
      <c r="N27" s="79" t="n">
        <v>400</v>
      </c>
      <c r="O27" s="84" t="inlineStr">
        <is>
          <t>壤塘县水务局</t>
        </is>
      </c>
      <c r="P27" s="140" t="n"/>
    </row>
    <row r="28" ht="24.95" customFormat="1" customHeight="1" s="109">
      <c r="A28" s="79" t="inlineStr">
        <is>
          <t>红原县</t>
        </is>
      </c>
      <c r="B28" s="84" t="n"/>
      <c r="C28" s="84" t="n"/>
      <c r="D28" s="84" t="n"/>
      <c r="E28" s="84" t="n"/>
      <c r="F28" s="84" t="n"/>
      <c r="G28" s="84" t="n"/>
      <c r="H28" s="123" t="n"/>
      <c r="I28" s="79" t="n"/>
      <c r="J28" s="79" t="n"/>
      <c r="K28" s="79">
        <f>SUM(K29:K30)</f>
        <v/>
      </c>
      <c r="L28" s="79">
        <f>SUM(L29:L30)</f>
        <v/>
      </c>
      <c r="M28" s="79">
        <f>SUM(M29:M30)</f>
        <v/>
      </c>
      <c r="N28" s="79">
        <f>SUM(N29:N30)</f>
        <v/>
      </c>
      <c r="O28" s="84" t="n"/>
      <c r="P28" s="140" t="n"/>
      <c r="Q28" s="152" t="n"/>
      <c r="R28" s="152" t="n"/>
      <c r="S28" s="153" t="n"/>
      <c r="T28" s="152" t="n"/>
      <c r="U28" s="152" t="n"/>
      <c r="V28" s="152" t="n"/>
      <c r="W28" s="152" t="n"/>
      <c r="X28" s="152" t="n"/>
      <c r="Y28" s="152" t="n"/>
      <c r="Z28" s="152" t="n"/>
      <c r="AA28" s="152" t="n"/>
      <c r="AB28" s="152" t="n"/>
      <c r="AC28" s="152" t="n"/>
      <c r="AD28" s="152" t="n"/>
      <c r="AE28" s="152" t="n"/>
      <c r="AF28" s="152" t="n"/>
      <c r="AG28" s="152" t="n"/>
      <c r="AH28" s="152" t="n"/>
      <c r="AI28" s="152" t="n"/>
      <c r="AJ28" s="152" t="n"/>
    </row>
    <row r="29" ht="57.75" customFormat="1" customHeight="1" s="110">
      <c r="A29" s="79" t="n">
        <v>1</v>
      </c>
      <c r="B29" s="84" t="inlineStr">
        <is>
          <t>红原县</t>
        </is>
      </c>
      <c r="C29" s="84" t="inlineStr">
        <is>
          <t>基层公共服务能力</t>
        </is>
      </c>
      <c r="D29" s="84" t="n"/>
      <c r="E29" s="84" t="inlineStr">
        <is>
          <t>红原县城区取水及原水输水工程</t>
        </is>
      </c>
      <c r="F29" s="84" t="inlineStr">
        <is>
          <t>新建</t>
        </is>
      </c>
      <c r="G29" s="84" t="inlineStr">
        <is>
          <t>投资类</t>
        </is>
      </c>
      <c r="H29" s="123" t="inlineStr">
        <is>
          <t>新建取水枢纽一座、输水管道31.5公里（隧道1.61公里)</t>
        </is>
      </c>
      <c r="I29" s="79" t="n">
        <v>2015</v>
      </c>
      <c r="J29" s="79" t="n">
        <v>2015</v>
      </c>
      <c r="K29" s="79" t="n">
        <v>4650</v>
      </c>
      <c r="L29" s="79" t="n">
        <v>3950</v>
      </c>
      <c r="M29" s="79" t="n">
        <v>700</v>
      </c>
      <c r="N29" s="79" t="n">
        <v>700</v>
      </c>
      <c r="O29" s="84" t="inlineStr">
        <is>
          <t>红原县水务局</t>
        </is>
      </c>
      <c r="P29" s="140" t="n"/>
    </row>
    <row r="30" ht="51.75" customFormat="1" customHeight="1" s="151">
      <c r="A30" s="79" t="n">
        <v>2</v>
      </c>
      <c r="B30" s="84" t="inlineStr">
        <is>
          <t>红原县</t>
        </is>
      </c>
      <c r="C30" s="84" t="inlineStr">
        <is>
          <t>基层公共服务能力</t>
        </is>
      </c>
      <c r="D30" s="84" t="n"/>
      <c r="E30" s="84" t="inlineStr">
        <is>
          <t>藏区新居建设及特(贫)困无房户住房建设项目</t>
        </is>
      </c>
      <c r="F30" s="84" t="inlineStr">
        <is>
          <t>新建</t>
        </is>
      </c>
      <c r="G30" s="84" t="inlineStr">
        <is>
          <t>投资类</t>
        </is>
      </c>
      <c r="H30" s="123" t="inlineStr">
        <is>
          <t>对全县200户贫困无房户进行新建</t>
        </is>
      </c>
      <c r="I30" s="79" t="n">
        <v>2015</v>
      </c>
      <c r="J30" s="79" t="n">
        <v>2015</v>
      </c>
      <c r="K30" s="79" t="n">
        <v>1542</v>
      </c>
      <c r="L30" s="79" t="n">
        <v>1342</v>
      </c>
      <c r="M30" s="79" t="n">
        <v>200</v>
      </c>
      <c r="N30" s="79" t="n">
        <v>200</v>
      </c>
      <c r="O30" s="84" t="inlineStr">
        <is>
          <t>红原县住建局</t>
        </is>
      </c>
      <c r="P30" s="140" t="n"/>
      <c r="R30" s="115" t="n"/>
    </row>
    <row r="31" ht="27.75" customFormat="1" customHeight="1" s="151">
      <c r="A31" s="72" t="inlineStr">
        <is>
          <t>阿坝县</t>
        </is>
      </c>
      <c r="B31" s="81" t="n"/>
      <c r="C31" s="81" t="n"/>
      <c r="D31" s="81" t="n"/>
      <c r="E31" s="125" t="n"/>
      <c r="F31" s="81" t="n"/>
      <c r="G31" s="81" t="n"/>
      <c r="H31" s="126" t="n"/>
      <c r="I31" s="81" t="n"/>
      <c r="J31" s="81" t="n"/>
      <c r="K31" s="182">
        <f>SUM(K32:K34)</f>
        <v/>
      </c>
      <c r="L31" s="182">
        <f>SUM(L32:L34)</f>
        <v/>
      </c>
      <c r="M31" s="182">
        <f>SUM(M32:M34)</f>
        <v/>
      </c>
      <c r="N31" s="182">
        <f>SUM(N32:N34)</f>
        <v/>
      </c>
      <c r="O31" s="81" t="n"/>
      <c r="P31" s="140" t="n"/>
    </row>
    <row r="32" ht="62.25" customFormat="1" customHeight="1" s="111">
      <c r="A32" s="79" t="n">
        <v>1</v>
      </c>
      <c r="B32" s="84" t="inlineStr">
        <is>
          <t>阿坝县</t>
        </is>
      </c>
      <c r="C32" s="84" t="inlineStr">
        <is>
          <t>生态建设与环境保护</t>
        </is>
      </c>
      <c r="D32" s="84" t="n"/>
      <c r="E32" s="84" t="inlineStr">
        <is>
          <t>阿坝县环境监测执法业务用房建设</t>
        </is>
      </c>
      <c r="F32" s="84" t="inlineStr">
        <is>
          <t>新建</t>
        </is>
      </c>
      <c r="G32" s="84" t="inlineStr">
        <is>
          <t>投资类</t>
        </is>
      </c>
      <c r="H32" s="123" t="inlineStr">
        <is>
          <t>按照《能力达标建设标准》建筑面积2500平方米及附属设施业务用房</t>
        </is>
      </c>
      <c r="I32" s="79" t="n">
        <v>2015</v>
      </c>
      <c r="J32" s="79" t="n">
        <v>2015</v>
      </c>
      <c r="K32" s="79" t="n">
        <v>300</v>
      </c>
      <c r="L32" s="79" t="n"/>
      <c r="M32" s="79" t="n">
        <v>300</v>
      </c>
      <c r="N32" s="79" t="n">
        <v>300</v>
      </c>
      <c r="O32" s="84" t="inlineStr">
        <is>
          <t>环保局</t>
        </is>
      </c>
      <c r="P32" s="127" t="n"/>
    </row>
    <row r="33" ht="51.75" customFormat="1" customHeight="1" s="112">
      <c r="A33" s="79" t="n">
        <v>2</v>
      </c>
      <c r="B33" s="84" t="inlineStr">
        <is>
          <t>阿坝县</t>
        </is>
      </c>
      <c r="C33" s="84" t="inlineStr">
        <is>
          <t>基层公共服务能力</t>
        </is>
      </c>
      <c r="D33" s="84" t="n"/>
      <c r="E33" s="84" t="inlineStr">
        <is>
          <t>阿坝县藏区农牧民新居建设</t>
        </is>
      </c>
      <c r="F33" s="84" t="inlineStr">
        <is>
          <t>新建</t>
        </is>
      </c>
      <c r="G33" s="84" t="inlineStr">
        <is>
          <t>投资类</t>
        </is>
      </c>
      <c r="H33" s="123" t="inlineStr">
        <is>
          <t>建设藏区新居50户</t>
        </is>
      </c>
      <c r="I33" s="79" t="n">
        <v>2015</v>
      </c>
      <c r="J33" s="79" t="n">
        <v>2015</v>
      </c>
      <c r="K33" s="79" t="n">
        <v>875</v>
      </c>
      <c r="L33" s="79" t="n">
        <v>475</v>
      </c>
      <c r="M33" s="79" t="n">
        <v>400</v>
      </c>
      <c r="N33" s="79" t="n">
        <v>400</v>
      </c>
      <c r="O33" s="84" t="inlineStr">
        <is>
          <t>住建局</t>
        </is>
      </c>
      <c r="P33" s="141" t="inlineStr">
        <is>
          <t>其中：国家、100万元、农户自筹375万元</t>
        </is>
      </c>
    </row>
    <row r="34" ht="48" customFormat="1" customHeight="1" s="151">
      <c r="A34" s="79" t="n">
        <v>3</v>
      </c>
      <c r="B34" s="84" t="inlineStr">
        <is>
          <t>阿坝县</t>
        </is>
      </c>
      <c r="C34" s="84" t="inlineStr">
        <is>
          <t>基层公共服务能力</t>
        </is>
      </c>
      <c r="D34" s="84" t="n"/>
      <c r="E34" s="84" t="inlineStr">
        <is>
          <t>阿坝县县级广播电视节目制作能力提升</t>
        </is>
      </c>
      <c r="F34" s="84" t="inlineStr">
        <is>
          <t>新建</t>
        </is>
      </c>
      <c r="G34" s="84" t="inlineStr">
        <is>
          <t>投资类</t>
        </is>
      </c>
      <c r="H34" s="123" t="inlineStr">
        <is>
          <t>购置摄录编播存等设备进行数字化改造。</t>
        </is>
      </c>
      <c r="I34" s="79" t="n">
        <v>2015</v>
      </c>
      <c r="J34" s="79" t="n">
        <v>2015</v>
      </c>
      <c r="K34" s="79" t="n">
        <v>200</v>
      </c>
      <c r="L34" s="79" t="n"/>
      <c r="M34" s="79" t="n">
        <v>200</v>
      </c>
      <c r="N34" s="79" t="n">
        <v>200</v>
      </c>
      <c r="O34" s="84" t="inlineStr">
        <is>
          <t>电视台</t>
        </is>
      </c>
      <c r="P34" s="142" t="n"/>
    </row>
    <row r="35" ht="35.25" customFormat="1" customHeight="1" s="113">
      <c r="A35" s="72" t="inlineStr">
        <is>
          <t>若尔盖县</t>
        </is>
      </c>
      <c r="B35" s="83" t="n"/>
      <c r="C35" s="83" t="n"/>
      <c r="D35" s="83" t="n"/>
      <c r="E35" s="76" t="n"/>
      <c r="F35" s="83" t="n"/>
      <c r="G35" s="83" t="n"/>
      <c r="H35" s="124" t="n"/>
      <c r="I35" s="83" t="n"/>
      <c r="J35" s="83" t="n"/>
      <c r="K35" s="173">
        <f>SUM(K36:K37)</f>
        <v/>
      </c>
      <c r="L35" s="173" t="n"/>
      <c r="M35" s="173">
        <f>SUM(M36:M37)</f>
        <v/>
      </c>
      <c r="N35" s="173">
        <f>SUM(N36:N37)</f>
        <v/>
      </c>
      <c r="O35" s="83" t="n"/>
      <c r="P35" s="142" t="n"/>
    </row>
    <row r="36" ht="132" customFormat="1" customHeight="1" s="104">
      <c r="A36" s="79" t="n">
        <v>1</v>
      </c>
      <c r="B36" s="84" t="inlineStr">
        <is>
          <t>若尔盖县</t>
        </is>
      </c>
      <c r="C36" s="84" t="inlineStr">
        <is>
          <t>生态建设和环境保护专项</t>
        </is>
      </c>
      <c r="D36" s="84" t="n"/>
      <c r="E36" s="84" t="inlineStr">
        <is>
          <t>若尔盖县重点湿地监测</t>
        </is>
      </c>
      <c r="F36" s="84" t="inlineStr">
        <is>
          <t>新建</t>
        </is>
      </c>
      <c r="G36" s="84" t="inlineStr">
        <is>
          <t>投资类</t>
        </is>
      </c>
      <c r="H36" s="123" t="inlineStr">
        <is>
          <t>若尔盖国际重要湿地区域水文（水位水深、水量、水质）、气象（温度、湿度、降水、蒸发、降尘）、土壤因子及变化监测，湿地动植物监测，湿地生态特征变化监测，湿地恢复效果监测，综合评价国际重要湿地资源管理状况，找出威胁国际重要湿地生态状况的主要因子，分析变化原因，提出保护与合理利用的对策与建议。</t>
        </is>
      </c>
      <c r="I36" s="79" t="n">
        <v>2015</v>
      </c>
      <c r="J36" s="79" t="n">
        <v>2015</v>
      </c>
      <c r="K36" s="79" t="n">
        <v>100</v>
      </c>
      <c r="L36" s="79" t="n"/>
      <c r="M36" s="79" t="n">
        <v>100</v>
      </c>
      <c r="N36" s="79" t="n">
        <v>100</v>
      </c>
      <c r="O36" s="84" t="inlineStr">
        <is>
          <t>若尔盖县湿地管理局（俄尕）</t>
        </is>
      </c>
      <c r="P36" s="83" t="n"/>
      <c r="V36" s="179" t="n"/>
    </row>
    <row r="37" ht="51.75" customFormat="1" customHeight="1" s="113">
      <c r="A37" s="79" t="n">
        <v>2</v>
      </c>
      <c r="B37" s="84" t="inlineStr">
        <is>
          <t>若尔盖县</t>
        </is>
      </c>
      <c r="C37" s="84" t="inlineStr">
        <is>
          <t>公共服务专项</t>
        </is>
      </c>
      <c r="D37" s="84" t="n"/>
      <c r="E37" s="84" t="inlineStr">
        <is>
          <t>若尔盖县达扎寺镇防洪堤工程</t>
        </is>
      </c>
      <c r="F37" s="84" t="inlineStr">
        <is>
          <t>新建</t>
        </is>
      </c>
      <c r="G37" s="84" t="inlineStr">
        <is>
          <t>投资类</t>
        </is>
      </c>
      <c r="H37" s="123" t="inlineStr">
        <is>
          <t>新建堤防1500米</t>
        </is>
      </c>
      <c r="I37" s="79" t="n">
        <v>2015</v>
      </c>
      <c r="J37" s="79" t="n">
        <v>2015</v>
      </c>
      <c r="K37" s="79" t="n">
        <v>800</v>
      </c>
      <c r="L37" s="79" t="n"/>
      <c r="M37" s="79" t="n">
        <v>800</v>
      </c>
      <c r="N37" s="79" t="n">
        <v>800</v>
      </c>
      <c r="O37" s="84" t="inlineStr">
        <is>
          <t>若尔盖县水务局（张军）</t>
        </is>
      </c>
      <c r="P37" s="143" t="n"/>
      <c r="V37" s="183" t="n"/>
    </row>
    <row r="38" ht="32.25" customFormat="1" customHeight="1" s="151">
      <c r="A38" s="116" t="inlineStr">
        <is>
          <t>小金县</t>
        </is>
      </c>
      <c r="B38" s="117" t="n"/>
      <c r="C38" s="117" t="n"/>
      <c r="D38" s="117" t="n"/>
      <c r="E38" s="127" t="n"/>
      <c r="F38" s="117" t="n"/>
      <c r="G38" s="117" t="n"/>
      <c r="H38" s="128" t="n"/>
      <c r="I38" s="117" t="n"/>
      <c r="J38" s="117" t="n"/>
      <c r="K38" s="68">
        <f>SUM(K39)</f>
        <v/>
      </c>
      <c r="L38" s="68">
        <f>SUM(L39)</f>
        <v/>
      </c>
      <c r="M38" s="68">
        <f>SUM(M39)</f>
        <v/>
      </c>
      <c r="N38" s="68">
        <f>SUM(N39)</f>
        <v/>
      </c>
      <c r="O38" s="117" t="n"/>
      <c r="P38" s="143" t="n"/>
    </row>
    <row r="39" ht="48.75" customFormat="1" customHeight="1" s="151">
      <c r="A39" s="79" t="n">
        <v>1</v>
      </c>
      <c r="B39" s="84" t="inlineStr">
        <is>
          <t>小金</t>
        </is>
      </c>
      <c r="C39" s="84" t="inlineStr">
        <is>
          <t>教育</t>
        </is>
      </c>
      <c r="D39" s="84" t="n"/>
      <c r="E39" s="84" t="inlineStr">
        <is>
          <t>小金中学田径场及配套设施建设项目</t>
        </is>
      </c>
      <c r="F39" s="84" t="inlineStr">
        <is>
          <t>新建</t>
        </is>
      </c>
      <c r="G39" s="84" t="inlineStr">
        <is>
          <t>投资类</t>
        </is>
      </c>
      <c r="H39" s="123" t="inlineStr">
        <is>
          <t>建设小金中学田径场，跑道、篮球场、看台等基础设施建设。</t>
        </is>
      </c>
      <c r="I39" s="79" t="n">
        <v>2015</v>
      </c>
      <c r="J39" s="79" t="n">
        <v>2015</v>
      </c>
      <c r="K39" s="79" t="n">
        <v>1000</v>
      </c>
      <c r="L39" s="79" t="n">
        <v>100</v>
      </c>
      <c r="M39" s="79" t="n">
        <v>900</v>
      </c>
      <c r="N39" s="79" t="n">
        <v>900</v>
      </c>
      <c r="O39" s="84" t="inlineStr">
        <is>
          <t>小金县教育局</t>
        </is>
      </c>
      <c r="P39" s="143" t="n"/>
      <c r="W39" s="184" t="n"/>
    </row>
    <row r="40" ht="28.5" customFormat="1" customHeight="1" s="151">
      <c r="A40" s="72" t="inlineStr">
        <is>
          <t>黑水</t>
        </is>
      </c>
      <c r="B40" s="83" t="n"/>
      <c r="C40" s="83" t="n"/>
      <c r="D40" s="118" t="n"/>
      <c r="E40" s="129" t="n"/>
      <c r="F40" s="83" t="n"/>
      <c r="G40" s="83" t="n"/>
      <c r="H40" s="124" t="n"/>
      <c r="I40" s="83" t="n"/>
      <c r="J40" s="83" t="n"/>
      <c r="K40" s="185">
        <f>SUM(K41:K43)</f>
        <v/>
      </c>
      <c r="L40" s="185">
        <f>SUM(L41:L43)</f>
        <v/>
      </c>
      <c r="M40" s="185">
        <f>SUM(M41:M43)</f>
        <v/>
      </c>
      <c r="N40" s="185">
        <f>SUM(N41:N43)</f>
        <v/>
      </c>
      <c r="O40" s="186" t="n"/>
      <c r="P40" s="143" t="n"/>
      <c r="W40" s="184" t="n"/>
    </row>
    <row r="41" ht="36" customFormat="1" customHeight="1" s="151">
      <c r="A41" s="83" t="n">
        <v>1</v>
      </c>
      <c r="B41" s="79" t="inlineStr">
        <is>
          <t>黑水</t>
        </is>
      </c>
      <c r="C41" s="79" t="inlineStr">
        <is>
          <t>教育</t>
        </is>
      </c>
      <c r="D41" s="83" t="n"/>
      <c r="E41" s="84" t="inlineStr">
        <is>
          <t>黑水县县中学教学综合楼</t>
        </is>
      </c>
      <c r="F41" s="79" t="inlineStr">
        <is>
          <t>新建</t>
        </is>
      </c>
      <c r="G41" s="79" t="inlineStr">
        <is>
          <t>民生类</t>
        </is>
      </c>
      <c r="H41" s="130" t="inlineStr">
        <is>
          <t>新建1800平方米教学综合楼一幢</t>
        </is>
      </c>
      <c r="I41" s="83" t="n">
        <v>2015</v>
      </c>
      <c r="J41" s="83" t="n">
        <v>2015</v>
      </c>
      <c r="K41" s="187" t="n">
        <v>400</v>
      </c>
      <c r="L41" s="83" t="n">
        <v>150</v>
      </c>
      <c r="M41" s="187" t="n">
        <v>250</v>
      </c>
      <c r="N41" s="187" t="n">
        <v>250</v>
      </c>
      <c r="O41" s="79" t="inlineStr">
        <is>
          <t>黑水县教育局</t>
        </is>
      </c>
      <c r="P41" s="143" t="n"/>
      <c r="W41" s="184" t="n"/>
    </row>
    <row r="42" ht="40.5" customFormat="1" customHeight="1" s="151">
      <c r="A42" s="83" t="n">
        <v>2</v>
      </c>
      <c r="B42" s="79" t="inlineStr">
        <is>
          <t>黑水</t>
        </is>
      </c>
      <c r="C42" s="79" t="inlineStr">
        <is>
          <t>产业</t>
        </is>
      </c>
      <c r="D42" s="83" t="n"/>
      <c r="E42" s="84" t="inlineStr">
        <is>
          <t>黑水县冷链物流体系建设项目</t>
        </is>
      </c>
      <c r="F42" s="79" t="inlineStr">
        <is>
          <t>新建</t>
        </is>
      </c>
      <c r="G42" s="79" t="inlineStr">
        <is>
          <t>产业类</t>
        </is>
      </c>
      <c r="H42" s="123" t="inlineStr">
        <is>
          <t>建设储藏农产品250吨的冷库2个，配套相关设施设备建设。</t>
        </is>
      </c>
      <c r="I42" s="83" t="n">
        <v>2015</v>
      </c>
      <c r="J42" s="83" t="n">
        <v>2015</v>
      </c>
      <c r="K42" s="187" t="n">
        <v>660</v>
      </c>
      <c r="L42" s="187">
        <f>K42-M42</f>
        <v/>
      </c>
      <c r="M42" s="187" t="n">
        <v>480</v>
      </c>
      <c r="N42" s="187" t="n">
        <v>480</v>
      </c>
      <c r="O42" s="79" t="inlineStr">
        <is>
          <t>黑水县农业水务局</t>
        </is>
      </c>
      <c r="P42" s="143" t="n"/>
      <c r="W42" s="184" t="n"/>
    </row>
    <row r="43" ht="50.25" customFormat="1" customHeight="1" s="151">
      <c r="A43" s="83" t="n">
        <v>3</v>
      </c>
      <c r="B43" s="79" t="inlineStr">
        <is>
          <t>黑水</t>
        </is>
      </c>
      <c r="C43" s="79" t="inlineStr">
        <is>
          <t>基层公共服务能力</t>
        </is>
      </c>
      <c r="D43" s="83" t="n"/>
      <c r="E43" s="84" t="inlineStr">
        <is>
          <t>黑水县青少年宫建设及设备设施配套</t>
        </is>
      </c>
      <c r="F43" s="79" t="inlineStr">
        <is>
          <t>新建</t>
        </is>
      </c>
      <c r="G43" s="79" t="inlineStr">
        <is>
          <t>民生类</t>
        </is>
      </c>
      <c r="H43" s="123" t="inlineStr">
        <is>
          <t>县级青少年宫进行建设，规模1000m²和设施设备完善</t>
        </is>
      </c>
      <c r="I43" s="83" t="n">
        <v>2015</v>
      </c>
      <c r="J43" s="83" t="n">
        <v>2015</v>
      </c>
      <c r="K43" s="187" t="n">
        <v>350</v>
      </c>
      <c r="L43" s="83" t="n">
        <v>175</v>
      </c>
      <c r="M43" s="187" t="n">
        <v>175</v>
      </c>
      <c r="N43" s="187" t="n">
        <v>175</v>
      </c>
      <c r="O43" s="79" t="inlineStr">
        <is>
          <t>黑水县教育局</t>
        </is>
      </c>
      <c r="P43" s="143" t="n"/>
      <c r="W43" s="184" t="n"/>
    </row>
    <row r="44" ht="28.5" customFormat="1" customHeight="1" s="104">
      <c r="A44" s="72" t="inlineStr">
        <is>
          <t>金川县</t>
        </is>
      </c>
      <c r="B44" s="81" t="n"/>
      <c r="C44" s="81" t="n"/>
      <c r="D44" s="81" t="n"/>
      <c r="E44" s="125" t="n"/>
      <c r="F44" s="81" t="n"/>
      <c r="G44" s="81" t="n"/>
      <c r="H44" s="126" t="n"/>
      <c r="I44" s="81" t="n"/>
      <c r="J44" s="81" t="n"/>
      <c r="K44" s="182">
        <f>SUM(K45:K46)</f>
        <v/>
      </c>
      <c r="L44" s="182">
        <f>SUM(L45:L46)</f>
        <v/>
      </c>
      <c r="M44" s="182">
        <f>SUM(M45:M46)</f>
        <v/>
      </c>
      <c r="N44" s="182">
        <f>SUM(N45:N46)</f>
        <v/>
      </c>
      <c r="O44" s="81" t="n"/>
      <c r="P44" s="143" t="n"/>
    </row>
    <row r="45" ht="37.5" customFormat="1" customHeight="1" s="104">
      <c r="A45" s="79" t="n">
        <v>1</v>
      </c>
      <c r="B45" s="79" t="inlineStr">
        <is>
          <t>金川县</t>
        </is>
      </c>
      <c r="C45" s="79" t="inlineStr">
        <is>
          <t>产业专项</t>
        </is>
      </c>
      <c r="D45" s="79" t="n"/>
      <c r="E45" s="79" t="inlineStr">
        <is>
          <t>金川县特色农产品基地建设项目</t>
        </is>
      </c>
      <c r="F45" s="79" t="inlineStr">
        <is>
          <t>新建</t>
        </is>
      </c>
      <c r="G45" s="79" t="inlineStr">
        <is>
          <t>投资类</t>
        </is>
      </c>
      <c r="H45" s="131" t="inlineStr">
        <is>
          <t>建设蔬菜基地3000亩，其中水肥一体化蔬菜示范基地建设1000亩、标准化生产基地2000亩。</t>
        </is>
      </c>
      <c r="I45" s="79" t="n">
        <v>2015</v>
      </c>
      <c r="J45" s="79" t="n">
        <v>2015</v>
      </c>
      <c r="K45" s="79" t="n">
        <v>450</v>
      </c>
      <c r="L45" s="79" t="n">
        <v>50</v>
      </c>
      <c r="M45" s="79" t="n">
        <v>400</v>
      </c>
      <c r="N45" s="79" t="n">
        <v>400</v>
      </c>
      <c r="O45" s="79" t="inlineStr">
        <is>
          <t>农业局</t>
        </is>
      </c>
      <c r="P45" s="143" t="n"/>
    </row>
    <row r="46" ht="36.75" customFormat="1" customHeight="1" s="114">
      <c r="A46" s="79" t="n">
        <v>2</v>
      </c>
      <c r="B46" s="79" t="inlineStr">
        <is>
          <t>金川县</t>
        </is>
      </c>
      <c r="C46" s="79" t="inlineStr">
        <is>
          <t>产业专项</t>
        </is>
      </c>
      <c r="D46" s="79" t="n"/>
      <c r="E46" s="79" t="inlineStr">
        <is>
          <t>金川县花卉基地建设</t>
        </is>
      </c>
      <c r="F46" s="79" t="inlineStr">
        <is>
          <t>新建</t>
        </is>
      </c>
      <c r="G46" s="79" t="inlineStr">
        <is>
          <t>投资类</t>
        </is>
      </c>
      <c r="H46" s="131" t="inlineStr">
        <is>
          <t>新建玫瑰300亩、牡丹1000亩</t>
        </is>
      </c>
      <c r="I46" s="79" t="n">
        <v>2015</v>
      </c>
      <c r="J46" s="79" t="n">
        <v>2015</v>
      </c>
      <c r="K46" s="79" t="n">
        <v>570</v>
      </c>
      <c r="L46" s="79" t="n">
        <v>170</v>
      </c>
      <c r="M46" s="79" t="n">
        <v>400</v>
      </c>
      <c r="N46" s="79" t="n">
        <v>400</v>
      </c>
      <c r="O46" s="79" t="inlineStr">
        <is>
          <t>林业局</t>
        </is>
      </c>
      <c r="P46" s="58" t="n"/>
    </row>
    <row r="47" ht="24.95" customFormat="1" customHeight="1" s="111">
      <c r="A47" s="119" t="inlineStr">
        <is>
          <t>理县</t>
        </is>
      </c>
      <c r="C47" s="120" t="n"/>
      <c r="D47" s="120" t="n"/>
      <c r="E47" s="132" t="n"/>
      <c r="F47" s="120" t="n"/>
      <c r="G47" s="120" t="n"/>
      <c r="H47" s="133" t="n"/>
      <c r="I47" s="120" t="n"/>
      <c r="J47" s="120" t="n"/>
      <c r="K47" s="188">
        <f>SUM(K48:K49)</f>
        <v/>
      </c>
      <c r="L47" s="188">
        <f>SUM(L48:L49)</f>
        <v/>
      </c>
      <c r="M47" s="188">
        <f>SUM(M48:M49)</f>
        <v/>
      </c>
      <c r="N47" s="188">
        <f>SUM(N48:N49)</f>
        <v/>
      </c>
      <c r="O47" s="187" t="n"/>
      <c r="P47" s="145" t="n"/>
      <c r="Q47" s="154" t="n"/>
      <c r="R47" s="154" t="n"/>
      <c r="S47" s="154" t="n"/>
      <c r="T47" s="154" t="n"/>
      <c r="U47" s="154" t="n"/>
      <c r="V47" s="154" t="n"/>
      <c r="W47" s="154" t="n"/>
      <c r="X47" s="189" t="n"/>
    </row>
    <row r="48" ht="159.75" customFormat="1" customHeight="1" s="111">
      <c r="A48" s="79" t="n">
        <v>1</v>
      </c>
      <c r="B48" s="79" t="inlineStr">
        <is>
          <t>理县</t>
        </is>
      </c>
      <c r="C48" s="79" t="inlineStr">
        <is>
          <t>基层公共服务类</t>
        </is>
      </c>
      <c r="D48" s="79" t="n"/>
      <c r="E48" s="79" t="inlineStr">
        <is>
          <t>理县薛城大桥</t>
        </is>
      </c>
      <c r="F48" s="79" t="inlineStr">
        <is>
          <t>新建</t>
        </is>
      </c>
      <c r="G48" s="79" t="inlineStr">
        <is>
          <t>投资类</t>
        </is>
      </c>
      <c r="H48" s="131" t="inlineStr">
        <is>
          <t>国道317线改道后，薛城镇成为死角，急需修建；长65米梁桥，宽6.5米；</t>
        </is>
      </c>
      <c r="I48" s="79" t="n">
        <v>2015</v>
      </c>
      <c r="J48" s="79" t="n">
        <v>2015</v>
      </c>
      <c r="K48" s="79" t="n">
        <v>488</v>
      </c>
      <c r="L48" s="79" t="n">
        <v>88</v>
      </c>
      <c r="M48" s="79" t="n">
        <v>400</v>
      </c>
      <c r="N48" s="79" t="n">
        <v>400</v>
      </c>
      <c r="O48" s="79" t="inlineStr">
        <is>
          <t>理县薛城镇人民政府</t>
        </is>
      </c>
      <c r="P48" s="131" t="inlineStr">
        <is>
          <t>除对口支援的800万元外，剩余资金来源为：县级自筹资金900万元；向上争取资金414万元；剩余配套资金2639万元由行业部门向上级争取。</t>
        </is>
      </c>
      <c r="Q48" s="54" t="n"/>
    </row>
    <row r="49" ht="58.5" customFormat="1" customHeight="1" s="111">
      <c r="A49" s="79" t="n">
        <v>2</v>
      </c>
      <c r="B49" s="79" t="inlineStr">
        <is>
          <t>理县</t>
        </is>
      </c>
      <c r="C49" s="79" t="inlineStr">
        <is>
          <t>基层公共服务类</t>
        </is>
      </c>
      <c r="D49" s="79" t="n"/>
      <c r="E49" s="79" t="inlineStr">
        <is>
          <t>理县高半山渠系配套工程</t>
        </is>
      </c>
      <c r="F49" s="79" t="inlineStr">
        <is>
          <t>新建</t>
        </is>
      </c>
      <c r="G49" s="79" t="inlineStr">
        <is>
          <t>投资类</t>
        </is>
      </c>
      <c r="H49" s="131" t="inlineStr">
        <is>
          <t>集中修建水渠60Km,管道100Km,改善灌面3000亩；</t>
        </is>
      </c>
      <c r="I49" s="79" t="n">
        <v>2015</v>
      </c>
      <c r="J49" s="79" t="n">
        <v>2015</v>
      </c>
      <c r="K49" s="79" t="n">
        <v>400</v>
      </c>
      <c r="L49" s="79" t="n"/>
      <c r="M49" s="79" t="n">
        <v>400</v>
      </c>
      <c r="N49" s="79" t="n">
        <v>400</v>
      </c>
      <c r="O49" s="79" t="inlineStr">
        <is>
          <t>理县水务局</t>
        </is>
      </c>
      <c r="P49" s="145" t="n"/>
      <c r="Q49" s="54" t="n"/>
      <c r="W49" s="189" t="n"/>
    </row>
    <row r="50" ht="34.5" customFormat="1" customHeight="1" s="111">
      <c r="A50" s="72" t="inlineStr">
        <is>
          <t>马尔康</t>
        </is>
      </c>
      <c r="B50" s="83" t="n"/>
      <c r="C50" s="83" t="n"/>
      <c r="D50" s="83" t="n"/>
      <c r="E50" s="76" t="n"/>
      <c r="F50" s="83" t="n"/>
      <c r="G50" s="83" t="n"/>
      <c r="H50" s="124" t="n"/>
      <c r="I50" s="83" t="n"/>
      <c r="J50" s="83" t="n"/>
      <c r="K50" s="176">
        <f>SUM(K51)</f>
        <v/>
      </c>
      <c r="L50" s="173" t="n"/>
      <c r="M50" s="176">
        <f>SUM(M51)</f>
        <v/>
      </c>
      <c r="N50" s="176">
        <f>SUM(N51)</f>
        <v/>
      </c>
      <c r="O50" s="146" t="n"/>
      <c r="P50" s="145" t="n"/>
      <c r="Q50" s="54" t="n"/>
      <c r="W50" s="189" t="n"/>
    </row>
    <row r="51" ht="37.5" customFormat="1" customHeight="1" s="111">
      <c r="A51" s="79" t="n">
        <v>1</v>
      </c>
      <c r="B51" s="79" t="inlineStr">
        <is>
          <t>马尔康县</t>
        </is>
      </c>
      <c r="C51" s="79" t="inlineStr">
        <is>
          <t>教育</t>
        </is>
      </c>
      <c r="D51" s="79" t="n"/>
      <c r="E51" s="79" t="inlineStr">
        <is>
          <t>马尔康县阿底小学</t>
        </is>
      </c>
      <c r="F51" s="79" t="inlineStr">
        <is>
          <t>新建</t>
        </is>
      </c>
      <c r="G51" s="79" t="inlineStr">
        <is>
          <t>投资类</t>
        </is>
      </c>
      <c r="H51" s="131" t="inlineStr">
        <is>
          <t>教学楼、学生宿舍（2850平方米）</t>
        </is>
      </c>
      <c r="I51" s="79" t="n">
        <v>2015</v>
      </c>
      <c r="J51" s="79" t="n">
        <v>2015</v>
      </c>
      <c r="K51" s="79" t="n">
        <v>800</v>
      </c>
      <c r="L51" s="79" t="n"/>
      <c r="M51" s="79" t="n">
        <v>800</v>
      </c>
      <c r="N51" s="79" t="n">
        <v>800</v>
      </c>
      <c r="O51" s="79" t="inlineStr">
        <is>
          <t>马尔康县教育局</t>
        </is>
      </c>
      <c r="P51" s="145" t="n"/>
      <c r="Q51" s="54" t="n"/>
    </row>
    <row r="52" ht="24.95" customFormat="1" customHeight="1" s="111">
      <c r="A52" s="121" t="inlineStr">
        <is>
          <t>松潘县</t>
        </is>
      </c>
      <c r="B52" s="120" t="n"/>
      <c r="C52" s="120" t="n"/>
      <c r="D52" s="120" t="n"/>
      <c r="E52" s="132" t="n"/>
      <c r="F52" s="120" t="n"/>
      <c r="G52" s="120" t="n"/>
      <c r="H52" s="133" t="n"/>
      <c r="I52" s="120" t="n"/>
      <c r="J52" s="120" t="n"/>
      <c r="K52" s="190">
        <f>SUM(K53:K58)</f>
        <v/>
      </c>
      <c r="L52" s="188" t="n"/>
      <c r="M52" s="190">
        <f>SUM(M53:M58)</f>
        <v/>
      </c>
      <c r="N52" s="190">
        <f>SUM(N53:N58)</f>
        <v/>
      </c>
      <c r="O52" s="187" t="n"/>
      <c r="P52" s="145" t="n"/>
      <c r="Q52" s="54" t="n"/>
    </row>
    <row r="53" ht="66.75" customFormat="1" customHeight="1" s="111">
      <c r="A53" s="79" t="n">
        <v>1</v>
      </c>
      <c r="B53" s="79" t="inlineStr">
        <is>
          <t>松潘县</t>
        </is>
      </c>
      <c r="C53" s="79" t="inlineStr">
        <is>
          <t>产业专项</t>
        </is>
      </c>
      <c r="D53" s="79" t="n"/>
      <c r="E53" s="79" t="inlineStr">
        <is>
          <t>松潘县中药材种植基地建设项目</t>
        </is>
      </c>
      <c r="F53" s="79" t="inlineStr">
        <is>
          <t>新建</t>
        </is>
      </c>
      <c r="G53" s="79" t="inlineStr">
        <is>
          <t>投资类</t>
        </is>
      </c>
      <c r="H53" s="131" t="inlineStr">
        <is>
          <t>建道地中药材种植基地800亩（羌活300亩、当归100亩、秦艽200亩、大黄200亩）。主要包括：1、基础设施建设（田间道路、围栏等）；2、购买农资（种苗、肥料、地膜等）。</t>
        </is>
      </c>
      <c r="I53" s="79" t="n">
        <v>2015</v>
      </c>
      <c r="J53" s="79" t="n">
        <v>2015</v>
      </c>
      <c r="K53" s="79" t="n">
        <v>300</v>
      </c>
      <c r="L53" s="79" t="n"/>
      <c r="M53" s="79" t="n">
        <v>300</v>
      </c>
      <c r="N53" s="79" t="n">
        <v>300</v>
      </c>
      <c r="O53" s="79" t="inlineStr">
        <is>
          <t>松潘县农业局</t>
        </is>
      </c>
      <c r="P53" s="145" t="n"/>
      <c r="Q53" s="54" t="n"/>
      <c r="V53" s="189" t="n"/>
    </row>
    <row r="54" ht="96.75" customFormat="1" customHeight="1" s="111">
      <c r="A54" s="79" t="n">
        <v>2</v>
      </c>
      <c r="B54" s="79" t="inlineStr">
        <is>
          <t>松潘县</t>
        </is>
      </c>
      <c r="C54" s="79" t="inlineStr">
        <is>
          <t>产业专项</t>
        </is>
      </c>
      <c r="D54" s="79" t="n"/>
      <c r="E54" s="79" t="inlineStr">
        <is>
          <t>松潘县二元高代纯繁良种牛基地</t>
        </is>
      </c>
      <c r="F54" s="79" t="inlineStr">
        <is>
          <t>新建</t>
        </is>
      </c>
      <c r="G54" s="79" t="inlineStr">
        <is>
          <t>投资类</t>
        </is>
      </c>
      <c r="H54" s="131" t="inlineStr">
        <is>
          <t>排污管道200米、沼气池5口（400平方米）、消毒池2口（10平方米）、饮水管道200米、机动喷雾器1台、防疫室50平方米、办公室及档案室100平方米、病畜隔离室100平方米、电视监控系统1套、微机档案管理系统1套、资料柜5组、尸体焚烧炉1台、购三江黄牛100头。</t>
        </is>
      </c>
      <c r="I54" s="79" t="n">
        <v>2015</v>
      </c>
      <c r="J54" s="79" t="n">
        <v>2015</v>
      </c>
      <c r="K54" s="79" t="n">
        <v>150</v>
      </c>
      <c r="L54" s="79" t="n"/>
      <c r="M54" s="79" t="n">
        <v>150</v>
      </c>
      <c r="N54" s="79" t="n">
        <v>150</v>
      </c>
      <c r="O54" s="79" t="inlineStr">
        <is>
          <t>松潘县畜牧局</t>
        </is>
      </c>
      <c r="P54" s="145" t="n"/>
      <c r="Q54" s="54" t="n"/>
    </row>
    <row r="55" ht="29.25" customFormat="1" customHeight="1" s="111">
      <c r="A55" s="79" t="n">
        <v>3</v>
      </c>
      <c r="B55" s="79" t="inlineStr">
        <is>
          <t>松潘县</t>
        </is>
      </c>
      <c r="C55" s="79" t="inlineStr">
        <is>
          <t>产业专项</t>
        </is>
      </c>
      <c r="D55" s="79" t="n"/>
      <c r="E55" s="79" t="inlineStr">
        <is>
          <t>松潘县畜牧业基础设施建设项目</t>
        </is>
      </c>
      <c r="F55" s="79" t="inlineStr">
        <is>
          <t>新建</t>
        </is>
      </c>
      <c r="G55" s="79" t="inlineStr">
        <is>
          <t>投资类</t>
        </is>
      </c>
      <c r="H55" s="131" t="inlineStr">
        <is>
          <t>建牧道10公里、暖棚1000平方米、贮草棚580平方米。</t>
        </is>
      </c>
      <c r="I55" s="79" t="n">
        <v>2015</v>
      </c>
      <c r="J55" s="79" t="n">
        <v>2015</v>
      </c>
      <c r="K55" s="79" t="n">
        <v>150</v>
      </c>
      <c r="L55" s="79" t="n"/>
      <c r="M55" s="79" t="n">
        <v>150</v>
      </c>
      <c r="N55" s="79" t="n">
        <v>150</v>
      </c>
      <c r="O55" s="79" t="inlineStr">
        <is>
          <t>松潘县畜牧局</t>
        </is>
      </c>
      <c r="P55" s="145" t="n"/>
      <c r="Q55" s="54" t="n"/>
    </row>
    <row r="56" ht="38.25" customFormat="1" customHeight="1" s="111">
      <c r="A56" s="79" t="n">
        <v>4</v>
      </c>
      <c r="B56" s="79" t="inlineStr">
        <is>
          <t>松潘县</t>
        </is>
      </c>
      <c r="C56" s="79" t="inlineStr">
        <is>
          <t>教育专项</t>
        </is>
      </c>
      <c r="D56" s="79" t="n"/>
      <c r="E56" s="79" t="inlineStr">
        <is>
          <t>松潘县教师进修校建设项目</t>
        </is>
      </c>
      <c r="F56" s="79" t="inlineStr">
        <is>
          <t>维修</t>
        </is>
      </c>
      <c r="G56" s="79" t="inlineStr">
        <is>
          <t>投资类</t>
        </is>
      </c>
      <c r="H56" s="131" t="inlineStr">
        <is>
          <t>维修改造教师进修校校舍600平方米及设备购置等.</t>
        </is>
      </c>
      <c r="I56" s="79" t="n">
        <v>2015</v>
      </c>
      <c r="J56" s="79" t="n">
        <v>2015</v>
      </c>
      <c r="K56" s="79" t="n">
        <v>80</v>
      </c>
      <c r="L56" s="79" t="n"/>
      <c r="M56" s="79" t="n">
        <v>80</v>
      </c>
      <c r="N56" s="79" t="n">
        <v>80</v>
      </c>
      <c r="O56" s="79" t="inlineStr">
        <is>
          <t>松潘县教育局</t>
        </is>
      </c>
      <c r="P56" s="145" t="n"/>
      <c r="Q56" s="54" t="n"/>
    </row>
    <row r="57" ht="33" customFormat="1" customHeight="1" s="111">
      <c r="A57" s="79" t="n">
        <v>5</v>
      </c>
      <c r="B57" s="79" t="inlineStr">
        <is>
          <t>松潘县</t>
        </is>
      </c>
      <c r="C57" s="79" t="inlineStr">
        <is>
          <t>基层 公共服务能力</t>
        </is>
      </c>
      <c r="D57" s="79" t="n"/>
      <c r="E57" s="79" t="inlineStr">
        <is>
          <t>松潘县牟尼乡卫生院建设项目</t>
        </is>
      </c>
      <c r="F57" s="79" t="inlineStr">
        <is>
          <t>新建</t>
        </is>
      </c>
      <c r="G57" s="79" t="inlineStr">
        <is>
          <t>投资类</t>
        </is>
      </c>
      <c r="H57" s="131" t="inlineStr">
        <is>
          <t>400平方米业务用房改扩建、污水处理、线路改造及设施设备购置</t>
        </is>
      </c>
      <c r="I57" s="79" t="n">
        <v>2015</v>
      </c>
      <c r="J57" s="79" t="n">
        <v>2015</v>
      </c>
      <c r="K57" s="79" t="n">
        <v>80</v>
      </c>
      <c r="L57" s="79" t="n"/>
      <c r="M57" s="79" t="n">
        <v>80</v>
      </c>
      <c r="N57" s="79" t="n">
        <v>80</v>
      </c>
      <c r="O57" s="79" t="inlineStr">
        <is>
          <t>松潘县卫生局</t>
        </is>
      </c>
      <c r="P57" s="145" t="n"/>
      <c r="Q57" s="54" t="n"/>
    </row>
    <row r="58" ht="38.25" customFormat="1" customHeight="1" s="111">
      <c r="A58" s="79" t="n">
        <v>6</v>
      </c>
      <c r="B58" s="79" t="inlineStr">
        <is>
          <t>松潘县</t>
        </is>
      </c>
      <c r="C58" s="79" t="inlineStr">
        <is>
          <t>就业创业</t>
        </is>
      </c>
      <c r="D58" s="79" t="n"/>
      <c r="E58" s="79" t="inlineStr">
        <is>
          <t>松潘县就业促进建设项目</t>
        </is>
      </c>
      <c r="F58" s="79" t="inlineStr">
        <is>
          <t>新建</t>
        </is>
      </c>
      <c r="G58" s="79" t="inlineStr">
        <is>
          <t>投资类</t>
        </is>
      </c>
      <c r="H58" s="131" t="inlineStr">
        <is>
          <t>职业培训600人、高校毕业生创业贷款8人、劳动力市场建设和就业渠道拓宽等。</t>
        </is>
      </c>
      <c r="I58" s="79" t="n">
        <v>2015</v>
      </c>
      <c r="J58" s="79" t="n">
        <v>2015</v>
      </c>
      <c r="K58" s="79" t="n">
        <v>40</v>
      </c>
      <c r="L58" s="79" t="n"/>
      <c r="M58" s="79" t="n">
        <v>40</v>
      </c>
      <c r="N58" s="79" t="n">
        <v>40</v>
      </c>
      <c r="O58" s="79" t="inlineStr">
        <is>
          <t>松潘县就业局</t>
        </is>
      </c>
      <c r="P58" s="145" t="n"/>
      <c r="Q58" s="54" t="n"/>
    </row>
    <row r="59" ht="27.75" customFormat="1" customHeight="1" s="111">
      <c r="A59" s="121" t="inlineStr">
        <is>
          <t>九寨沟县</t>
        </is>
      </c>
      <c r="B59" s="120" t="n"/>
      <c r="C59" s="120" t="n"/>
      <c r="D59" s="120" t="n"/>
      <c r="E59" s="132" t="n"/>
      <c r="F59" s="120" t="n"/>
      <c r="G59" s="120" t="n"/>
      <c r="H59" s="133" t="n"/>
      <c r="I59" s="120" t="n"/>
      <c r="J59" s="120" t="n"/>
      <c r="K59" s="188">
        <f>SUM(K60:K62)</f>
        <v/>
      </c>
      <c r="L59" s="188">
        <f>SUM(L60:L62)</f>
        <v/>
      </c>
      <c r="M59" s="188">
        <f>SUM(M60:M62)</f>
        <v/>
      </c>
      <c r="N59" s="188">
        <f>SUM(N60:N62)</f>
        <v/>
      </c>
      <c r="O59" s="187" t="n"/>
      <c r="P59" s="145" t="n"/>
      <c r="Q59" s="54" t="n"/>
      <c r="T59" s="189" t="n"/>
    </row>
    <row r="60" ht="38.25" customFormat="1" customHeight="1" s="111">
      <c r="A60" s="79" t="n">
        <v>1</v>
      </c>
      <c r="B60" s="79" t="inlineStr">
        <is>
          <t>九寨沟县</t>
        </is>
      </c>
      <c r="C60" s="79" t="inlineStr">
        <is>
          <t>产业</t>
        </is>
      </c>
      <c r="D60" s="79" t="n"/>
      <c r="E60" s="79" t="inlineStr">
        <is>
          <t>九寨沟县生态农业示范建设项目</t>
        </is>
      </c>
      <c r="F60" s="79" t="inlineStr">
        <is>
          <t>新建</t>
        </is>
      </c>
      <c r="G60" s="79" t="inlineStr">
        <is>
          <t>投资类</t>
        </is>
      </c>
      <c r="H60" s="131" t="inlineStr">
        <is>
          <t>新建园区道路20公里、温室1间、配套灌溉系统及相关设施设备。</t>
        </is>
      </c>
      <c r="I60" s="79" t="n">
        <v>2015</v>
      </c>
      <c r="J60" s="79" t="n">
        <v>2015</v>
      </c>
      <c r="K60" s="79" t="n">
        <v>1155</v>
      </c>
      <c r="L60" s="79" t="n">
        <v>705</v>
      </c>
      <c r="M60" s="79" t="n">
        <v>450</v>
      </c>
      <c r="N60" s="79" t="n">
        <v>450</v>
      </c>
      <c r="O60" s="79" t="inlineStr">
        <is>
          <t>罗依乡人民政府，九寨沟县农水局</t>
        </is>
      </c>
      <c r="P60" s="145" t="n"/>
      <c r="Q60" s="54" t="n"/>
      <c r="U60" s="189" t="n"/>
    </row>
    <row r="61" ht="51" customFormat="1" customHeight="1" s="111">
      <c r="A61" s="79" t="n">
        <v>2</v>
      </c>
      <c r="B61" s="79" t="inlineStr">
        <is>
          <t>九寨沟县</t>
        </is>
      </c>
      <c r="C61" s="79" t="inlineStr">
        <is>
          <t>基层公共服务能力</t>
        </is>
      </c>
      <c r="D61" s="79" t="n"/>
      <c r="E61" s="79" t="inlineStr">
        <is>
          <t>九寨沟县通村公路安保工程</t>
        </is>
      </c>
      <c r="F61" s="79" t="inlineStr">
        <is>
          <t>新建</t>
        </is>
      </c>
      <c r="G61" s="79" t="inlineStr">
        <is>
          <t>投资类</t>
        </is>
      </c>
      <c r="H61" s="131" t="inlineStr">
        <is>
          <t>波形护栏、混凝土警示柱40公里</t>
        </is>
      </c>
      <c r="I61" s="79" t="n">
        <v>2015</v>
      </c>
      <c r="J61" s="79" t="n">
        <v>2015</v>
      </c>
      <c r="K61" s="79" t="n">
        <v>1000</v>
      </c>
      <c r="L61" s="79" t="n">
        <v>680</v>
      </c>
      <c r="M61" s="79" t="n">
        <v>320</v>
      </c>
      <c r="N61" s="79" t="n">
        <v>320</v>
      </c>
      <c r="O61" s="79" t="inlineStr">
        <is>
          <t>九寨沟县交通运输局，罗依乡人民政府</t>
        </is>
      </c>
      <c r="P61" s="145" t="n"/>
      <c r="Q61" s="54" t="n"/>
    </row>
    <row r="62" ht="55.5" customFormat="1" customHeight="1" s="115">
      <c r="A62" s="79" t="n">
        <v>3</v>
      </c>
      <c r="B62" s="79" t="inlineStr">
        <is>
          <t>九寨沟县</t>
        </is>
      </c>
      <c r="C62" s="79" t="inlineStr">
        <is>
          <t>基层公共服务能力</t>
        </is>
      </c>
      <c r="D62" s="79" t="n"/>
      <c r="E62" s="79" t="inlineStr">
        <is>
          <t>九寨沟大骨节病区产业培育实用技术培训</t>
        </is>
      </c>
      <c r="F62" s="79" t="inlineStr">
        <is>
          <t>新建</t>
        </is>
      </c>
      <c r="G62" s="79" t="inlineStr">
        <is>
          <t>投资类</t>
        </is>
      </c>
      <c r="H62" s="131" t="inlineStr">
        <is>
          <t>为贫病村实施劳动力产业培育实用技术培训300人，共计培训600人。</t>
        </is>
      </c>
      <c r="I62" s="79" t="n">
        <v>2015</v>
      </c>
      <c r="J62" s="79" t="n">
        <v>2015</v>
      </c>
      <c r="K62" s="79" t="n">
        <v>60</v>
      </c>
      <c r="L62" s="79" t="n">
        <v>30</v>
      </c>
      <c r="M62" s="79" t="n">
        <v>30</v>
      </c>
      <c r="N62" s="79" t="n">
        <v>30</v>
      </c>
      <c r="O62" s="79" t="inlineStr">
        <is>
          <t>九寨沟县发展和改革局</t>
        </is>
      </c>
      <c r="P62" s="147" t="n"/>
    </row>
    <row r="63" ht="24" customFormat="1" customHeight="1" s="111">
      <c r="A63" s="122" t="inlineStr">
        <is>
          <t>茂县</t>
        </is>
      </c>
      <c r="B63" s="120" t="n"/>
      <c r="C63" s="120" t="n"/>
      <c r="D63" s="120" t="n"/>
      <c r="E63" s="132" t="n"/>
      <c r="F63" s="120" t="n"/>
      <c r="G63" s="120" t="n"/>
      <c r="H63" s="133" t="n"/>
      <c r="I63" s="120" t="n"/>
      <c r="J63" s="120" t="n"/>
      <c r="K63" s="188">
        <f>SUM(K64)</f>
        <v/>
      </c>
      <c r="L63" s="188" t="n"/>
      <c r="M63" s="188">
        <f>SUM(M64)</f>
        <v/>
      </c>
      <c r="N63" s="188">
        <f>SUM(N64)</f>
        <v/>
      </c>
      <c r="O63" s="187" t="n"/>
      <c r="P63" s="148" t="n"/>
      <c r="Q63" s="54" t="n"/>
    </row>
    <row r="64" ht="56.25" customFormat="1" customHeight="1" s="114">
      <c r="A64" s="79" t="n">
        <v>1</v>
      </c>
      <c r="B64" s="79" t="inlineStr">
        <is>
          <t>茂县</t>
        </is>
      </c>
      <c r="C64" s="79" t="inlineStr">
        <is>
          <t>基层公共服务能力</t>
        </is>
      </c>
      <c r="D64" s="79" t="n"/>
      <c r="E64" s="79" t="inlineStr">
        <is>
          <t>茂县甘清索桥建设项目</t>
        </is>
      </c>
      <c r="F64" s="79" t="inlineStr">
        <is>
          <t>新建</t>
        </is>
      </c>
      <c r="G64" s="79" t="inlineStr">
        <is>
          <t>投资类</t>
        </is>
      </c>
      <c r="H64" s="131" t="inlineStr">
        <is>
          <t>新建索桥一座，主桥长100米，引道长130米，宽3.3米。</t>
        </is>
      </c>
      <c r="I64" s="79" t="n">
        <v>2015</v>
      </c>
      <c r="J64" s="79" t="n">
        <v>2015</v>
      </c>
      <c r="K64" s="79" t="n">
        <v>800</v>
      </c>
      <c r="L64" s="79" t="n"/>
      <c r="M64" s="79" t="n">
        <v>800</v>
      </c>
      <c r="N64" s="79" t="n">
        <v>800</v>
      </c>
      <c r="O64" s="79" t="inlineStr">
        <is>
          <t>茂县交通局</t>
        </is>
      </c>
      <c r="P64" s="58" t="n"/>
    </row>
    <row r="65" ht="31.5" customFormat="1" customHeight="1" s="104">
      <c r="A65" s="121" t="inlineStr">
        <is>
          <t>汶川县</t>
        </is>
      </c>
      <c r="B65" s="120" t="n"/>
      <c r="C65" s="120" t="n"/>
      <c r="D65" s="120" t="n"/>
      <c r="E65" s="132" t="n"/>
      <c r="F65" s="120" t="n"/>
      <c r="G65" s="120" t="n"/>
      <c r="H65" s="133" t="n"/>
      <c r="I65" s="120" t="n"/>
      <c r="J65" s="120" t="n"/>
      <c r="K65" s="188">
        <f>SUM(K66)</f>
        <v/>
      </c>
      <c r="L65" s="188">
        <f>SUM(L66)</f>
        <v/>
      </c>
      <c r="M65" s="188">
        <f>SUM(M66)</f>
        <v/>
      </c>
      <c r="N65" s="188">
        <f>SUM(N66)</f>
        <v/>
      </c>
      <c r="O65" s="187" t="n"/>
      <c r="P65" s="169" t="n"/>
    </row>
    <row r="66" ht="164.25" customFormat="1" customHeight="1" s="104">
      <c r="A66" s="79" t="n">
        <v>1</v>
      </c>
      <c r="B66" s="79" t="inlineStr">
        <is>
          <t>汶川县</t>
        </is>
      </c>
      <c r="C66" s="79" t="inlineStr">
        <is>
          <t>基层公共服务能力</t>
        </is>
      </c>
      <c r="D66" s="79" t="n"/>
      <c r="E66" s="79" t="inlineStr">
        <is>
          <t>汶川县七盘沟新区市政道路建设项目</t>
        </is>
      </c>
      <c r="F66" s="79" t="inlineStr">
        <is>
          <t>新建</t>
        </is>
      </c>
      <c r="G66" s="79" t="inlineStr">
        <is>
          <t>投资类</t>
        </is>
      </c>
      <c r="H66" s="131" t="inlineStr">
        <is>
          <t>新建市政道路，供水管网等配套附属设施</t>
        </is>
      </c>
      <c r="I66" s="79" t="n">
        <v>2014</v>
      </c>
      <c r="J66" s="79" t="n">
        <v>2015</v>
      </c>
      <c r="K66" s="79" t="n">
        <v>4853</v>
      </c>
      <c r="L66" s="79" t="n">
        <v>4053</v>
      </c>
      <c r="M66" s="79" t="n">
        <v>800</v>
      </c>
      <c r="N66" s="79" t="n">
        <v>800</v>
      </c>
      <c r="O66" s="79" t="inlineStr">
        <is>
          <t>汶川县城乡规划建设和住房保障局</t>
        </is>
      </c>
      <c r="P66" s="79" t="inlineStr">
        <is>
          <t>除对口支援的800万元外，剩余资金来源为：县级自筹资金900万元；向上争取资金414万元；剩余配套资金2639万元由行业部门向上级争取</t>
        </is>
      </c>
    </row>
    <row r="67" ht="32.25" customFormat="1" customHeight="1" s="104">
      <c r="A67" s="72" t="inlineStr">
        <is>
          <t>卧龙特区</t>
        </is>
      </c>
      <c r="B67" s="72" t="n"/>
      <c r="C67" s="72" t="n"/>
      <c r="D67" s="68" t="n"/>
      <c r="E67" s="86" t="n"/>
      <c r="F67" s="121" t="n"/>
      <c r="G67" s="72" t="n"/>
      <c r="H67" s="165" t="n"/>
      <c r="I67" s="68" t="n"/>
      <c r="J67" s="68" t="n"/>
      <c r="K67" s="176">
        <f>SUM(K68)</f>
        <v/>
      </c>
      <c r="L67" s="176" t="n"/>
      <c r="M67" s="176">
        <f>SUM(M68)</f>
        <v/>
      </c>
      <c r="N67" s="176">
        <f>SUM(N68)</f>
        <v/>
      </c>
      <c r="O67" s="72" t="n"/>
      <c r="P67" s="169" t="n"/>
    </row>
    <row r="68" ht="65.25" customFormat="1" customHeight="1" s="104">
      <c r="A68" s="79" t="n">
        <v>1</v>
      </c>
      <c r="B68" s="79" t="inlineStr">
        <is>
          <t>卧龙特区耿达镇</t>
        </is>
      </c>
      <c r="C68" s="79" t="inlineStr">
        <is>
          <t>基层公共服务能力专项</t>
        </is>
      </c>
      <c r="D68" s="79" t="n"/>
      <c r="E68" s="79" t="inlineStr">
        <is>
          <t>卧龙特区耿达镇污水管网灾损恢复建设</t>
        </is>
      </c>
      <c r="F68" s="79" t="inlineStr">
        <is>
          <t>恢复重建</t>
        </is>
      </c>
      <c r="G68" s="79" t="inlineStr">
        <is>
          <t>投资类</t>
        </is>
      </c>
      <c r="H68" s="131" t="inlineStr">
        <is>
          <t>恢复建设污水管网500米（直径300mm），包括检查井、顺河地埋污水管需混凝土包管保护（其中：钢管400米、PE管100米），旧管清淤约1000米；</t>
        </is>
      </c>
      <c r="I68" s="79" t="inlineStr">
        <is>
          <t>2015年</t>
        </is>
      </c>
      <c r="J68" s="79" t="inlineStr">
        <is>
          <t>2015年</t>
        </is>
      </c>
      <c r="K68" s="79" t="n">
        <v>100</v>
      </c>
      <c r="L68" s="79" t="n"/>
      <c r="M68" s="79" t="n">
        <v>100</v>
      </c>
      <c r="N68" s="79" t="n">
        <v>100</v>
      </c>
      <c r="O68" s="79" t="inlineStr">
        <is>
          <t>卧龙特区供排水公司</t>
        </is>
      </c>
      <c r="P68" s="169" t="n"/>
    </row>
    <row r="69" ht="29.25" customHeight="1" s="170">
      <c r="A69" s="60" t="inlineStr">
        <is>
          <t>木里县</t>
        </is>
      </c>
      <c r="B69" s="162" t="inlineStr">
        <is>
          <t>共5个</t>
        </is>
      </c>
      <c r="C69" s="163" t="n"/>
      <c r="D69" s="164" t="n"/>
      <c r="E69" s="166" t="n"/>
      <c r="F69" s="163" t="n"/>
      <c r="G69" s="163" t="n"/>
      <c r="H69" s="167" t="n"/>
      <c r="I69" s="163" t="n"/>
      <c r="J69" s="163" t="n"/>
      <c r="K69" s="191">
        <f>SUM(K70:K74)</f>
        <v/>
      </c>
      <c r="L69" s="191">
        <f>SUM(L70:L74)</f>
        <v/>
      </c>
      <c r="M69" s="191">
        <f>SUM(M70:M74)</f>
        <v/>
      </c>
      <c r="N69" s="191">
        <f>SUM(N70:N74)</f>
        <v/>
      </c>
      <c r="O69" s="163" t="n"/>
      <c r="P69" s="163" t="n"/>
    </row>
    <row r="70" ht="27" customHeight="1" s="170">
      <c r="A70" s="79" t="n">
        <v>1</v>
      </c>
      <c r="B70" s="79" t="inlineStr">
        <is>
          <t>木里县</t>
        </is>
      </c>
      <c r="C70" s="79" t="inlineStr">
        <is>
          <t>教育</t>
        </is>
      </c>
      <c r="D70" s="79" t="n"/>
      <c r="E70" s="79" t="inlineStr">
        <is>
          <t>木里县俄亚乡九年一贯制学校</t>
        </is>
      </c>
      <c r="F70" s="79" t="inlineStr">
        <is>
          <t>新建</t>
        </is>
      </c>
      <c r="G70" s="79" t="inlineStr">
        <is>
          <t>教育</t>
        </is>
      </c>
      <c r="H70" s="131" t="inlineStr">
        <is>
          <t>新建俄亚乡小学一所8500平方米</t>
        </is>
      </c>
      <c r="I70" s="79" t="n">
        <v>2015</v>
      </c>
      <c r="J70" s="79" t="n">
        <v>2015</v>
      </c>
      <c r="K70" s="79" t="n">
        <v>2000</v>
      </c>
      <c r="L70" s="79" t="n">
        <v>1000</v>
      </c>
      <c r="M70" s="79" t="n">
        <v>1000</v>
      </c>
      <c r="N70" s="79" t="n">
        <v>500</v>
      </c>
      <c r="O70" s="79" t="inlineStr">
        <is>
          <t>木里县教育局</t>
        </is>
      </c>
      <c r="P70" s="92" t="n"/>
    </row>
    <row r="71" ht="30" customHeight="1" s="170">
      <c r="A71" s="79" t="n">
        <v>2</v>
      </c>
      <c r="B71" s="79" t="inlineStr">
        <is>
          <t>木里县</t>
        </is>
      </c>
      <c r="C71" s="79" t="inlineStr">
        <is>
          <t>教育</t>
        </is>
      </c>
      <c r="D71" s="79" t="n"/>
      <c r="E71" s="79" t="inlineStr">
        <is>
          <t>木里县县中学教学仪器购置</t>
        </is>
      </c>
      <c r="F71" s="79" t="inlineStr">
        <is>
          <t>新建</t>
        </is>
      </c>
      <c r="G71" s="79" t="inlineStr">
        <is>
          <t>教育</t>
        </is>
      </c>
      <c r="H71" s="131" t="inlineStr">
        <is>
          <t>教学仪器及设备购置</t>
        </is>
      </c>
      <c r="I71" s="79" t="n">
        <v>2015</v>
      </c>
      <c r="J71" s="79" t="n">
        <v>2015</v>
      </c>
      <c r="K71" s="79" t="n">
        <v>200</v>
      </c>
      <c r="L71" s="79" t="n"/>
      <c r="M71" s="79" t="n">
        <v>200</v>
      </c>
      <c r="N71" s="79" t="n">
        <v>200</v>
      </c>
      <c r="O71" s="79" t="inlineStr">
        <is>
          <t>木里县教育局</t>
        </is>
      </c>
      <c r="P71" s="92" t="n"/>
    </row>
    <row r="72" ht="33.75" customHeight="1" s="170">
      <c r="A72" s="79" t="n">
        <v>3</v>
      </c>
      <c r="B72" s="79" t="inlineStr">
        <is>
          <t>木里县</t>
        </is>
      </c>
      <c r="C72" s="79" t="inlineStr">
        <is>
          <t>教育</t>
        </is>
      </c>
      <c r="D72" s="79" t="n"/>
      <c r="E72" s="79" t="inlineStr">
        <is>
          <t>木里县民族中学</t>
        </is>
      </c>
      <c r="F72" s="79" t="inlineStr">
        <is>
          <t>新建</t>
        </is>
      </c>
      <c r="G72" s="79" t="inlineStr">
        <is>
          <t>教育</t>
        </is>
      </c>
      <c r="H72" s="131" t="inlineStr">
        <is>
          <t>教学仪器及设备购置</t>
        </is>
      </c>
      <c r="I72" s="79" t="n">
        <v>2015</v>
      </c>
      <c r="J72" s="79" t="n">
        <v>2015</v>
      </c>
      <c r="K72" s="79" t="n">
        <v>100</v>
      </c>
      <c r="L72" s="79" t="n"/>
      <c r="M72" s="79" t="n">
        <v>100</v>
      </c>
      <c r="N72" s="79" t="n">
        <v>100</v>
      </c>
      <c r="O72" s="79" t="inlineStr">
        <is>
          <t>木里县教育局</t>
        </is>
      </c>
      <c r="P72" s="92" t="n"/>
    </row>
    <row r="73" ht="39" customHeight="1" s="170">
      <c r="A73" s="79" t="n">
        <v>4</v>
      </c>
      <c r="B73" s="79" t="inlineStr">
        <is>
          <t>木里县</t>
        </is>
      </c>
      <c r="C73" s="79" t="inlineStr">
        <is>
          <t>基层公共服务</t>
        </is>
      </c>
      <c r="D73" s="79" t="n"/>
      <c r="E73" s="79" t="inlineStr">
        <is>
          <t>木里县中藏医院营养食堂建设</t>
        </is>
      </c>
      <c r="F73" s="79" t="inlineStr">
        <is>
          <t>新建</t>
        </is>
      </c>
      <c r="G73" s="79" t="inlineStr">
        <is>
          <t>基层公共服务</t>
        </is>
      </c>
      <c r="H73" s="131" t="inlineStr">
        <is>
          <t>营养食堂的厨具、餐桌、器具等采购</t>
        </is>
      </c>
      <c r="I73" s="79" t="n">
        <v>2015</v>
      </c>
      <c r="J73" s="79" t="n">
        <v>2015</v>
      </c>
      <c r="K73" s="79" t="n">
        <v>50</v>
      </c>
      <c r="L73" s="79" t="n"/>
      <c r="M73" s="79" t="n">
        <v>50</v>
      </c>
      <c r="N73" s="79" t="n">
        <v>50</v>
      </c>
      <c r="O73" s="79" t="inlineStr">
        <is>
          <t>木里县中藏医院</t>
        </is>
      </c>
      <c r="P73" s="92" t="n"/>
    </row>
    <row r="74" ht="33" customHeight="1" s="170">
      <c r="A74" s="79" t="n">
        <v>5</v>
      </c>
      <c r="B74" s="79" t="inlineStr">
        <is>
          <t>木里县</t>
        </is>
      </c>
      <c r="C74" s="79" t="inlineStr">
        <is>
          <t>人才交流</t>
        </is>
      </c>
      <c r="D74" s="79" t="n"/>
      <c r="E74" s="79" t="inlineStr">
        <is>
          <t>干部人才培训</t>
        </is>
      </c>
      <c r="F74" s="79" t="inlineStr">
        <is>
          <t>新建</t>
        </is>
      </c>
      <c r="G74" s="79" t="inlineStr">
        <is>
          <t>人才</t>
        </is>
      </c>
      <c r="H74" s="79" t="inlineStr">
        <is>
          <t>培训各类干部人才</t>
        </is>
      </c>
      <c r="I74" s="79" t="n">
        <v>2015</v>
      </c>
      <c r="J74" s="79" t="n">
        <v>2015</v>
      </c>
      <c r="K74" s="79" t="n">
        <v>200</v>
      </c>
      <c r="L74" s="79" t="n"/>
      <c r="M74" s="79" t="n">
        <v>200</v>
      </c>
      <c r="N74" s="79" t="n">
        <v>200</v>
      </c>
      <c r="O74" s="79" t="inlineStr">
        <is>
          <t>木里县委组织部</t>
        </is>
      </c>
      <c r="P74" s="92" t="n"/>
    </row>
  </sheetData>
  <mergeCells count="18">
    <mergeCell ref="B7:J7"/>
    <mergeCell ref="B4:B5"/>
    <mergeCell ref="L4:M4"/>
    <mergeCell ref="A4:A5"/>
    <mergeCell ref="F4:F5"/>
    <mergeCell ref="E4:E5"/>
    <mergeCell ref="G4:G5"/>
    <mergeCell ref="H4:H5"/>
    <mergeCell ref="I4:I5"/>
    <mergeCell ref="J4:J5"/>
    <mergeCell ref="K4:K5"/>
    <mergeCell ref="N4:N5"/>
    <mergeCell ref="O4:O5"/>
    <mergeCell ref="P4:P5"/>
    <mergeCell ref="C4:D4"/>
    <mergeCell ref="A3:P3"/>
    <mergeCell ref="B6:J6"/>
    <mergeCell ref="A2:P2"/>
  </mergeCells>
  <pageMargins left="0.75" right="0.75" top="1" bottom="1" header="0.5" footer="0.5"/>
  <pageSetup orientation="portrait" paperSize="9" horizontalDpi="200" verticalDpi="300"/>
</worksheet>
</file>

<file path=xl/worksheets/sheet2.xml><?xml version="1.0" encoding="utf-8"?>
<worksheet xmlns="http://schemas.openxmlformats.org/spreadsheetml/2006/main">
  <sheetPr>
    <outlinePr summaryBelow="1" summaryRight="1"/>
    <pageSetUpPr/>
  </sheetPr>
  <dimension ref="A1:P64"/>
  <sheetViews>
    <sheetView topLeftCell="A37" workbookViewId="0">
      <selection activeCell="A1" sqref="A1"/>
    </sheetView>
  </sheetViews>
  <sheetFormatPr baseColWidth="8" defaultColWidth="8" defaultRowHeight="14.25"/>
  <cols>
    <col width="6.5" customWidth="1" style="170" min="1" max="1"/>
    <col width="4.88333333333333" customWidth="1" style="170" min="2" max="2"/>
    <col width="6.5" customWidth="1" style="170" min="3" max="3"/>
    <col width="5.38333333333333" customWidth="1" style="170" min="4" max="4"/>
    <col width="16" customWidth="1" style="170" min="5" max="5"/>
    <col width="4.38333333333333" customWidth="1" style="170" min="6" max="6"/>
    <col width="5.75" customWidth="1" style="170" min="7" max="7"/>
    <col width="25.6333333333333" customWidth="1" style="170" min="8" max="8"/>
    <col width="5.13333333333333" customWidth="1" style="170" min="9" max="10"/>
    <col width="8.75" customWidth="1" style="170" min="11" max="12"/>
    <col width="7" customWidth="1" style="170" min="13" max="13"/>
    <col width="8.133333333333329" customWidth="1" style="170" min="14" max="14"/>
    <col width="11.5" customWidth="1" style="170" min="15" max="15"/>
  </cols>
  <sheetData>
    <row r="1" ht="15" customHeight="1" s="170">
      <c r="A1" s="52" t="inlineStr">
        <is>
          <t>附件1</t>
        </is>
      </c>
      <c r="B1" s="102" t="n"/>
      <c r="C1" s="102" t="n"/>
      <c r="D1" s="54" t="n"/>
      <c r="E1" s="65" t="n"/>
      <c r="F1" s="102" t="n"/>
      <c r="G1" s="102" t="n"/>
      <c r="H1" s="65" t="n"/>
      <c r="I1" s="102" t="n"/>
      <c r="J1" s="102" t="n"/>
      <c r="K1" s="192" t="n"/>
      <c r="L1" s="54" t="n"/>
      <c r="M1" s="193" t="n"/>
      <c r="N1" s="193" t="n"/>
      <c r="O1" s="102" t="n"/>
    </row>
    <row r="2" ht="25.5" customHeight="1" s="170">
      <c r="A2" s="171" t="inlineStr">
        <is>
          <t>2015年浙江省对口支援阿坝州、凉山州木里县项目计划表（正式项目）                                         单位：万元</t>
        </is>
      </c>
    </row>
    <row r="3" s="170">
      <c r="A3" s="172" t="inlineStr">
        <is>
          <t>单位：万元</t>
        </is>
      </c>
    </row>
    <row r="4" ht="19.5" customHeight="1" s="170">
      <c r="A4" s="173" t="inlineStr">
        <is>
          <t>序号</t>
        </is>
      </c>
      <c r="B4" s="173" t="inlineStr">
        <is>
          <t>区域</t>
        </is>
      </c>
      <c r="C4" s="173" t="inlineStr">
        <is>
          <t>类别</t>
        </is>
      </c>
      <c r="D4" s="174" t="n"/>
      <c r="E4" s="173" t="inlineStr">
        <is>
          <t>项目名称</t>
        </is>
      </c>
      <c r="F4" s="173" t="inlineStr">
        <is>
          <t>建设性质</t>
        </is>
      </c>
      <c r="G4" s="173" t="inlineStr">
        <is>
          <t>资金安排性质</t>
        </is>
      </c>
      <c r="H4" s="173" t="inlineStr">
        <is>
          <t>建设内容及规模</t>
        </is>
      </c>
      <c r="I4" s="173" t="inlineStr">
        <is>
          <t>开工时间</t>
        </is>
      </c>
      <c r="J4" s="173" t="inlineStr">
        <is>
          <t>完工时间</t>
        </is>
      </c>
      <c r="K4" s="173" t="inlineStr">
        <is>
          <t>总投资</t>
        </is>
      </c>
      <c r="L4" s="68" t="inlineStr">
        <is>
          <t>其中</t>
        </is>
      </c>
      <c r="M4" s="174" t="n"/>
      <c r="N4" s="173" t="inlineStr">
        <is>
          <t>2015年度对口支援资金计划投资对口支援资金</t>
        </is>
      </c>
      <c r="O4" s="194" t="inlineStr">
        <is>
          <t>项目法人（实施单位）</t>
        </is>
      </c>
      <c r="P4" s="97" t="inlineStr">
        <is>
          <t>备注</t>
        </is>
      </c>
    </row>
    <row r="5" ht="48" customHeight="1" s="170">
      <c r="A5" s="175" t="n"/>
      <c r="B5" s="175" t="n"/>
      <c r="C5" s="173" t="inlineStr">
        <is>
          <t>大类</t>
        </is>
      </c>
      <c r="D5" s="173" t="inlineStr">
        <is>
          <t>二级分类</t>
        </is>
      </c>
      <c r="E5" s="175" t="n"/>
      <c r="F5" s="175" t="n"/>
      <c r="G5" s="175" t="n"/>
      <c r="H5" s="175" t="n"/>
      <c r="I5" s="175" t="n"/>
      <c r="J5" s="175" t="n"/>
      <c r="K5" s="175" t="n"/>
      <c r="L5" s="173" t="inlineStr">
        <is>
          <t>国家、省、州县和农户自筹</t>
        </is>
      </c>
      <c r="M5" s="173" t="inlineStr">
        <is>
          <t>对口支援资金</t>
        </is>
      </c>
      <c r="N5" s="175" t="n"/>
      <c r="O5" s="195" t="n"/>
      <c r="P5" s="175" t="n"/>
    </row>
    <row r="6" ht="27.75" customHeight="1" s="170">
      <c r="A6" s="58" t="inlineStr">
        <is>
          <t>总计</t>
        </is>
      </c>
      <c r="B6" s="59" t="inlineStr">
        <is>
          <t>（  项目共52个，其中：阿坝州46  个，木里县6个。）</t>
        </is>
      </c>
      <c r="C6" s="177" t="n"/>
      <c r="D6" s="177" t="n"/>
      <c r="E6" s="177" t="n"/>
      <c r="F6" s="177" t="n"/>
      <c r="G6" s="177" t="n"/>
      <c r="H6" s="177" t="n"/>
      <c r="I6" s="177" t="n"/>
      <c r="J6" s="174" t="n"/>
      <c r="K6" s="196">
        <f>K7+K16+K26+K28+K32+K50</f>
        <v/>
      </c>
      <c r="L6" s="196">
        <f>L7+L16+L26+L28+L32+L50</f>
        <v/>
      </c>
      <c r="M6" s="196">
        <f>M7+M16+M26+M28+M32+M50</f>
        <v/>
      </c>
      <c r="N6" s="196">
        <f>N7+N16+N26+N28+N32+N50</f>
        <v/>
      </c>
      <c r="O6" s="98" t="n"/>
      <c r="P6" s="99" t="n"/>
    </row>
    <row r="7" ht="26.25" customHeight="1" s="170">
      <c r="A7" s="72" t="inlineStr">
        <is>
          <t>一</t>
        </is>
      </c>
      <c r="B7" s="72" t="inlineStr">
        <is>
          <t>教育类</t>
        </is>
      </c>
      <c r="C7" s="177" t="n"/>
      <c r="D7" s="174" t="n"/>
      <c r="E7" s="76" t="n"/>
      <c r="F7" s="83" t="n"/>
      <c r="G7" s="83" t="n"/>
      <c r="H7" s="76" t="n"/>
      <c r="I7" s="83" t="n"/>
      <c r="J7" s="83" t="n"/>
      <c r="K7" s="173">
        <f>SUM(K8:K15)</f>
        <v/>
      </c>
      <c r="L7" s="173">
        <f>SUM(L8:L15)</f>
        <v/>
      </c>
      <c r="M7" s="173">
        <f>SUM(M8:M15)</f>
        <v/>
      </c>
      <c r="N7" s="173">
        <f>SUM(N8:N15)</f>
        <v/>
      </c>
      <c r="O7" s="100" t="n"/>
      <c r="P7" s="99" t="n"/>
    </row>
    <row r="8" ht="36.75" customHeight="1" s="170">
      <c r="A8" s="76" t="n">
        <v>1</v>
      </c>
      <c r="B8" s="76" t="inlineStr">
        <is>
          <t>州本级</t>
        </is>
      </c>
      <c r="C8" s="76" t="inlineStr">
        <is>
          <t>教育</t>
        </is>
      </c>
      <c r="D8" s="76" t="n"/>
      <c r="E8" s="76" t="inlineStr">
        <is>
          <t>阿坝卫校嘉兴实验楼项目</t>
        </is>
      </c>
      <c r="F8" s="76" t="inlineStr">
        <is>
          <t>新建</t>
        </is>
      </c>
      <c r="G8" s="76" t="inlineStr">
        <is>
          <t>投资类</t>
        </is>
      </c>
      <c r="H8" s="76" t="inlineStr">
        <is>
          <t>建筑面积4801.84平米。包括藏医实验楼、图书馆、学术报告厅、阶梯教室等配套附属工程。</t>
        </is>
      </c>
      <c r="I8" s="76" t="n">
        <v>2015</v>
      </c>
      <c r="J8" s="76" t="n">
        <v>2015</v>
      </c>
      <c r="K8" s="76" t="n">
        <v>1400</v>
      </c>
      <c r="L8" s="76" t="n">
        <v>1100</v>
      </c>
      <c r="M8" s="76" t="n">
        <v>300</v>
      </c>
      <c r="N8" s="76" t="n">
        <v>300</v>
      </c>
      <c r="O8" s="76" t="inlineStr">
        <is>
          <t>阿坝州卫校</t>
        </is>
      </c>
      <c r="P8" s="99" t="n"/>
    </row>
    <row r="9" ht="36" customHeight="1" s="170">
      <c r="A9" s="76" t="n">
        <v>2</v>
      </c>
      <c r="B9" s="76" t="inlineStr">
        <is>
          <t>马尔康县</t>
        </is>
      </c>
      <c r="C9" s="76" t="inlineStr">
        <is>
          <t>教育</t>
        </is>
      </c>
      <c r="D9" s="76" t="n"/>
      <c r="E9" s="76" t="inlineStr">
        <is>
          <t>马尔康县阿底小学</t>
        </is>
      </c>
      <c r="F9" s="76" t="inlineStr">
        <is>
          <t>新建</t>
        </is>
      </c>
      <c r="G9" s="76" t="inlineStr">
        <is>
          <t>投资类</t>
        </is>
      </c>
      <c r="H9" s="76" t="inlineStr">
        <is>
          <t>教学楼、学生宿舍（2850平方米）</t>
        </is>
      </c>
      <c r="I9" s="76" t="n">
        <v>2015</v>
      </c>
      <c r="J9" s="76" t="n">
        <v>2015</v>
      </c>
      <c r="K9" s="76" t="n">
        <v>800</v>
      </c>
      <c r="L9" s="76" t="n"/>
      <c r="M9" s="76" t="n">
        <v>800</v>
      </c>
      <c r="N9" s="76" t="n">
        <v>800</v>
      </c>
      <c r="O9" s="76" t="inlineStr">
        <is>
          <t>马尔康县教育局</t>
        </is>
      </c>
      <c r="P9" s="99" t="n"/>
    </row>
    <row r="10" ht="24" customHeight="1" s="170">
      <c r="A10" s="76" t="n">
        <v>3</v>
      </c>
      <c r="B10" s="76" t="inlineStr">
        <is>
          <t>小金</t>
        </is>
      </c>
      <c r="C10" s="76" t="inlineStr">
        <is>
          <t>教育</t>
        </is>
      </c>
      <c r="D10" s="76" t="n"/>
      <c r="E10" s="76" t="inlineStr">
        <is>
          <t>小金中学田径场及配套设施建设项目</t>
        </is>
      </c>
      <c r="F10" s="76" t="inlineStr">
        <is>
          <t>新建</t>
        </is>
      </c>
      <c r="G10" s="76" t="inlineStr">
        <is>
          <t>投资类</t>
        </is>
      </c>
      <c r="H10" s="76" t="inlineStr">
        <is>
          <t>建设小金中学田径场，跑道、篮球场、看台等基础设施建设。</t>
        </is>
      </c>
      <c r="I10" s="76" t="n">
        <v>2015</v>
      </c>
      <c r="J10" s="76" t="n">
        <v>2015</v>
      </c>
      <c r="K10" s="76" t="n">
        <v>1000</v>
      </c>
      <c r="L10" s="76" t="n">
        <v>100</v>
      </c>
      <c r="M10" s="76" t="n">
        <v>900</v>
      </c>
      <c r="N10" s="76" t="n">
        <v>900</v>
      </c>
      <c r="O10" s="76" t="inlineStr">
        <is>
          <t>小金县教育局</t>
        </is>
      </c>
      <c r="P10" s="99" t="n"/>
    </row>
    <row r="11" ht="25.5" customHeight="1" s="170">
      <c r="A11" s="76" t="n">
        <v>4</v>
      </c>
      <c r="B11" s="76" t="inlineStr">
        <is>
          <t>松潘县</t>
        </is>
      </c>
      <c r="C11" s="76" t="inlineStr">
        <is>
          <t>教育专项</t>
        </is>
      </c>
      <c r="D11" s="76" t="n"/>
      <c r="E11" s="76" t="inlineStr">
        <is>
          <t>松潘县教师进修校建设项目</t>
        </is>
      </c>
      <c r="F11" s="76" t="inlineStr">
        <is>
          <t>维修</t>
        </is>
      </c>
      <c r="G11" s="76" t="inlineStr">
        <is>
          <t>投资类</t>
        </is>
      </c>
      <c r="H11" s="76" t="inlineStr">
        <is>
          <t>维修改造教师进修校校舍600平方米及设备购置等.</t>
        </is>
      </c>
      <c r="I11" s="76" t="n">
        <v>2015</v>
      </c>
      <c r="J11" s="76" t="n">
        <v>2015</v>
      </c>
      <c r="K11" s="76" t="n">
        <v>80</v>
      </c>
      <c r="L11" s="76" t="n"/>
      <c r="M11" s="76" t="n">
        <v>80</v>
      </c>
      <c r="N11" s="76" t="n">
        <v>80</v>
      </c>
      <c r="O11" s="76" t="inlineStr">
        <is>
          <t>松潘县教育局</t>
        </is>
      </c>
      <c r="P11" s="99" t="n"/>
    </row>
    <row r="12" ht="25.5" customHeight="1" s="170">
      <c r="A12" s="76" t="n">
        <v>5</v>
      </c>
      <c r="B12" s="76" t="inlineStr">
        <is>
          <t>黑水</t>
        </is>
      </c>
      <c r="C12" s="76" t="inlineStr">
        <is>
          <t>教育</t>
        </is>
      </c>
      <c r="D12" s="76" t="n"/>
      <c r="E12" s="76" t="inlineStr">
        <is>
          <t>黑水县县中学教学综合楼</t>
        </is>
      </c>
      <c r="F12" s="76" t="inlineStr">
        <is>
          <t>新建</t>
        </is>
      </c>
      <c r="G12" s="76" t="inlineStr">
        <is>
          <t>投资类</t>
        </is>
      </c>
      <c r="H12" s="76" t="inlineStr">
        <is>
          <t>新建1800平方米教学综合楼一幢</t>
        </is>
      </c>
      <c r="I12" s="76" t="n">
        <v>2015</v>
      </c>
      <c r="J12" s="76" t="n">
        <v>2015</v>
      </c>
      <c r="K12" s="76" t="n">
        <v>400</v>
      </c>
      <c r="L12" s="76" t="n">
        <v>150</v>
      </c>
      <c r="M12" s="76" t="n">
        <v>250</v>
      </c>
      <c r="N12" s="76" t="n">
        <v>250</v>
      </c>
      <c r="O12" s="76" t="inlineStr">
        <is>
          <t>黑水县教育局</t>
        </is>
      </c>
      <c r="P12" s="99" t="n"/>
    </row>
    <row r="13" ht="25.5" customHeight="1" s="170">
      <c r="A13" s="76" t="n"/>
      <c r="B13" s="76" t="inlineStr">
        <is>
          <t>木里县</t>
        </is>
      </c>
      <c r="C13" s="76" t="inlineStr">
        <is>
          <t>教育</t>
        </is>
      </c>
      <c r="D13" s="76" t="n"/>
      <c r="E13" s="76" t="inlineStr">
        <is>
          <t>木里县俄亚乡九年一贯制学校</t>
        </is>
      </c>
      <c r="F13" s="76" t="inlineStr">
        <is>
          <t>新建</t>
        </is>
      </c>
      <c r="G13" s="76" t="inlineStr">
        <is>
          <t>投资类</t>
        </is>
      </c>
      <c r="H13" s="76" t="inlineStr">
        <is>
          <t>新建俄亚乡小学一所8500平方米</t>
        </is>
      </c>
      <c r="I13" s="76" t="n">
        <v>2015</v>
      </c>
      <c r="J13" s="76" t="n">
        <v>2015</v>
      </c>
      <c r="K13" s="76" t="n">
        <v>2000</v>
      </c>
      <c r="L13" s="76" t="n">
        <v>1000</v>
      </c>
      <c r="M13" s="76" t="n">
        <v>1000</v>
      </c>
      <c r="N13" s="76" t="n">
        <v>500</v>
      </c>
      <c r="O13" s="76" t="inlineStr">
        <is>
          <t>木里县教育局</t>
        </is>
      </c>
      <c r="P13" s="99" t="n"/>
    </row>
    <row r="14" ht="25.5" customHeight="1" s="170">
      <c r="A14" s="76" t="n"/>
      <c r="B14" s="76" t="inlineStr">
        <is>
          <t>木里县</t>
        </is>
      </c>
      <c r="C14" s="76" t="inlineStr">
        <is>
          <t>教育</t>
        </is>
      </c>
      <c r="D14" s="76" t="n"/>
      <c r="E14" s="76" t="inlineStr">
        <is>
          <t>木里县县中学教学仪器购置</t>
        </is>
      </c>
      <c r="F14" s="76" t="inlineStr">
        <is>
          <t>新建</t>
        </is>
      </c>
      <c r="G14" s="76" t="inlineStr">
        <is>
          <t>投资类</t>
        </is>
      </c>
      <c r="H14" s="76" t="inlineStr">
        <is>
          <t>教学仪器及设备购置</t>
        </is>
      </c>
      <c r="I14" s="76" t="n">
        <v>2015</v>
      </c>
      <c r="J14" s="76" t="n">
        <v>2015</v>
      </c>
      <c r="K14" s="76" t="n">
        <v>200</v>
      </c>
      <c r="L14" s="76" t="n"/>
      <c r="M14" s="76" t="n">
        <v>200</v>
      </c>
      <c r="N14" s="76" t="n">
        <v>200</v>
      </c>
      <c r="O14" s="76" t="inlineStr">
        <is>
          <t>木里县教育局</t>
        </is>
      </c>
      <c r="P14" s="99" t="n"/>
    </row>
    <row r="15" ht="25.5" customHeight="1" s="170">
      <c r="A15" s="76" t="n"/>
      <c r="B15" s="76" t="inlineStr">
        <is>
          <t>木里县</t>
        </is>
      </c>
      <c r="C15" s="76" t="inlineStr">
        <is>
          <t>教育</t>
        </is>
      </c>
      <c r="D15" s="76" t="n"/>
      <c r="E15" s="76" t="inlineStr">
        <is>
          <t>木里县民族中学</t>
        </is>
      </c>
      <c r="F15" s="76" t="inlineStr">
        <is>
          <t>新建</t>
        </is>
      </c>
      <c r="G15" s="76" t="inlineStr">
        <is>
          <t>投资类</t>
        </is>
      </c>
      <c r="H15" s="76" t="inlineStr">
        <is>
          <t>教学仪器及设备购置</t>
        </is>
      </c>
      <c r="I15" s="76" t="n">
        <v>2015</v>
      </c>
      <c r="J15" s="76" t="n">
        <v>2015</v>
      </c>
      <c r="K15" s="76" t="n">
        <v>100</v>
      </c>
      <c r="L15" s="76" t="n"/>
      <c r="M15" s="76" t="n">
        <v>100</v>
      </c>
      <c r="N15" s="76" t="n">
        <v>100</v>
      </c>
      <c r="O15" s="76" t="inlineStr">
        <is>
          <t>木里县教育局</t>
        </is>
      </c>
      <c r="P15" s="99" t="n"/>
    </row>
    <row r="16" ht="27.75" customHeight="1" s="170">
      <c r="A16" s="72" t="inlineStr">
        <is>
          <t>二</t>
        </is>
      </c>
      <c r="B16" s="72" t="inlineStr">
        <is>
          <t>产业发展</t>
        </is>
      </c>
      <c r="C16" s="177" t="n"/>
      <c r="D16" s="174" t="n"/>
      <c r="E16" s="84" t="n"/>
      <c r="F16" s="79" t="n"/>
      <c r="G16" s="79" t="n"/>
      <c r="H16" s="85" t="n"/>
      <c r="I16" s="83" t="n"/>
      <c r="J16" s="83" t="n"/>
      <c r="K16" s="173">
        <f>SUM(K17:K25)</f>
        <v/>
      </c>
      <c r="L16" s="173">
        <f>SUM(L17:L25)</f>
        <v/>
      </c>
      <c r="M16" s="173">
        <f>SUM(M17:M25)</f>
        <v/>
      </c>
      <c r="N16" s="173">
        <f>SUM(N17:N25)</f>
        <v/>
      </c>
      <c r="O16" s="101" t="n"/>
      <c r="P16" s="99" t="n"/>
    </row>
    <row r="17" ht="38.25" customHeight="1" s="170">
      <c r="A17" s="76" t="n">
        <v>1</v>
      </c>
      <c r="B17" s="76" t="inlineStr">
        <is>
          <t>金川县</t>
        </is>
      </c>
      <c r="C17" s="76" t="inlineStr">
        <is>
          <t>产业专项</t>
        </is>
      </c>
      <c r="D17" s="76" t="n"/>
      <c r="E17" s="76" t="inlineStr">
        <is>
          <t>金川县特色农产品基地建设项目</t>
        </is>
      </c>
      <c r="F17" s="76" t="inlineStr">
        <is>
          <t>新建</t>
        </is>
      </c>
      <c r="G17" s="76" t="inlineStr">
        <is>
          <t>投资类</t>
        </is>
      </c>
      <c r="H17" s="76" t="inlineStr">
        <is>
          <t>建设蔬菜基地3000亩，其中水肥一体化蔬菜示范基地建设1000亩、标准化生产基地2000亩。</t>
        </is>
      </c>
      <c r="I17" s="76" t="n">
        <v>2015</v>
      </c>
      <c r="J17" s="76" t="n">
        <v>2015</v>
      </c>
      <c r="K17" s="76" t="n">
        <v>450</v>
      </c>
      <c r="L17" s="76" t="n">
        <v>50</v>
      </c>
      <c r="M17" s="76" t="n">
        <v>400</v>
      </c>
      <c r="N17" s="76" t="n">
        <v>400</v>
      </c>
      <c r="O17" s="76" t="inlineStr">
        <is>
          <t>农业局</t>
        </is>
      </c>
      <c r="P17" s="99" t="n"/>
    </row>
    <row r="18" ht="24" customHeight="1" s="170">
      <c r="A18" s="76" t="n">
        <v>2</v>
      </c>
      <c r="B18" s="76" t="inlineStr">
        <is>
          <t>金川县</t>
        </is>
      </c>
      <c r="C18" s="76" t="inlineStr">
        <is>
          <t>产业专项</t>
        </is>
      </c>
      <c r="D18" s="76" t="n"/>
      <c r="E18" s="76" t="inlineStr">
        <is>
          <t>金川县花卉基地建设</t>
        </is>
      </c>
      <c r="F18" s="76" t="inlineStr">
        <is>
          <t>新建</t>
        </is>
      </c>
      <c r="G18" s="76" t="inlineStr">
        <is>
          <t>投资类</t>
        </is>
      </c>
      <c r="H18" s="76" t="inlineStr">
        <is>
          <t>新建玫瑰300亩、牡丹1000亩</t>
        </is>
      </c>
      <c r="I18" s="76" t="n">
        <v>2015</v>
      </c>
      <c r="J18" s="76" t="n">
        <v>2015</v>
      </c>
      <c r="K18" s="76" t="n">
        <v>570</v>
      </c>
      <c r="L18" s="76" t="n">
        <v>170</v>
      </c>
      <c r="M18" s="76" t="n">
        <v>400</v>
      </c>
      <c r="N18" s="76" t="n">
        <v>400</v>
      </c>
      <c r="O18" s="76" t="inlineStr">
        <is>
          <t>林业局</t>
        </is>
      </c>
      <c r="P18" s="99" t="n"/>
    </row>
    <row r="19" ht="73.5" customHeight="1" s="170">
      <c r="A19" s="76" t="n">
        <v>3</v>
      </c>
      <c r="B19" s="76" t="inlineStr">
        <is>
          <t>壤塘县</t>
        </is>
      </c>
      <c r="C19" s="76" t="inlineStr">
        <is>
          <t>产业</t>
        </is>
      </c>
      <c r="D19" s="76" t="n"/>
      <c r="E19" s="76" t="inlineStr">
        <is>
          <t>壤塘县特色农产品基地建设项目</t>
        </is>
      </c>
      <c r="F19" s="76" t="inlineStr">
        <is>
          <t>新建</t>
        </is>
      </c>
      <c r="G19" s="76" t="inlineStr">
        <is>
          <t>投资类</t>
        </is>
      </c>
      <c r="H19" s="76" t="inlineStr">
        <is>
          <t>建设总面积950亩，其中蔬菜800亩、双孢菇100亩、香菇50亩（50万袋），土地整理、农业投入品、安置围栏、田间工作道、节水灌溉、标准化建设、照明用电建设、品牌建设、气调库、冷链物流车等。</t>
        </is>
      </c>
      <c r="I19" s="76" t="n">
        <v>2015</v>
      </c>
      <c r="J19" s="76" t="n">
        <v>2015</v>
      </c>
      <c r="K19" s="76" t="n">
        <v>1000</v>
      </c>
      <c r="L19" s="76" t="n">
        <v>500</v>
      </c>
      <c r="M19" s="76" t="n">
        <v>500</v>
      </c>
      <c r="N19" s="76" t="n">
        <v>500</v>
      </c>
      <c r="O19" s="76" t="inlineStr">
        <is>
          <t>壤塘县农业局</t>
        </is>
      </c>
      <c r="P19" s="99" t="n"/>
    </row>
    <row r="20" ht="75" customHeight="1" s="170">
      <c r="A20" s="76" t="n">
        <v>4</v>
      </c>
      <c r="B20" s="76" t="inlineStr">
        <is>
          <t>松潘县</t>
        </is>
      </c>
      <c r="C20" s="76" t="inlineStr">
        <is>
          <t>产业专项</t>
        </is>
      </c>
      <c r="D20" s="76" t="n"/>
      <c r="E20" s="76" t="inlineStr">
        <is>
          <t>松潘县中药材种植基地建设项目</t>
        </is>
      </c>
      <c r="F20" s="76" t="inlineStr">
        <is>
          <t>新建</t>
        </is>
      </c>
      <c r="G20" s="76" t="inlineStr">
        <is>
          <t>投资类</t>
        </is>
      </c>
      <c r="H20" s="76" t="inlineStr">
        <is>
          <t>建道地中药材种植基地800亩（羌活300亩、当归100亩、秦艽200亩、大黄200亩）。主要包括：1、基础设施建设（田间道路、围栏等）；2、购买农资（种苗、肥料、地膜等）。</t>
        </is>
      </c>
      <c r="I20" s="76" t="n">
        <v>2015</v>
      </c>
      <c r="J20" s="76" t="n">
        <v>2015</v>
      </c>
      <c r="K20" s="76" t="n">
        <v>300</v>
      </c>
      <c r="L20" s="76" t="n"/>
      <c r="M20" s="76" t="n">
        <v>300</v>
      </c>
      <c r="N20" s="76" t="n">
        <v>300</v>
      </c>
      <c r="O20" s="76" t="inlineStr">
        <is>
          <t>松潘县农业局</t>
        </is>
      </c>
      <c r="P20" s="99" t="n"/>
    </row>
    <row r="21" ht="102" customHeight="1" s="170">
      <c r="A21" s="76" t="n">
        <v>5</v>
      </c>
      <c r="B21" s="76" t="inlineStr">
        <is>
          <t>松潘县</t>
        </is>
      </c>
      <c r="C21" s="76" t="inlineStr">
        <is>
          <t>产业专项</t>
        </is>
      </c>
      <c r="D21" s="76" t="n"/>
      <c r="E21" s="76" t="inlineStr">
        <is>
          <t>松潘县二元高代纯繁良种牛基地</t>
        </is>
      </c>
      <c r="F21" s="76" t="inlineStr">
        <is>
          <t>新建</t>
        </is>
      </c>
      <c r="G21" s="76" t="inlineStr">
        <is>
          <t>投资类</t>
        </is>
      </c>
      <c r="H21" s="76" t="inlineStr">
        <is>
          <t>排污管道200米、沼气池5口（400平方米）、消毒池2口（10平方米）、饮水管道200米、机动喷雾器1台、防疫室50平方米、办公室及档案室100平方米、病畜隔离室100平方米、电视监控系统1套、微机档案管理系统1套、资料柜5组、尸体焚烧炉1台、购三江黄牛100头。</t>
        </is>
      </c>
      <c r="I21" s="76" t="n">
        <v>2015</v>
      </c>
      <c r="J21" s="76" t="n">
        <v>2015</v>
      </c>
      <c r="K21" s="76" t="n">
        <v>150</v>
      </c>
      <c r="L21" s="76" t="n"/>
      <c r="M21" s="76" t="n">
        <v>150</v>
      </c>
      <c r="N21" s="76" t="n">
        <v>150</v>
      </c>
      <c r="O21" s="76" t="inlineStr">
        <is>
          <t>松潘县畜牧局</t>
        </is>
      </c>
      <c r="P21" s="99" t="n"/>
    </row>
    <row r="22" ht="25.5" customHeight="1" s="170">
      <c r="A22" s="76" t="n">
        <v>6</v>
      </c>
      <c r="B22" s="76" t="inlineStr">
        <is>
          <t>松潘县</t>
        </is>
      </c>
      <c r="C22" s="76" t="inlineStr">
        <is>
          <t>产业专项</t>
        </is>
      </c>
      <c r="D22" s="76" t="n"/>
      <c r="E22" s="76" t="inlineStr">
        <is>
          <t>松潘县畜牧业基础设施建设项目</t>
        </is>
      </c>
      <c r="F22" s="76" t="inlineStr">
        <is>
          <t>新建</t>
        </is>
      </c>
      <c r="G22" s="76" t="inlineStr">
        <is>
          <t>投资类</t>
        </is>
      </c>
      <c r="H22" s="76" t="inlineStr">
        <is>
          <t>建牧道10公里、暖棚1000平方米、贮草棚580平方米。</t>
        </is>
      </c>
      <c r="I22" s="76" t="n">
        <v>2015</v>
      </c>
      <c r="J22" s="76" t="n">
        <v>2015</v>
      </c>
      <c r="K22" s="76" t="n">
        <v>150</v>
      </c>
      <c r="L22" s="76" t="n"/>
      <c r="M22" s="76" t="n">
        <v>150</v>
      </c>
      <c r="N22" s="76" t="n">
        <v>150</v>
      </c>
      <c r="O22" s="76" t="inlineStr">
        <is>
          <t>松潘县畜牧局</t>
        </is>
      </c>
      <c r="P22" s="99" t="n"/>
    </row>
    <row r="23" ht="36" customHeight="1" s="170">
      <c r="A23" s="76" t="n">
        <v>7</v>
      </c>
      <c r="B23" s="76" t="inlineStr">
        <is>
          <t>九寨沟县</t>
        </is>
      </c>
      <c r="C23" s="76" t="inlineStr">
        <is>
          <t>产业</t>
        </is>
      </c>
      <c r="D23" s="76" t="n"/>
      <c r="E23" s="76" t="inlineStr">
        <is>
          <t>九寨沟县生态农业示范建设项目</t>
        </is>
      </c>
      <c r="F23" s="76" t="inlineStr">
        <is>
          <t>新建</t>
        </is>
      </c>
      <c r="G23" s="76" t="inlineStr">
        <is>
          <t>投资类</t>
        </is>
      </c>
      <c r="H23" s="76" t="inlineStr">
        <is>
          <t>新建园区道路20公里、温室1间、配套灌溉系统及相关设施设备。</t>
        </is>
      </c>
      <c r="I23" s="76" t="n">
        <v>2015</v>
      </c>
      <c r="J23" s="76" t="n">
        <v>2015</v>
      </c>
      <c r="K23" s="76" t="n">
        <v>1155</v>
      </c>
      <c r="L23" s="76" t="n">
        <v>705</v>
      </c>
      <c r="M23" s="76" t="n">
        <v>450</v>
      </c>
      <c r="N23" s="76" t="n">
        <v>450</v>
      </c>
      <c r="O23" s="76" t="inlineStr">
        <is>
          <t>罗依乡人民政府，九寨沟县农水局</t>
        </is>
      </c>
      <c r="P23" s="99" t="n"/>
    </row>
    <row r="24" ht="24.75" customHeight="1" s="170">
      <c r="A24" s="76" t="n">
        <v>8</v>
      </c>
      <c r="B24" s="76" t="inlineStr">
        <is>
          <t>黑水</t>
        </is>
      </c>
      <c r="C24" s="76" t="inlineStr">
        <is>
          <t>产业</t>
        </is>
      </c>
      <c r="D24" s="76" t="n"/>
      <c r="E24" s="76" t="inlineStr">
        <is>
          <t>黑水县冷链物流体系建设项目</t>
        </is>
      </c>
      <c r="F24" s="76" t="inlineStr">
        <is>
          <t>新建</t>
        </is>
      </c>
      <c r="G24" s="76" t="inlineStr">
        <is>
          <t>投资类</t>
        </is>
      </c>
      <c r="H24" s="76" t="inlineStr">
        <is>
          <t>建设储藏农产品250吨的冷库2个，配套相关设施设备建设。</t>
        </is>
      </c>
      <c r="I24" s="76" t="n">
        <v>2015</v>
      </c>
      <c r="J24" s="76" t="n">
        <v>2015</v>
      </c>
      <c r="K24" s="76" t="n">
        <v>660</v>
      </c>
      <c r="L24" s="76">
        <f>K24-M24</f>
        <v/>
      </c>
      <c r="M24" s="76" t="n">
        <v>480</v>
      </c>
      <c r="N24" s="76" t="n">
        <v>480</v>
      </c>
      <c r="O24" s="76" t="inlineStr">
        <is>
          <t>黑水县农业水务局</t>
        </is>
      </c>
      <c r="P24" s="99" t="n"/>
    </row>
    <row r="25" ht="24" customHeight="1" s="170">
      <c r="A25" s="76" t="n">
        <v>9</v>
      </c>
      <c r="B25" s="76" t="inlineStr">
        <is>
          <t>木里县</t>
        </is>
      </c>
      <c r="C25" s="76" t="inlineStr">
        <is>
          <t>产业</t>
        </is>
      </c>
      <c r="D25" s="76" t="n"/>
      <c r="E25" s="76" t="inlineStr">
        <is>
          <t>木里县核桃产业发展项目</t>
        </is>
      </c>
      <c r="F25" s="76" t="inlineStr">
        <is>
          <t>新建</t>
        </is>
      </c>
      <c r="G25" s="76" t="inlineStr">
        <is>
          <t>投资类</t>
        </is>
      </c>
      <c r="H25" s="76" t="inlineStr">
        <is>
          <t>全县范围内实施70万穗核桃嫁接</t>
        </is>
      </c>
      <c r="I25" s="76" t="n">
        <v>2015</v>
      </c>
      <c r="J25" s="76" t="n">
        <v>2015</v>
      </c>
      <c r="K25" s="76" t="n">
        <v>300</v>
      </c>
      <c r="L25" s="76" t="n"/>
      <c r="M25" s="76" t="n">
        <v>300</v>
      </c>
      <c r="N25" s="76" t="n">
        <v>300</v>
      </c>
      <c r="O25" s="76" t="inlineStr">
        <is>
          <t>木里县核花办</t>
        </is>
      </c>
      <c r="P25" s="99" t="n"/>
    </row>
    <row r="26" ht="21" customHeight="1" s="170">
      <c r="A26" s="79" t="inlineStr">
        <is>
          <t>三</t>
        </is>
      </c>
      <c r="B26" s="72" t="inlineStr">
        <is>
          <t>就业创业</t>
        </is>
      </c>
      <c r="C26" s="177" t="n"/>
      <c r="D26" s="174" t="n"/>
      <c r="E26" s="86" t="n"/>
      <c r="F26" s="121" t="n"/>
      <c r="G26" s="72" t="n"/>
      <c r="H26" s="88" t="n"/>
      <c r="I26" s="68" t="n"/>
      <c r="J26" s="68" t="n"/>
      <c r="K26" s="176">
        <f>SUM(K27)</f>
        <v/>
      </c>
      <c r="L26" s="176" t="n"/>
      <c r="M26" s="176">
        <f>SUM(M27)</f>
        <v/>
      </c>
      <c r="N26" s="176">
        <f>SUM(N27)</f>
        <v/>
      </c>
      <c r="O26" s="73" t="n"/>
      <c r="P26" s="99" t="n"/>
    </row>
    <row r="27" ht="37.5" customHeight="1" s="170">
      <c r="A27" s="76" t="n">
        <v>1</v>
      </c>
      <c r="B27" s="76" t="inlineStr">
        <is>
          <t>松潘县</t>
        </is>
      </c>
      <c r="C27" s="76" t="inlineStr">
        <is>
          <t>就业创业</t>
        </is>
      </c>
      <c r="D27" s="76" t="n"/>
      <c r="E27" s="76" t="inlineStr">
        <is>
          <t>松潘县就业促进建设项目</t>
        </is>
      </c>
      <c r="F27" s="76" t="inlineStr">
        <is>
          <t>新建</t>
        </is>
      </c>
      <c r="G27" s="76" t="inlineStr">
        <is>
          <t>投资类</t>
        </is>
      </c>
      <c r="H27" s="76" t="inlineStr">
        <is>
          <t>职业培训600人、高校毕业生创业贷款8人、劳动力市场建设和就业渠道拓宽等。</t>
        </is>
      </c>
      <c r="I27" s="76" t="n">
        <v>2015</v>
      </c>
      <c r="J27" s="76" t="n">
        <v>2015</v>
      </c>
      <c r="K27" s="76" t="n">
        <v>40</v>
      </c>
      <c r="L27" s="76" t="n"/>
      <c r="M27" s="76" t="n">
        <v>40</v>
      </c>
      <c r="N27" s="76" t="n">
        <v>40</v>
      </c>
      <c r="O27" s="76" t="inlineStr">
        <is>
          <t>松潘县就业局</t>
        </is>
      </c>
      <c r="P27" s="99" t="n"/>
    </row>
    <row r="28" ht="26.25" customHeight="1" s="170">
      <c r="A28" s="72" t="inlineStr">
        <is>
          <t>四</t>
        </is>
      </c>
      <c r="B28" s="72" t="inlineStr">
        <is>
          <t>生态建设与环境保护</t>
        </is>
      </c>
      <c r="C28" s="177" t="n"/>
      <c r="D28" s="174" t="n"/>
      <c r="E28" s="89" t="n"/>
      <c r="F28" s="79" t="n"/>
      <c r="G28" s="79" t="n"/>
      <c r="H28" s="90" t="n"/>
      <c r="I28" s="83" t="n"/>
      <c r="J28" s="83" t="n"/>
      <c r="K28" s="197">
        <f>SUM(K29:K31)</f>
        <v/>
      </c>
      <c r="L28" s="197">
        <f>SUM(L29:L31)</f>
        <v/>
      </c>
      <c r="M28" s="197">
        <f>SUM(M29:M31)</f>
        <v/>
      </c>
      <c r="N28" s="197">
        <f>SUM(N29:N31)</f>
        <v/>
      </c>
      <c r="O28" s="101" t="n"/>
      <c r="P28" s="99" t="n"/>
    </row>
    <row r="29" ht="45.75" customHeight="1" s="170">
      <c r="A29" s="76" t="n">
        <v>1</v>
      </c>
      <c r="B29" s="76" t="inlineStr">
        <is>
          <t>州本级</t>
        </is>
      </c>
      <c r="C29" s="76" t="inlineStr">
        <is>
          <t>生态保护与环境建设</t>
        </is>
      </c>
      <c r="D29" s="76" t="n"/>
      <c r="E29" s="76" t="inlineStr">
        <is>
          <t>阿坝州重点流域生态环境综合保护治理规划研究</t>
        </is>
      </c>
      <c r="F29" s="76" t="inlineStr">
        <is>
          <t>新建</t>
        </is>
      </c>
      <c r="G29" s="76" t="inlineStr">
        <is>
          <t>投资类</t>
        </is>
      </c>
      <c r="H29" s="76" t="inlineStr">
        <is>
          <t>阿坝州辖区内岷江、涪江、黄河、大渡河重点流域开展生态环境综合保护治理规划研究</t>
        </is>
      </c>
      <c r="I29" s="76" t="n">
        <v>2015</v>
      </c>
      <c r="J29" s="76" t="n">
        <v>2015</v>
      </c>
      <c r="K29" s="76" t="n">
        <v>300</v>
      </c>
      <c r="L29" s="76" t="n"/>
      <c r="M29" s="76" t="n">
        <v>300</v>
      </c>
      <c r="N29" s="76" t="n">
        <v>300</v>
      </c>
      <c r="O29" s="76" t="inlineStr">
        <is>
          <t>州环保局</t>
        </is>
      </c>
      <c r="P29" s="99" t="n"/>
    </row>
    <row r="30" ht="45" customHeight="1" s="170">
      <c r="A30" s="76" t="n">
        <v>2</v>
      </c>
      <c r="B30" s="76" t="inlineStr">
        <is>
          <t>阿坝县</t>
        </is>
      </c>
      <c r="C30" s="76" t="inlineStr">
        <is>
          <t>生态建设与环境保护</t>
        </is>
      </c>
      <c r="D30" s="76" t="n"/>
      <c r="E30" s="76" t="inlineStr">
        <is>
          <t>阿坝县环境监测执法业务用房建设</t>
        </is>
      </c>
      <c r="F30" s="76" t="inlineStr">
        <is>
          <t>新建</t>
        </is>
      </c>
      <c r="G30" s="76" t="inlineStr">
        <is>
          <t>投资类</t>
        </is>
      </c>
      <c r="H30" s="76" t="inlineStr">
        <is>
          <t>按照《能力达标建设标准》建筑面积2500平方米及附属设施业务用房</t>
        </is>
      </c>
      <c r="I30" s="76" t="n">
        <v>2015</v>
      </c>
      <c r="J30" s="76" t="n">
        <v>2015</v>
      </c>
      <c r="K30" s="76" t="n">
        <v>300</v>
      </c>
      <c r="L30" s="76" t="n"/>
      <c r="M30" s="76" t="n">
        <v>300</v>
      </c>
      <c r="N30" s="76" t="n">
        <v>300</v>
      </c>
      <c r="O30" s="76" t="inlineStr">
        <is>
          <t>环保局</t>
        </is>
      </c>
      <c r="P30" s="99" t="n"/>
    </row>
    <row r="31" ht="120" customHeight="1" s="170">
      <c r="A31" s="76" t="n">
        <v>3</v>
      </c>
      <c r="B31" s="76" t="inlineStr">
        <is>
          <t>若尔盖县</t>
        </is>
      </c>
      <c r="C31" s="76" t="inlineStr">
        <is>
          <t>生态建设和环境保护</t>
        </is>
      </c>
      <c r="D31" s="76" t="n"/>
      <c r="E31" s="76" t="inlineStr">
        <is>
          <t>若尔盖县重点湿地监测</t>
        </is>
      </c>
      <c r="F31" s="76" t="inlineStr">
        <is>
          <t>新建</t>
        </is>
      </c>
      <c r="G31" s="76" t="inlineStr">
        <is>
          <t>投资类</t>
        </is>
      </c>
      <c r="H31" s="76" t="inlineStr">
        <is>
          <t>若尔盖国际重要湿地区域水文（水位水深、水量、水质）、气象（温度、湿度、降水、蒸发、降尘）、土壤因子及变化监测，湿地动植物监测，湿地生态特征变化监测，湿地恢复效果监测，综合评价国际重要湿地资源管理状况，找出威胁国际重要湿地生态状况的主要因子，分析变化原因，提出保护与合理利用的对策与建议。</t>
        </is>
      </c>
      <c r="I31" s="76" t="n">
        <v>2015</v>
      </c>
      <c r="J31" s="76" t="n">
        <v>2015</v>
      </c>
      <c r="K31" s="76" t="n">
        <v>100</v>
      </c>
      <c r="L31" s="76" t="n"/>
      <c r="M31" s="76" t="n">
        <v>100</v>
      </c>
      <c r="N31" s="76" t="n">
        <v>100</v>
      </c>
      <c r="O31" s="76" t="inlineStr">
        <is>
          <t>若尔盖县湿地管理局（俄尕）</t>
        </is>
      </c>
      <c r="P31" s="99" t="n"/>
    </row>
    <row r="32" ht="24.75" customHeight="1" s="170">
      <c r="A32" s="72" t="inlineStr">
        <is>
          <t>五</t>
        </is>
      </c>
      <c r="B32" s="72" t="inlineStr">
        <is>
          <t>基层公共服务能力</t>
        </is>
      </c>
      <c r="C32" s="177" t="n"/>
      <c r="D32" s="174" t="n"/>
      <c r="E32" s="89" t="n"/>
      <c r="F32" s="79" t="n"/>
      <c r="G32" s="79" t="n"/>
      <c r="H32" s="90" t="n"/>
      <c r="I32" s="83" t="n"/>
      <c r="J32" s="83" t="n"/>
      <c r="K32" s="95">
        <f>SUM(K33:K49)</f>
        <v/>
      </c>
      <c r="L32" s="95">
        <f>SUM(L33:L49)</f>
        <v/>
      </c>
      <c r="M32" s="95">
        <f>SUM(M33:M49)</f>
        <v/>
      </c>
      <c r="N32" s="95">
        <f>SUM(N33:N49)</f>
        <v/>
      </c>
      <c r="O32" s="101" t="n"/>
      <c r="P32" s="99" t="n"/>
    </row>
    <row r="33" ht="48" customHeight="1" s="170">
      <c r="A33" s="76" t="n">
        <v>1</v>
      </c>
      <c r="B33" s="76" t="inlineStr">
        <is>
          <t>州本级</t>
        </is>
      </c>
      <c r="C33" s="76" t="inlineStr">
        <is>
          <t>基层公共服务能力</t>
        </is>
      </c>
      <c r="D33" s="76" t="n"/>
      <c r="E33" s="76" t="inlineStr">
        <is>
          <t>阿坝州藏医院门诊、住院综合楼及医技辅助用房和藏药浴中心建设项目</t>
        </is>
      </c>
      <c r="F33" s="76" t="inlineStr">
        <is>
          <t>新建</t>
        </is>
      </c>
      <c r="G33" s="76" t="inlineStr">
        <is>
          <t>投资类</t>
        </is>
      </c>
      <c r="H33" s="76" t="inlineStr">
        <is>
          <t>建设面积1.13万平方米，包括阿坝州藏医院门诊、住院综合楼及医技辅助用房和藏药浴中心</t>
        </is>
      </c>
      <c r="I33" s="76" t="n">
        <v>2015</v>
      </c>
      <c r="J33" s="76" t="n">
        <v>2015</v>
      </c>
      <c r="K33" s="76" t="n">
        <v>4197</v>
      </c>
      <c r="L33" s="76" t="n">
        <v>3697</v>
      </c>
      <c r="M33" s="76" t="n">
        <v>500</v>
      </c>
      <c r="N33" s="76" t="n">
        <v>500</v>
      </c>
      <c r="O33" s="76" t="inlineStr">
        <is>
          <t>阿坝州藏医院</t>
        </is>
      </c>
      <c r="P33" s="99" t="n"/>
    </row>
    <row r="34" ht="63" customHeight="1" s="170">
      <c r="A34" s="76" t="n">
        <v>2</v>
      </c>
      <c r="B34" s="76" t="inlineStr">
        <is>
          <t>卧龙特区耿达镇</t>
        </is>
      </c>
      <c r="C34" s="76" t="inlineStr">
        <is>
          <t>基层公共服务能力专项</t>
        </is>
      </c>
      <c r="D34" s="76" t="n"/>
      <c r="E34" s="76" t="inlineStr">
        <is>
          <t>卧龙特区耿达镇污水管网灾损恢复建设</t>
        </is>
      </c>
      <c r="F34" s="76" t="inlineStr">
        <is>
          <t>恢复重建</t>
        </is>
      </c>
      <c r="G34" s="76" t="inlineStr">
        <is>
          <t>投资类</t>
        </is>
      </c>
      <c r="H34" s="76" t="inlineStr">
        <is>
          <t>恢复建设污水管网500米（直径300mm），包括检查井、顺河地埋污水管需混凝土包管保护（其中：钢管400米、PE管100米），旧管清淤约1000米；</t>
        </is>
      </c>
      <c r="I34" s="76" t="inlineStr">
        <is>
          <t>2015年</t>
        </is>
      </c>
      <c r="J34" s="76" t="inlineStr">
        <is>
          <t>2015年</t>
        </is>
      </c>
      <c r="K34" s="76" t="n">
        <v>100</v>
      </c>
      <c r="L34" s="76" t="n"/>
      <c r="M34" s="76" t="n">
        <v>100</v>
      </c>
      <c r="N34" s="76" t="n">
        <v>100</v>
      </c>
      <c r="O34" s="76" t="inlineStr">
        <is>
          <t>卧龙特区供排水公司</t>
        </is>
      </c>
      <c r="P34" s="76" t="n"/>
    </row>
    <row r="35" ht="36" customHeight="1" s="170">
      <c r="A35" s="76" t="n">
        <v>3</v>
      </c>
      <c r="B35" s="76" t="inlineStr">
        <is>
          <t>壤塘县</t>
        </is>
      </c>
      <c r="C35" s="76" t="inlineStr">
        <is>
          <t>基层公共服务能力</t>
        </is>
      </c>
      <c r="D35" s="76" t="n"/>
      <c r="E35" s="76" t="inlineStr">
        <is>
          <t>壤塘县电站坝子堤防</t>
        </is>
      </c>
      <c r="F35" s="76" t="inlineStr">
        <is>
          <t>新建</t>
        </is>
      </c>
      <c r="G35" s="76" t="inlineStr">
        <is>
          <t>投资类</t>
        </is>
      </c>
      <c r="H35" s="76" t="inlineStr">
        <is>
          <t>新建堤防400米</t>
        </is>
      </c>
      <c r="I35" s="76" t="n">
        <v>2015</v>
      </c>
      <c r="J35" s="76" t="n">
        <v>2015</v>
      </c>
      <c r="K35" s="76" t="n">
        <v>400</v>
      </c>
      <c r="L35" s="76" t="n"/>
      <c r="M35" s="76" t="n">
        <v>400</v>
      </c>
      <c r="N35" s="76" t="n">
        <v>400</v>
      </c>
      <c r="O35" s="76" t="inlineStr">
        <is>
          <t>壤塘县水务局</t>
        </is>
      </c>
      <c r="P35" s="76" t="n"/>
    </row>
    <row r="36" ht="36" customHeight="1" s="170">
      <c r="A36" s="76" t="n">
        <v>4</v>
      </c>
      <c r="B36" s="76" t="inlineStr">
        <is>
          <t>阿坝县</t>
        </is>
      </c>
      <c r="C36" s="76" t="inlineStr">
        <is>
          <t>基层公共服务能力</t>
        </is>
      </c>
      <c r="D36" s="76" t="n"/>
      <c r="E36" s="76" t="inlineStr">
        <is>
          <t>阿坝县藏区农牧民新居建设</t>
        </is>
      </c>
      <c r="F36" s="76" t="inlineStr">
        <is>
          <t>新建</t>
        </is>
      </c>
      <c r="G36" s="76" t="inlineStr">
        <is>
          <t>投资类</t>
        </is>
      </c>
      <c r="H36" s="76" t="inlineStr">
        <is>
          <t>建设藏区新居50户</t>
        </is>
      </c>
      <c r="I36" s="76" t="n">
        <v>2015</v>
      </c>
      <c r="J36" s="76" t="n">
        <v>2015</v>
      </c>
      <c r="K36" s="76" t="n">
        <v>400</v>
      </c>
      <c r="L36" s="76" t="n"/>
      <c r="M36" s="76" t="n">
        <v>400</v>
      </c>
      <c r="N36" s="76" t="n">
        <v>400</v>
      </c>
      <c r="O36" s="76" t="inlineStr">
        <is>
          <t>住建局</t>
        </is>
      </c>
      <c r="P36" s="76" t="n"/>
    </row>
    <row r="37" ht="36" customHeight="1" s="170">
      <c r="A37" s="76" t="n">
        <v>5</v>
      </c>
      <c r="B37" s="76" t="inlineStr">
        <is>
          <t>阿坝县</t>
        </is>
      </c>
      <c r="C37" s="76" t="inlineStr">
        <is>
          <t>基层公共服务能力</t>
        </is>
      </c>
      <c r="D37" s="76" t="n"/>
      <c r="E37" s="76" t="inlineStr">
        <is>
          <t>阿坝县县级广播电视节目制作能力提升</t>
        </is>
      </c>
      <c r="F37" s="76" t="inlineStr">
        <is>
          <t>新建</t>
        </is>
      </c>
      <c r="G37" s="76" t="inlineStr">
        <is>
          <t>投资类</t>
        </is>
      </c>
      <c r="H37" s="76" t="inlineStr">
        <is>
          <t>购置摄录编播存等设备进行数字化改造。</t>
        </is>
      </c>
      <c r="I37" s="76" t="n">
        <v>2015</v>
      </c>
      <c r="J37" s="76" t="n">
        <v>2015</v>
      </c>
      <c r="K37" s="76" t="n">
        <v>200</v>
      </c>
      <c r="L37" s="76" t="n"/>
      <c r="M37" s="76" t="n">
        <v>200</v>
      </c>
      <c r="N37" s="76" t="n">
        <v>200</v>
      </c>
      <c r="O37" s="76" t="inlineStr">
        <is>
          <t>电视台</t>
        </is>
      </c>
      <c r="P37" s="76" t="n"/>
    </row>
    <row r="38" ht="24" customHeight="1" s="170">
      <c r="A38" s="76" t="n">
        <v>6</v>
      </c>
      <c r="B38" s="76" t="inlineStr">
        <is>
          <t>若尔盖县</t>
        </is>
      </c>
      <c r="C38" s="76" t="inlineStr">
        <is>
          <t>公共服务专项</t>
        </is>
      </c>
      <c r="D38" s="76" t="n"/>
      <c r="E38" s="76" t="inlineStr">
        <is>
          <t>若尔盖县达扎寺镇防洪堤工程</t>
        </is>
      </c>
      <c r="F38" s="76" t="inlineStr">
        <is>
          <t>新建</t>
        </is>
      </c>
      <c r="G38" s="76" t="inlineStr">
        <is>
          <t>投资类</t>
        </is>
      </c>
      <c r="H38" s="76" t="inlineStr">
        <is>
          <t>新建堤防1500米</t>
        </is>
      </c>
      <c r="I38" s="76" t="n">
        <v>2015</v>
      </c>
      <c r="J38" s="76" t="n">
        <v>2015</v>
      </c>
      <c r="K38" s="76" t="n">
        <v>800</v>
      </c>
      <c r="L38" s="76" t="n"/>
      <c r="M38" s="76" t="n">
        <v>800</v>
      </c>
      <c r="N38" s="76" t="n">
        <v>800</v>
      </c>
      <c r="O38" s="76" t="inlineStr">
        <is>
          <t>若尔盖县水务局（张军）</t>
        </is>
      </c>
      <c r="P38" s="76" t="n"/>
    </row>
    <row r="39" ht="36" customHeight="1" s="170">
      <c r="A39" s="76" t="n">
        <v>7</v>
      </c>
      <c r="B39" s="76" t="inlineStr">
        <is>
          <t>红原县</t>
        </is>
      </c>
      <c r="C39" s="76" t="inlineStr">
        <is>
          <t>基层公共服务能力</t>
        </is>
      </c>
      <c r="D39" s="76" t="n"/>
      <c r="E39" s="76" t="inlineStr">
        <is>
          <t>红原县城区取水及原水输水工程</t>
        </is>
      </c>
      <c r="F39" s="76" t="inlineStr">
        <is>
          <t>新建</t>
        </is>
      </c>
      <c r="G39" s="76" t="inlineStr">
        <is>
          <t>投资类</t>
        </is>
      </c>
      <c r="H39" s="76" t="inlineStr">
        <is>
          <t>新建取水枢纽一座、输水管道31.5公里（隧道1.61公里)</t>
        </is>
      </c>
      <c r="I39" s="76" t="n">
        <v>2015</v>
      </c>
      <c r="J39" s="76" t="n">
        <v>2015</v>
      </c>
      <c r="K39" s="76" t="n">
        <v>4650</v>
      </c>
      <c r="L39" s="76" t="n">
        <v>3950</v>
      </c>
      <c r="M39" s="76" t="n">
        <v>700</v>
      </c>
      <c r="N39" s="76" t="n">
        <v>700</v>
      </c>
      <c r="O39" s="76" t="inlineStr">
        <is>
          <t>红原县水务局</t>
        </is>
      </c>
      <c r="P39" s="76" t="n"/>
    </row>
    <row r="40" ht="36.75" customHeight="1" s="170">
      <c r="A40" s="76" t="n">
        <v>8</v>
      </c>
      <c r="B40" s="76" t="inlineStr">
        <is>
          <t>红原县</t>
        </is>
      </c>
      <c r="C40" s="76" t="inlineStr">
        <is>
          <t>基层公共服务能力</t>
        </is>
      </c>
      <c r="D40" s="76" t="n"/>
      <c r="E40" s="76" t="inlineStr">
        <is>
          <t>藏区新居建设及特(贫)困无房户住房建设项目</t>
        </is>
      </c>
      <c r="F40" s="76" t="inlineStr">
        <is>
          <t>新建</t>
        </is>
      </c>
      <c r="G40" s="76" t="inlineStr">
        <is>
          <t>投资类</t>
        </is>
      </c>
      <c r="H40" s="76" t="inlineStr">
        <is>
          <t>对全县200户贫困无房户进行新建</t>
        </is>
      </c>
      <c r="I40" s="76" t="n">
        <v>2015</v>
      </c>
      <c r="J40" s="76" t="n">
        <v>2015</v>
      </c>
      <c r="K40" s="76" t="n">
        <v>1542</v>
      </c>
      <c r="L40" s="76" t="n">
        <v>1342</v>
      </c>
      <c r="M40" s="76" t="n">
        <v>200</v>
      </c>
      <c r="N40" s="76" t="n">
        <v>200</v>
      </c>
      <c r="O40" s="76" t="inlineStr">
        <is>
          <t>红原县住建局</t>
        </is>
      </c>
      <c r="P40" s="76" t="n"/>
    </row>
    <row r="41" ht="159" customHeight="1" s="170">
      <c r="A41" s="76" t="n">
        <v>9</v>
      </c>
      <c r="B41" s="76" t="inlineStr">
        <is>
          <t>汶川县</t>
        </is>
      </c>
      <c r="C41" s="76" t="inlineStr">
        <is>
          <t>基层公共服务能力</t>
        </is>
      </c>
      <c r="D41" s="76" t="n"/>
      <c r="E41" s="76" t="inlineStr">
        <is>
          <t>汶川县七盘沟新区市政道路建设项目</t>
        </is>
      </c>
      <c r="F41" s="76" t="inlineStr">
        <is>
          <t>新建</t>
        </is>
      </c>
      <c r="G41" s="76" t="inlineStr">
        <is>
          <t>投资类</t>
        </is>
      </c>
      <c r="H41" s="76" t="inlineStr">
        <is>
          <t>新建市政道路，供水管网等配套附属设施</t>
        </is>
      </c>
      <c r="I41" s="76" t="n">
        <v>2014</v>
      </c>
      <c r="J41" s="76" t="n">
        <v>2015</v>
      </c>
      <c r="K41" s="76" t="n">
        <v>4853</v>
      </c>
      <c r="L41" s="76" t="n">
        <v>4053</v>
      </c>
      <c r="M41" s="76" t="n">
        <v>800</v>
      </c>
      <c r="N41" s="76" t="n">
        <v>800</v>
      </c>
      <c r="O41" s="76" t="inlineStr">
        <is>
          <t>汶川县城乡规划建设和住房保障局</t>
        </is>
      </c>
      <c r="P41" s="76" t="inlineStr">
        <is>
          <t>除对口支援的800万元外，剩余资金来源为：县级自筹资金900万元；向上争取资金414万元；剩余配套资金2639万元由行业部门向上级争取。</t>
        </is>
      </c>
    </row>
    <row r="42" ht="37.5" customHeight="1" s="170">
      <c r="A42" s="76" t="n">
        <v>10</v>
      </c>
      <c r="B42" s="76" t="inlineStr">
        <is>
          <t>理县</t>
        </is>
      </c>
      <c r="C42" s="76" t="inlineStr">
        <is>
          <t>基层公共服务类</t>
        </is>
      </c>
      <c r="D42" s="76" t="n"/>
      <c r="E42" s="76" t="inlineStr">
        <is>
          <t>理县薛城大桥</t>
        </is>
      </c>
      <c r="F42" s="76" t="inlineStr">
        <is>
          <t>新建</t>
        </is>
      </c>
      <c r="G42" s="76" t="inlineStr">
        <is>
          <t>投资类</t>
        </is>
      </c>
      <c r="H42" s="76" t="inlineStr">
        <is>
          <t>国道317线改道后，薛城镇成为死角，急需修建；长65米梁桥，宽6.5米；</t>
        </is>
      </c>
      <c r="I42" s="76" t="n">
        <v>2015</v>
      </c>
      <c r="J42" s="76" t="n">
        <v>2015</v>
      </c>
      <c r="K42" s="76" t="n">
        <v>488</v>
      </c>
      <c r="L42" s="76" t="n">
        <v>88</v>
      </c>
      <c r="M42" s="76" t="n">
        <v>400</v>
      </c>
      <c r="N42" s="76" t="n">
        <v>400</v>
      </c>
      <c r="O42" s="76" t="inlineStr">
        <is>
          <t>理县薛城镇人民政府</t>
        </is>
      </c>
      <c r="P42" s="76" t="n"/>
    </row>
    <row r="43" ht="36" customHeight="1" s="170">
      <c r="A43" s="76" t="n">
        <v>11</v>
      </c>
      <c r="B43" s="76" t="inlineStr">
        <is>
          <t>理县</t>
        </is>
      </c>
      <c r="C43" s="76" t="inlineStr">
        <is>
          <t>基层公共服务类</t>
        </is>
      </c>
      <c r="D43" s="76" t="n"/>
      <c r="E43" s="76" t="inlineStr">
        <is>
          <t>理县高半山渠系配套工程</t>
        </is>
      </c>
      <c r="F43" s="76" t="inlineStr">
        <is>
          <t>新建</t>
        </is>
      </c>
      <c r="G43" s="76" t="inlineStr">
        <is>
          <t>投资类</t>
        </is>
      </c>
      <c r="H43" s="76" t="inlineStr">
        <is>
          <t>集中修建水渠60Km,管道100Km,改善灌面3000亩；</t>
        </is>
      </c>
      <c r="I43" s="76" t="n">
        <v>2015</v>
      </c>
      <c r="J43" s="76" t="n">
        <v>2015</v>
      </c>
      <c r="K43" s="76" t="n">
        <v>400</v>
      </c>
      <c r="L43" s="76" t="n"/>
      <c r="M43" s="76" t="n">
        <v>400</v>
      </c>
      <c r="N43" s="76" t="n">
        <v>400</v>
      </c>
      <c r="O43" s="76" t="inlineStr">
        <is>
          <t>理县水务局</t>
        </is>
      </c>
      <c r="P43" s="99" t="n"/>
    </row>
    <row r="44" ht="36" customHeight="1" s="170">
      <c r="A44" s="76" t="n">
        <v>12</v>
      </c>
      <c r="B44" s="76" t="inlineStr">
        <is>
          <t>茂县</t>
        </is>
      </c>
      <c r="C44" s="76" t="inlineStr">
        <is>
          <t>基层公共服务能力</t>
        </is>
      </c>
      <c r="D44" s="76" t="n"/>
      <c r="E44" s="76" t="inlineStr">
        <is>
          <t>茂县甘清索桥建设项目</t>
        </is>
      </c>
      <c r="F44" s="76" t="inlineStr">
        <is>
          <t>新建</t>
        </is>
      </c>
      <c r="G44" s="76" t="inlineStr">
        <is>
          <t>投资类</t>
        </is>
      </c>
      <c r="H44" s="76" t="inlineStr">
        <is>
          <t>新建索桥一座，主桥长100米，引道长130米，宽3.3米。</t>
        </is>
      </c>
      <c r="I44" s="76" t="n">
        <v>2015</v>
      </c>
      <c r="J44" s="76" t="n">
        <v>2015</v>
      </c>
      <c r="K44" s="76" t="n">
        <v>800</v>
      </c>
      <c r="L44" s="76" t="n"/>
      <c r="M44" s="76" t="n">
        <v>800</v>
      </c>
      <c r="N44" s="76" t="n">
        <v>800</v>
      </c>
      <c r="O44" s="76" t="inlineStr">
        <is>
          <t>茂县交通局</t>
        </is>
      </c>
      <c r="P44" s="99" t="n"/>
    </row>
    <row r="45" ht="36.75" customHeight="1" s="170">
      <c r="A45" s="76" t="n">
        <v>13</v>
      </c>
      <c r="B45" s="76" t="inlineStr">
        <is>
          <t>松潘县</t>
        </is>
      </c>
      <c r="C45" s="76" t="inlineStr">
        <is>
          <t>基层 公共服务能力</t>
        </is>
      </c>
      <c r="D45" s="76" t="n"/>
      <c r="E45" s="76" t="inlineStr">
        <is>
          <t>松潘县牟尼乡卫生院建设项目</t>
        </is>
      </c>
      <c r="F45" s="76" t="inlineStr">
        <is>
          <t>新建</t>
        </is>
      </c>
      <c r="G45" s="76" t="inlineStr">
        <is>
          <t>投资类</t>
        </is>
      </c>
      <c r="H45" s="76" t="inlineStr">
        <is>
          <t>400平方米业务用房改扩建、污水处理、线路改造及设施设备购置</t>
        </is>
      </c>
      <c r="I45" s="76" t="n">
        <v>2015</v>
      </c>
      <c r="J45" s="76" t="n">
        <v>2015</v>
      </c>
      <c r="K45" s="76" t="n">
        <v>80</v>
      </c>
      <c r="L45" s="76" t="n"/>
      <c r="M45" s="76" t="n">
        <v>80</v>
      </c>
      <c r="N45" s="76" t="n">
        <v>80</v>
      </c>
      <c r="O45" s="76" t="inlineStr">
        <is>
          <t>松潘县卫生局</t>
        </is>
      </c>
      <c r="P45" s="99" t="n"/>
    </row>
    <row r="46" ht="36" customHeight="1" s="170">
      <c r="A46" s="76" t="n">
        <v>14</v>
      </c>
      <c r="B46" s="76" t="inlineStr">
        <is>
          <t>九寨沟县</t>
        </is>
      </c>
      <c r="C46" s="76" t="inlineStr">
        <is>
          <t>基层公共服务能力</t>
        </is>
      </c>
      <c r="D46" s="76" t="n"/>
      <c r="E46" s="76" t="inlineStr">
        <is>
          <t>九寨沟县通村公路安保工程</t>
        </is>
      </c>
      <c r="F46" s="76" t="inlineStr">
        <is>
          <t>新建</t>
        </is>
      </c>
      <c r="G46" s="76" t="inlineStr">
        <is>
          <t>投资类</t>
        </is>
      </c>
      <c r="H46" s="76" t="inlineStr">
        <is>
          <t>波形护栏、混凝土警示柱40公里</t>
        </is>
      </c>
      <c r="I46" s="76" t="n">
        <v>2015</v>
      </c>
      <c r="J46" s="76" t="n">
        <v>2015</v>
      </c>
      <c r="K46" s="76" t="n">
        <v>1000</v>
      </c>
      <c r="L46" s="76" t="n">
        <v>680</v>
      </c>
      <c r="M46" s="76" t="n">
        <v>320</v>
      </c>
      <c r="N46" s="76" t="n">
        <v>320</v>
      </c>
      <c r="O46" s="76" t="inlineStr">
        <is>
          <t>九寨沟县交通运输局，罗依乡人民政府</t>
        </is>
      </c>
      <c r="P46" s="99" t="n"/>
    </row>
    <row r="47" ht="36" customHeight="1" s="170">
      <c r="A47" s="76" t="n">
        <v>15</v>
      </c>
      <c r="B47" s="76" t="inlineStr">
        <is>
          <t>九寨沟县</t>
        </is>
      </c>
      <c r="C47" s="76" t="inlineStr">
        <is>
          <t>基层公共服务能力</t>
        </is>
      </c>
      <c r="D47" s="76" t="n"/>
      <c r="E47" s="76" t="inlineStr">
        <is>
          <t>九寨沟大骨节病区产业培育实用技术培训</t>
        </is>
      </c>
      <c r="F47" s="76" t="inlineStr">
        <is>
          <t>新建</t>
        </is>
      </c>
      <c r="G47" s="76" t="inlineStr">
        <is>
          <t>投资类</t>
        </is>
      </c>
      <c r="H47" s="76" t="inlineStr">
        <is>
          <t>为贫病村实施劳动力产业培育实用技术培训300人，共计培训600人。</t>
        </is>
      </c>
      <c r="I47" s="76" t="n">
        <v>2015</v>
      </c>
      <c r="J47" s="76" t="n">
        <v>2015</v>
      </c>
      <c r="K47" s="76" t="n">
        <v>60</v>
      </c>
      <c r="L47" s="76" t="n">
        <v>30</v>
      </c>
      <c r="M47" s="76" t="n">
        <v>30</v>
      </c>
      <c r="N47" s="76" t="n">
        <v>30</v>
      </c>
      <c r="O47" s="76" t="inlineStr">
        <is>
          <t>九寨沟县发展和改革局</t>
        </is>
      </c>
      <c r="P47" s="99" t="n"/>
    </row>
    <row r="48" ht="36" customHeight="1" s="170">
      <c r="A48" s="76" t="n">
        <v>16</v>
      </c>
      <c r="B48" s="76" t="inlineStr">
        <is>
          <t>黑水</t>
        </is>
      </c>
      <c r="C48" s="76" t="inlineStr">
        <is>
          <t>基层公共服务能力</t>
        </is>
      </c>
      <c r="D48" s="76" t="n"/>
      <c r="E48" s="76" t="inlineStr">
        <is>
          <t>黑水县青少年宫建设及设备设施配套</t>
        </is>
      </c>
      <c r="F48" s="76" t="inlineStr">
        <is>
          <t>新建</t>
        </is>
      </c>
      <c r="G48" s="76" t="inlineStr">
        <is>
          <t>投资类</t>
        </is>
      </c>
      <c r="H48" s="76" t="inlineStr">
        <is>
          <t>县级青少年宫进行建设，规模1000m²和设施设备完善</t>
        </is>
      </c>
      <c r="I48" s="76" t="n">
        <v>2015</v>
      </c>
      <c r="J48" s="76" t="n">
        <v>2015</v>
      </c>
      <c r="K48" s="76" t="n">
        <v>350</v>
      </c>
      <c r="L48" s="76" t="n">
        <v>175</v>
      </c>
      <c r="M48" s="76" t="n">
        <v>175</v>
      </c>
      <c r="N48" s="76" t="n">
        <v>175</v>
      </c>
      <c r="O48" s="76" t="inlineStr">
        <is>
          <t>黑水县教育局</t>
        </is>
      </c>
      <c r="P48" s="99" t="n"/>
    </row>
    <row r="49" ht="24" customHeight="1" s="170">
      <c r="A49" s="76" t="n">
        <v>17</v>
      </c>
      <c r="B49" s="76" t="inlineStr">
        <is>
          <t>木里县</t>
        </is>
      </c>
      <c r="C49" s="76" t="inlineStr">
        <is>
          <t>基层公共服务</t>
        </is>
      </c>
      <c r="D49" s="76" t="n"/>
      <c r="E49" s="76" t="inlineStr">
        <is>
          <t>木里县中藏医院营养食堂建设</t>
        </is>
      </c>
      <c r="F49" s="76" t="inlineStr">
        <is>
          <t>新建</t>
        </is>
      </c>
      <c r="G49" s="76" t="inlineStr">
        <is>
          <t>投资类</t>
        </is>
      </c>
      <c r="H49" s="76" t="inlineStr">
        <is>
          <t>营养食堂的厨具、餐桌、器具等采购</t>
        </is>
      </c>
      <c r="I49" s="76" t="n">
        <v>2015</v>
      </c>
      <c r="J49" s="76" t="n">
        <v>2015</v>
      </c>
      <c r="K49" s="76" t="n">
        <v>50</v>
      </c>
      <c r="L49" s="76" t="n"/>
      <c r="M49" s="76" t="n">
        <v>50</v>
      </c>
      <c r="N49" s="76" t="n">
        <v>50</v>
      </c>
      <c r="O49" s="76" t="inlineStr">
        <is>
          <t>木里县中藏医院</t>
        </is>
      </c>
      <c r="P49" s="99" t="n"/>
    </row>
    <row r="50" ht="25.5" customHeight="1" s="170">
      <c r="A50" s="80" t="inlineStr">
        <is>
          <t>六</t>
        </is>
      </c>
      <c r="B50" s="72" t="inlineStr">
        <is>
          <t>人才交流培训</t>
        </is>
      </c>
      <c r="C50" s="177" t="n"/>
      <c r="D50" s="174" t="n"/>
      <c r="E50" s="84" t="n"/>
      <c r="F50" s="79" t="n"/>
      <c r="G50" s="79" t="n"/>
      <c r="H50" s="76" t="n"/>
      <c r="I50" s="83" t="n"/>
      <c r="J50" s="83" t="n"/>
      <c r="K50" s="173">
        <f>SUM(K51:K64)</f>
        <v/>
      </c>
      <c r="L50" s="173">
        <f>SUM(L51:L64)</f>
        <v/>
      </c>
      <c r="M50" s="173">
        <f>SUM(M51:M64)</f>
        <v/>
      </c>
      <c r="N50" s="173">
        <f>SUM(N51:N64)</f>
        <v/>
      </c>
      <c r="O50" s="101" t="n"/>
      <c r="P50" s="99" t="n"/>
    </row>
    <row r="51" ht="36" customHeight="1" s="170">
      <c r="A51" s="76" t="n">
        <v>1</v>
      </c>
      <c r="B51" s="76" t="inlineStr">
        <is>
          <t>阿坝州本级</t>
        </is>
      </c>
      <c r="C51" s="76" t="inlineStr">
        <is>
          <t>人才交流</t>
        </is>
      </c>
      <c r="D51" s="76" t="n"/>
      <c r="E51" s="76" t="inlineStr">
        <is>
          <t>阿坝州流动职业技能鉴定站</t>
        </is>
      </c>
      <c r="F51" s="76" t="inlineStr">
        <is>
          <t>新建</t>
        </is>
      </c>
      <c r="G51" s="76" t="inlineStr">
        <is>
          <t>投资类</t>
        </is>
      </c>
      <c r="H51" s="76" t="inlineStr">
        <is>
          <t>建设目标：添置设施设备</t>
        </is>
      </c>
      <c r="I51" s="76" t="n">
        <v>2015</v>
      </c>
      <c r="J51" s="76" t="n">
        <v>2015</v>
      </c>
      <c r="K51" s="76" t="n">
        <v>200</v>
      </c>
      <c r="L51" s="76" t="n"/>
      <c r="M51" s="76" t="n">
        <v>200</v>
      </c>
      <c r="N51" s="76" t="n">
        <v>200</v>
      </c>
      <c r="O51" s="76" t="inlineStr">
        <is>
          <t>阿坝州人社局</t>
        </is>
      </c>
      <c r="P51" s="99" t="n"/>
    </row>
    <row r="52" ht="75" customHeight="1" s="170">
      <c r="A52" s="76" t="n">
        <v>2</v>
      </c>
      <c r="B52" s="76" t="inlineStr">
        <is>
          <t>阿坝州13县</t>
        </is>
      </c>
      <c r="C52" s="76" t="inlineStr">
        <is>
          <t>干部人才交流</t>
        </is>
      </c>
      <c r="D52" s="76" t="inlineStr">
        <is>
          <t>基层干部</t>
        </is>
      </c>
      <c r="E52" s="76" t="inlineStr">
        <is>
          <t>县处级执政骨干人才高级研修班</t>
        </is>
      </c>
      <c r="F52" s="76" t="n"/>
      <c r="G52" s="76" t="inlineStr">
        <is>
          <t>费用类</t>
        </is>
      </c>
      <c r="H52" s="76" t="inlineStr">
        <is>
          <t>组织各县党政班子成员，州直部门负责人100人，分2批赴浙江省学习先进理念、工作方法、成功经验等（分县域经济发展、社会治理2个专题），每期培训学习10天，每期50人（450元/天/人）</t>
        </is>
      </c>
      <c r="I52" s="76" t="n">
        <v>2015</v>
      </c>
      <c r="J52" s="76" t="n">
        <v>2015</v>
      </c>
      <c r="K52" s="76" t="n">
        <v>65</v>
      </c>
      <c r="L52" s="76" t="n"/>
      <c r="M52" s="76" t="n">
        <v>65</v>
      </c>
      <c r="N52" s="76" t="n">
        <v>65</v>
      </c>
      <c r="O52" s="76" t="inlineStr">
        <is>
          <t>州委组织部</t>
        </is>
      </c>
      <c r="P52" s="99" t="n"/>
    </row>
    <row r="53" ht="75" customHeight="1" s="170">
      <c r="A53" s="76" t="n">
        <v>3</v>
      </c>
      <c r="B53" s="76" t="inlineStr">
        <is>
          <t>阿坝州13县</t>
        </is>
      </c>
      <c r="C53" s="76" t="inlineStr">
        <is>
          <t>干部人才交流</t>
        </is>
      </c>
      <c r="D53" s="76" t="inlineStr">
        <is>
          <t>基层干部</t>
        </is>
      </c>
      <c r="E53" s="76" t="inlineStr">
        <is>
          <t>乡科级执政骨干人才培训班</t>
        </is>
      </c>
      <c r="F53" s="76" t="n"/>
      <c r="G53" s="76" t="inlineStr">
        <is>
          <t>费用类</t>
        </is>
      </c>
      <c r="H53" s="76" t="inlineStr">
        <is>
          <t>组织部分乡镇党政“一把手”100人，分2批（党委书记1期、乡镇长1期）赴浙江学习党的建设、基层组织建设、群众工作、社会治理等，每期培训学习10天，每期50人（450元/天/人，往返交通费2000元/人）</t>
        </is>
      </c>
      <c r="I53" s="76" t="n">
        <v>2015</v>
      </c>
      <c r="J53" s="76" t="n">
        <v>2015</v>
      </c>
      <c r="K53" s="76" t="n">
        <v>66</v>
      </c>
      <c r="L53" s="76" t="n"/>
      <c r="M53" s="76" t="n">
        <v>66</v>
      </c>
      <c r="N53" s="76" t="n">
        <v>66</v>
      </c>
      <c r="O53" s="76" t="inlineStr">
        <is>
          <t>州委组织部</t>
        </is>
      </c>
      <c r="P53" s="99" t="n"/>
    </row>
    <row r="54" ht="62.25" customHeight="1" s="170">
      <c r="A54" s="76" t="n">
        <v>4</v>
      </c>
      <c r="B54" s="76" t="inlineStr">
        <is>
          <t>阿坝州13县</t>
        </is>
      </c>
      <c r="C54" s="76" t="inlineStr">
        <is>
          <t>干部人才交流</t>
        </is>
      </c>
      <c r="D54" s="76" t="inlineStr">
        <is>
          <t>基层干部</t>
        </is>
      </c>
      <c r="E54" s="76" t="inlineStr">
        <is>
          <t>优秀年轻干部人才递进培养计划</t>
        </is>
      </c>
      <c r="F54" s="76" t="n"/>
      <c r="G54" s="76" t="inlineStr">
        <is>
          <t>费用类</t>
        </is>
      </c>
      <c r="H54" s="76" t="inlineStr">
        <is>
          <t>组织年轻干部人才50人左右（副县级和正科级），赴浙江省开展理论武装、党性教育、知识更新和能力提升。全年1期，共42天（450元/天/人，往返交通费2000元/人）</t>
        </is>
      </c>
      <c r="I54" s="76" t="n">
        <v>2015</v>
      </c>
      <c r="J54" s="76" t="n">
        <v>2015</v>
      </c>
      <c r="K54" s="76" t="n">
        <v>110</v>
      </c>
      <c r="L54" s="76" t="n"/>
      <c r="M54" s="76" t="n">
        <v>110</v>
      </c>
      <c r="N54" s="76" t="n">
        <v>110</v>
      </c>
      <c r="O54" s="76" t="inlineStr">
        <is>
          <t>州委组织部</t>
        </is>
      </c>
      <c r="P54" s="99" t="n"/>
    </row>
    <row r="55" ht="98.25" customHeight="1" s="170">
      <c r="A55" s="76" t="n">
        <v>5</v>
      </c>
      <c r="B55" s="76" t="inlineStr">
        <is>
          <t>阿坝州13县</t>
        </is>
      </c>
      <c r="C55" s="76" t="inlineStr">
        <is>
          <t>干部人才交流</t>
        </is>
      </c>
      <c r="D55" s="76" t="inlineStr">
        <is>
          <t>基层干部</t>
        </is>
      </c>
      <c r="E55" s="76" t="inlineStr">
        <is>
          <t>基层党建工作干部人才培训班</t>
        </is>
      </c>
      <c r="F55" s="76" t="n"/>
      <c r="G55" s="76" t="inlineStr">
        <is>
          <t>费用类</t>
        </is>
      </c>
      <c r="H55" s="76" t="inlineStr">
        <is>
          <t>组织各县县委、县政府分管领导，州县组织人事部门负责人、科室负责人，州级部门分管领导、人事政工科长共50人，赴浙江开展党务工作、干部人事工作、人才工作等培训，共培训学习10天（450元/天/人，往返交通费2000元/人）</t>
        </is>
      </c>
      <c r="I55" s="76" t="n">
        <v>2015</v>
      </c>
      <c r="J55" s="76" t="n">
        <v>2015</v>
      </c>
      <c r="K55" s="76" t="n">
        <v>33</v>
      </c>
      <c r="L55" s="76" t="n"/>
      <c r="M55" s="76" t="n">
        <v>33</v>
      </c>
      <c r="N55" s="76" t="n">
        <v>33</v>
      </c>
      <c r="O55" s="76" t="inlineStr">
        <is>
          <t>州委组织部</t>
        </is>
      </c>
      <c r="P55" s="99" t="n"/>
    </row>
    <row r="56" ht="74.25" customHeight="1" s="170">
      <c r="A56" s="76" t="n">
        <v>6</v>
      </c>
      <c r="B56" s="76" t="inlineStr">
        <is>
          <t>阿坝州13县</t>
        </is>
      </c>
      <c r="C56" s="76" t="inlineStr">
        <is>
          <t>干部人才交流</t>
        </is>
      </c>
      <c r="D56" s="76" t="inlineStr">
        <is>
          <t>基层干部</t>
        </is>
      </c>
      <c r="E56" s="76" t="inlineStr">
        <is>
          <t>经济管理干部人才研修班</t>
        </is>
      </c>
      <c r="F56" s="76" t="n"/>
      <c r="G56" s="76" t="inlineStr">
        <is>
          <t>费用类</t>
        </is>
      </c>
      <c r="H56" s="76" t="inlineStr">
        <is>
          <t>组织州、县经济管理部门分管领导、国有企业和民营企业经营管理者、部分农村专合组织负责人50人，赴浙江学习先进经济管理、企业管理经验，共培训学习10天（450元/天/人，往返交通费2000元/人）</t>
        </is>
      </c>
      <c r="I56" s="76" t="n">
        <v>2015</v>
      </c>
      <c r="J56" s="76" t="n">
        <v>2015</v>
      </c>
      <c r="K56" s="76" t="n">
        <v>33</v>
      </c>
      <c r="L56" s="76" t="n"/>
      <c r="M56" s="76" t="n">
        <v>33</v>
      </c>
      <c r="N56" s="76" t="n">
        <v>33</v>
      </c>
      <c r="O56" s="76" t="inlineStr">
        <is>
          <t>州委组织部</t>
        </is>
      </c>
      <c r="P56" s="99" t="n"/>
    </row>
    <row r="57" ht="81.75" customHeight="1" s="170">
      <c r="A57" s="76" t="n">
        <v>7</v>
      </c>
      <c r="B57" s="76" t="inlineStr">
        <is>
          <t>阿坝州13县</t>
        </is>
      </c>
      <c r="C57" s="76" t="inlineStr">
        <is>
          <t>干部人才交流</t>
        </is>
      </c>
      <c r="D57" s="76" t="inlineStr">
        <is>
          <t>农村致富带头人</t>
        </is>
      </c>
      <c r="E57" s="76" t="inlineStr">
        <is>
          <t>农村致富带头人培训班</t>
        </is>
      </c>
      <c r="F57" s="76" t="n"/>
      <c r="G57" s="76" t="inlineStr">
        <is>
          <t>费用类</t>
        </is>
      </c>
      <c r="H57" s="76" t="inlineStr">
        <is>
          <t>组织部分农村致富带头人和村（社区）党支部书记、村（居）委会主任50人，赴浙江学习村级组织建设、村级集体经济发展、新农村建设等，培训学习5天（450元/天/人，往返交通费2000元/人）</t>
        </is>
      </c>
      <c r="I57" s="76" t="n">
        <v>2015</v>
      </c>
      <c r="J57" s="76" t="n">
        <v>2015</v>
      </c>
      <c r="K57" s="76" t="n">
        <v>22</v>
      </c>
      <c r="L57" s="76" t="n"/>
      <c r="M57" s="76" t="n">
        <v>22</v>
      </c>
      <c r="N57" s="76" t="n">
        <v>22</v>
      </c>
      <c r="O57" s="76" t="inlineStr">
        <is>
          <t>州委组织部</t>
        </is>
      </c>
      <c r="P57" s="99" t="n"/>
    </row>
    <row r="58" ht="74.25" customHeight="1" s="170">
      <c r="A58" s="76" t="n">
        <v>8</v>
      </c>
      <c r="B58" s="76" t="inlineStr">
        <is>
          <t>阿坝州13县</t>
        </is>
      </c>
      <c r="C58" s="76" t="inlineStr">
        <is>
          <t>干部人才交流</t>
        </is>
      </c>
      <c r="D58" s="76" t="inlineStr">
        <is>
          <t>专业技术人才</t>
        </is>
      </c>
      <c r="E58" s="76" t="inlineStr">
        <is>
          <t>教育系统专业技术人才培训班</t>
        </is>
      </c>
      <c r="F58" s="76" t="n"/>
      <c r="G58" s="76" t="inlineStr">
        <is>
          <t>费用类</t>
        </is>
      </c>
      <c r="H58" s="76" t="inlineStr">
        <is>
          <t>遴选州、县、乡教育管理干部、骨干教师，赴浙江省跟岗培训，学习先进教育理念，提升业务水平。1期，培训学习10天，培训50人。（450元/天/人，往返交通费2000元/人）</t>
        </is>
      </c>
      <c r="I58" s="76" t="n">
        <v>2015</v>
      </c>
      <c r="J58" s="76" t="n">
        <v>2015</v>
      </c>
      <c r="K58" s="76" t="n">
        <v>33</v>
      </c>
      <c r="L58" s="76" t="n"/>
      <c r="M58" s="76" t="n">
        <v>33</v>
      </c>
      <c r="N58" s="76" t="n">
        <v>33</v>
      </c>
      <c r="O58" s="76" t="inlineStr">
        <is>
          <t>州委组织部州教育局</t>
        </is>
      </c>
      <c r="P58" s="99" t="n"/>
    </row>
    <row r="59" ht="99.75" customHeight="1" s="170">
      <c r="A59" s="76" t="n">
        <v>9</v>
      </c>
      <c r="B59" s="76" t="inlineStr">
        <is>
          <t>阿坝州13县</t>
        </is>
      </c>
      <c r="C59" s="76" t="inlineStr">
        <is>
          <t>干部人才交流</t>
        </is>
      </c>
      <c r="D59" s="76" t="inlineStr">
        <is>
          <t>专业技术人才</t>
        </is>
      </c>
      <c r="E59" s="76" t="inlineStr">
        <is>
          <t>卫生系统专业技术人才培训班</t>
        </is>
      </c>
      <c r="F59" s="76" t="n"/>
      <c r="G59" s="76" t="inlineStr">
        <is>
          <t>费用类</t>
        </is>
      </c>
      <c r="H59" s="76" t="inlineStr">
        <is>
          <t>遴选州、县、乡优秀卫生人才及相关管理人员，赴浙江省跟岗培训，学习先进卫生理念和专业技术，提升卫生管理、专业水平。2期，培训学习时间每期10天，每期50人共100人。（450元/天/人，往返交通费2000元/人）</t>
        </is>
      </c>
      <c r="I59" s="76" t="n">
        <v>2015</v>
      </c>
      <c r="J59" s="76" t="n">
        <v>2015</v>
      </c>
      <c r="K59" s="76" t="n">
        <v>66</v>
      </c>
      <c r="L59" s="76" t="n"/>
      <c r="M59" s="76" t="n">
        <v>66</v>
      </c>
      <c r="N59" s="76" t="n">
        <v>66</v>
      </c>
      <c r="O59" s="76" t="inlineStr">
        <is>
          <t>州委组织部州卫生局</t>
        </is>
      </c>
      <c r="P59" s="99" t="n"/>
    </row>
    <row r="60" ht="105.75" customHeight="1" s="170">
      <c r="A60" s="76" t="n">
        <v>10</v>
      </c>
      <c r="B60" s="76" t="inlineStr">
        <is>
          <t>阿坝州13县</t>
        </is>
      </c>
      <c r="C60" s="76" t="inlineStr">
        <is>
          <t>干部人才交流</t>
        </is>
      </c>
      <c r="D60" s="76" t="inlineStr">
        <is>
          <t>专业技术人才</t>
        </is>
      </c>
      <c r="E60" s="76" t="inlineStr">
        <is>
          <t>现代农业产业人才培训班</t>
        </is>
      </c>
      <c r="F60" s="76" t="n"/>
      <c r="G60" s="76" t="inlineStr">
        <is>
          <t>费用类</t>
        </is>
      </c>
      <c r="H60" s="76" t="inlineStr">
        <is>
          <t>遴选州、县、乡农业管理人员、专业技术人才、农村专合组织负责人，及相关管理人员，赴浙江省学习现代农业种养殖技术、产业发展先进理念和成功经验。2期，培训学习时间每期10天，每期50人共100人。（450元/天/人，往返交通费2000元/人）</t>
        </is>
      </c>
      <c r="I60" s="76" t="n">
        <v>2015</v>
      </c>
      <c r="J60" s="76" t="n">
        <v>2015</v>
      </c>
      <c r="K60" s="76" t="n">
        <v>66</v>
      </c>
      <c r="L60" s="76" t="n"/>
      <c r="M60" s="76" t="n">
        <v>66</v>
      </c>
      <c r="N60" s="76" t="n">
        <v>66</v>
      </c>
      <c r="O60" s="76" t="inlineStr">
        <is>
          <t>州委组织部州农业局</t>
        </is>
      </c>
      <c r="P60" s="99" t="n"/>
    </row>
    <row r="61" ht="75" customHeight="1" s="170">
      <c r="A61" s="76" t="n">
        <v>11</v>
      </c>
      <c r="B61" s="76" t="inlineStr">
        <is>
          <t>阿坝州13县</t>
        </is>
      </c>
      <c r="C61" s="76" t="inlineStr">
        <is>
          <t>干部人才交流</t>
        </is>
      </c>
      <c r="D61" s="76" t="inlineStr">
        <is>
          <t>专业技术人才</t>
        </is>
      </c>
      <c r="E61" s="76" t="inlineStr">
        <is>
          <t>交通工程建设与监督管理干部人才培训班</t>
        </is>
      </c>
      <c r="F61" s="76" t="n"/>
      <c r="G61" s="76" t="inlineStr">
        <is>
          <t>费用类</t>
        </is>
      </c>
      <c r="H61" s="76" t="inlineStr">
        <is>
          <t>遴选州、县交通工程建设质量监督管理干部、专业技术人才，赴浙江省学习先进技术、管理经验。1期共50人，培训学习10天（450元/天/人，往返交通费2000元/人）</t>
        </is>
      </c>
      <c r="I61" s="76" t="n">
        <v>2015</v>
      </c>
      <c r="J61" s="76" t="n">
        <v>2015</v>
      </c>
      <c r="K61" s="76" t="n">
        <v>33</v>
      </c>
      <c r="L61" s="76" t="n"/>
      <c r="M61" s="76" t="n">
        <v>33</v>
      </c>
      <c r="N61" s="76" t="n">
        <v>33</v>
      </c>
      <c r="O61" s="76" t="inlineStr">
        <is>
          <t>州委组织部、州交通运输局</t>
        </is>
      </c>
      <c r="P61" s="99" t="n"/>
    </row>
    <row r="62" ht="71.25" customHeight="1" s="170">
      <c r="A62" s="76" t="n">
        <v>12</v>
      </c>
      <c r="B62" s="76" t="inlineStr">
        <is>
          <t>阿坝州13县</t>
        </is>
      </c>
      <c r="C62" s="76" t="inlineStr">
        <is>
          <t>干部人才交流</t>
        </is>
      </c>
      <c r="D62" s="76" t="inlineStr">
        <is>
          <t>专业技术人才</t>
        </is>
      </c>
      <c r="E62" s="76" t="inlineStr">
        <is>
          <t>推进城乡规划建设干部人才培训班</t>
        </is>
      </c>
      <c r="F62" s="76" t="n"/>
      <c r="G62" s="76" t="inlineStr">
        <is>
          <t>费用类</t>
        </is>
      </c>
      <c r="H62" s="76" t="inlineStr">
        <is>
          <t>遴选州、县城乡规划建设监督管理干部、专业技术人才，赴浙江省学习先进技术、管理经验。1期共50人，培训学习10天（450元/天/人，往返交通费2000元/人）</t>
        </is>
      </c>
      <c r="I62" s="76" t="n">
        <v>2015</v>
      </c>
      <c r="J62" s="76" t="n">
        <v>2015</v>
      </c>
      <c r="K62" s="76" t="n">
        <v>33</v>
      </c>
      <c r="L62" s="76" t="n"/>
      <c r="M62" s="76" t="n">
        <v>33</v>
      </c>
      <c r="N62" s="76" t="n">
        <v>33</v>
      </c>
      <c r="O62" s="76" t="inlineStr">
        <is>
          <t>州委组织部、州住房城乡建设局</t>
        </is>
      </c>
      <c r="P62" s="99" t="n"/>
    </row>
    <row r="63" ht="69" customHeight="1" s="170">
      <c r="A63" s="81" t="n">
        <v>13</v>
      </c>
      <c r="B63" s="76" t="inlineStr">
        <is>
          <t>阿坝州13县</t>
        </is>
      </c>
      <c r="C63" s="76" t="inlineStr">
        <is>
          <t>干部人才交流</t>
        </is>
      </c>
      <c r="D63" s="76" t="inlineStr">
        <is>
          <t>专业技术人才</t>
        </is>
      </c>
      <c r="E63" s="76" t="inlineStr">
        <is>
          <t>“精英人才”综合培训</t>
        </is>
      </c>
      <c r="F63" s="91" t="n"/>
      <c r="G63" s="76" t="inlineStr">
        <is>
          <t>费用类</t>
        </is>
      </c>
      <c r="H63" s="92" t="inlineStr">
        <is>
          <t>遴选各行业优秀人才代表赴浙江省，通过集中培训、参观考察，学习先进理念，提升综合素能。1期50人，培训10天（培训费450元/天/人，往返交通费2000元/人）</t>
        </is>
      </c>
      <c r="I63" s="83" t="n">
        <v>2015</v>
      </c>
      <c r="J63" s="83" t="n">
        <v>2015</v>
      </c>
      <c r="K63" s="76" t="n">
        <v>40</v>
      </c>
      <c r="L63" s="76" t="n"/>
      <c r="M63" s="76" t="n">
        <v>40</v>
      </c>
      <c r="N63" s="76" t="n">
        <v>40</v>
      </c>
      <c r="O63" s="76" t="inlineStr">
        <is>
          <t>州委组织部</t>
        </is>
      </c>
      <c r="P63" s="99" t="n"/>
    </row>
    <row r="64" ht="24" customHeight="1" s="170">
      <c r="A64" s="82" t="n">
        <v>14</v>
      </c>
      <c r="B64" s="76" t="inlineStr">
        <is>
          <t>木里县</t>
        </is>
      </c>
      <c r="C64" s="76" t="inlineStr">
        <is>
          <t>人才交流</t>
        </is>
      </c>
      <c r="D64" s="76" t="n"/>
      <c r="E64" s="76" t="inlineStr">
        <is>
          <t>干部人才培训</t>
        </is>
      </c>
      <c r="F64" s="76" t="inlineStr">
        <is>
          <t>新建</t>
        </is>
      </c>
      <c r="G64" s="76" t="inlineStr">
        <is>
          <t>人才</t>
        </is>
      </c>
      <c r="H64" s="76" t="inlineStr">
        <is>
          <t>培训各类干部人才</t>
        </is>
      </c>
      <c r="I64" s="76" t="n">
        <v>2015</v>
      </c>
      <c r="J64" s="76" t="n">
        <v>2015</v>
      </c>
      <c r="K64" s="76" t="n">
        <v>200</v>
      </c>
      <c r="L64" s="76" t="n"/>
      <c r="M64" s="76" t="n">
        <v>200</v>
      </c>
      <c r="N64" s="76" t="n">
        <v>200</v>
      </c>
      <c r="O64" s="76" t="inlineStr">
        <is>
          <t>木里县委组织部</t>
        </is>
      </c>
      <c r="P64" s="99" t="n"/>
    </row>
  </sheetData>
  <mergeCells count="23">
    <mergeCell ref="E4:E5"/>
    <mergeCell ref="O4:O5"/>
    <mergeCell ref="A3:O3"/>
    <mergeCell ref="C4:D4"/>
    <mergeCell ref="B28:D28"/>
    <mergeCell ref="A2:O2"/>
    <mergeCell ref="J4:J5"/>
    <mergeCell ref="B6:J6"/>
    <mergeCell ref="L4:M4"/>
    <mergeCell ref="A4:A5"/>
    <mergeCell ref="G4:G5"/>
    <mergeCell ref="B32:D32"/>
    <mergeCell ref="B50:D50"/>
    <mergeCell ref="I4:I5"/>
    <mergeCell ref="B26:D26"/>
    <mergeCell ref="K4:K5"/>
    <mergeCell ref="B7:D7"/>
    <mergeCell ref="B16:D16"/>
    <mergeCell ref="B4:B5"/>
    <mergeCell ref="F4:F5"/>
    <mergeCell ref="H4:H5"/>
    <mergeCell ref="N4:N5"/>
    <mergeCell ref="P4:P5"/>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24"/>
  <sheetViews>
    <sheetView workbookViewId="0">
      <selection activeCell="A1" sqref="A1"/>
    </sheetView>
  </sheetViews>
  <sheetFormatPr baseColWidth="8" defaultColWidth="8" defaultRowHeight="14.25"/>
  <cols>
    <col width="7.38333333333333" customWidth="1" style="170" min="1" max="1"/>
    <col width="4.88333333333333" customWidth="1" style="170" min="2" max="2"/>
    <col width="5.38333333333333" customWidth="1" style="170" min="3" max="3"/>
    <col width="7.63333333333333" customWidth="1" style="170" min="4" max="4"/>
    <col width="16" customWidth="1" style="170" min="5" max="5"/>
    <col width="5.25" customWidth="1" style="170" min="6" max="6"/>
    <col width="5.75" customWidth="1" style="170" min="7" max="7"/>
    <col width="24" customWidth="1" style="170" min="8" max="8"/>
    <col width="5.13333333333333" customWidth="1" style="170" min="9" max="10"/>
    <col width="8.75" customWidth="1" style="170" min="11" max="12"/>
    <col width="7" customWidth="1" style="170" min="13" max="13"/>
    <col width="8.133333333333329" customWidth="1" style="170" min="14" max="14"/>
    <col width="11.5" customWidth="1" style="170" min="15" max="15"/>
    <col width="10" customWidth="1" style="170" min="16" max="16"/>
  </cols>
  <sheetData>
    <row r="1" ht="15" customHeight="1" s="170">
      <c r="A1" s="52" t="inlineStr">
        <is>
          <t>附件2</t>
        </is>
      </c>
      <c r="B1" s="102" t="n"/>
      <c r="C1" s="102" t="n"/>
      <c r="D1" s="54" t="n"/>
      <c r="E1" s="65" t="n"/>
      <c r="F1" s="102" t="n"/>
      <c r="G1" s="102" t="n"/>
      <c r="H1" s="65" t="n"/>
      <c r="I1" s="102" t="n"/>
      <c r="J1" s="102" t="n"/>
      <c r="K1" s="192" t="n"/>
      <c r="L1" s="54" t="n"/>
      <c r="M1" s="193" t="n"/>
      <c r="N1" s="193" t="n"/>
      <c r="O1" s="102" t="n"/>
      <c r="P1" s="102" t="n"/>
    </row>
    <row r="2" ht="25.5" customHeight="1" s="170">
      <c r="A2" s="171" t="inlineStr">
        <is>
          <t>2015年浙江省对口支援阿坝州、凉山州木里县项目计划表（备选项目）                                         单位：万元</t>
        </is>
      </c>
    </row>
    <row r="3" s="170">
      <c r="A3" s="172" t="inlineStr">
        <is>
          <t>单位：万元</t>
        </is>
      </c>
    </row>
    <row r="4" ht="27.75" customHeight="1" s="170">
      <c r="A4" s="173" t="inlineStr">
        <is>
          <t>序号</t>
        </is>
      </c>
      <c r="B4" s="173" t="inlineStr">
        <is>
          <t>区域</t>
        </is>
      </c>
      <c r="C4" s="173" t="inlineStr">
        <is>
          <t>类别</t>
        </is>
      </c>
      <c r="D4" s="174" t="n"/>
      <c r="E4" s="173" t="inlineStr">
        <is>
          <t>项目名称</t>
        </is>
      </c>
      <c r="F4" s="173" t="inlineStr">
        <is>
          <t>建设性质</t>
        </is>
      </c>
      <c r="G4" s="173" t="inlineStr">
        <is>
          <t>资金安排性质</t>
        </is>
      </c>
      <c r="H4" s="173" t="inlineStr">
        <is>
          <t>建设内容及规模</t>
        </is>
      </c>
      <c r="I4" s="173" t="inlineStr">
        <is>
          <t>开工时间</t>
        </is>
      </c>
      <c r="J4" s="173" t="inlineStr">
        <is>
          <t>完工时间</t>
        </is>
      </c>
      <c r="K4" s="173" t="inlineStr">
        <is>
          <t>总投资</t>
        </is>
      </c>
      <c r="L4" s="68" t="inlineStr">
        <is>
          <t>其中</t>
        </is>
      </c>
      <c r="M4" s="174" t="n"/>
      <c r="N4" s="173" t="inlineStr">
        <is>
          <t>2015年度对口支援资金计划投资对口支援资金</t>
        </is>
      </c>
      <c r="O4" s="173" t="inlineStr">
        <is>
          <t>项目法人（实施单位）</t>
        </is>
      </c>
      <c r="P4" s="173" t="inlineStr">
        <is>
          <t>备注</t>
        </is>
      </c>
    </row>
    <row r="5" ht="36" customHeight="1" s="170">
      <c r="A5" s="175" t="n"/>
      <c r="B5" s="175" t="n"/>
      <c r="C5" s="173" t="inlineStr">
        <is>
          <t>大类</t>
        </is>
      </c>
      <c r="D5" s="173" t="inlineStr">
        <is>
          <t>二级分类</t>
        </is>
      </c>
      <c r="E5" s="175" t="n"/>
      <c r="F5" s="175" t="n"/>
      <c r="G5" s="175" t="n"/>
      <c r="H5" s="175" t="n"/>
      <c r="I5" s="175" t="n"/>
      <c r="J5" s="175" t="n"/>
      <c r="K5" s="175" t="n"/>
      <c r="L5" s="173" t="inlineStr">
        <is>
          <t>国家、省、州县和农户自筹</t>
        </is>
      </c>
      <c r="M5" s="173" t="inlineStr">
        <is>
          <t>对口支援资金</t>
        </is>
      </c>
      <c r="N5" s="175" t="n"/>
      <c r="O5" s="175" t="n"/>
      <c r="P5" s="175" t="n"/>
    </row>
    <row r="6" ht="27" customHeight="1" s="170">
      <c r="A6" s="58" t="inlineStr">
        <is>
          <t>总计</t>
        </is>
      </c>
      <c r="B6" s="59" t="inlineStr">
        <is>
          <t>（    16个）</t>
        </is>
      </c>
      <c r="C6" s="177" t="n"/>
      <c r="D6" s="177" t="n"/>
      <c r="E6" s="177" t="n"/>
      <c r="F6" s="177" t="n"/>
      <c r="G6" s="177" t="n"/>
      <c r="H6" s="177" t="n"/>
      <c r="I6" s="177" t="n"/>
      <c r="J6" s="174" t="n"/>
      <c r="K6" s="196">
        <f>K7+K13</f>
        <v/>
      </c>
      <c r="L6" s="196">
        <f>L7+L13</f>
        <v/>
      </c>
      <c r="M6" s="196">
        <f>M7+M13</f>
        <v/>
      </c>
      <c r="N6" s="196">
        <f>N7+N13</f>
        <v/>
      </c>
      <c r="O6" s="71" t="n"/>
      <c r="P6" s="58" t="n"/>
    </row>
    <row r="7" ht="23.25" customHeight="1" s="170">
      <c r="A7" s="60" t="inlineStr">
        <is>
          <t>一</t>
        </is>
      </c>
      <c r="B7" s="60" t="inlineStr">
        <is>
          <t>产业发展</t>
        </is>
      </c>
      <c r="C7" s="177" t="n"/>
      <c r="D7" s="174" t="n"/>
      <c r="E7" s="59" t="n"/>
      <c r="F7" s="59" t="n"/>
      <c r="G7" s="59" t="n"/>
      <c r="H7" s="59" t="n"/>
      <c r="I7" s="59" t="n"/>
      <c r="J7" s="59" t="n"/>
      <c r="K7" s="196">
        <f>SUM(K8:K12)</f>
        <v/>
      </c>
      <c r="L7" s="196">
        <f>SUM(L8:L12)</f>
        <v/>
      </c>
      <c r="M7" s="196">
        <f>SUM(M8:M12)</f>
        <v/>
      </c>
      <c r="N7" s="196">
        <f>SUM(N8:N12)</f>
        <v/>
      </c>
      <c r="O7" s="71" t="n"/>
      <c r="P7" s="58" t="n"/>
    </row>
    <row r="8" ht="60" customHeight="1" s="170">
      <c r="A8" s="64" t="n">
        <v>1</v>
      </c>
      <c r="B8" s="64" t="inlineStr">
        <is>
          <t>金川县</t>
        </is>
      </c>
      <c r="C8" s="64" t="inlineStr">
        <is>
          <t>产业专项</t>
        </is>
      </c>
      <c r="D8" s="64" t="n"/>
      <c r="E8" s="64" t="inlineStr">
        <is>
          <t>金川县产业扶持项目</t>
        </is>
      </c>
      <c r="F8" s="64" t="inlineStr">
        <is>
          <t>新建</t>
        </is>
      </c>
      <c r="G8" s="64" t="inlineStr">
        <is>
          <t>投资类</t>
        </is>
      </c>
      <c r="H8" s="64" t="inlineStr">
        <is>
          <t>二嘎里乡雅夏村、河西乡木居里村村内道路14公里，种植中药材225亩、藏蒜80亩、配套建设生产便道2公里、灌溉水渠4公里、土地整治145亩.</t>
        </is>
      </c>
      <c r="I8" s="64" t="n">
        <v>2015</v>
      </c>
      <c r="J8" s="64" t="n">
        <v>2015</v>
      </c>
      <c r="K8" s="64" t="n">
        <v>260</v>
      </c>
      <c r="L8" s="64" t="n">
        <v>60</v>
      </c>
      <c r="M8" s="64" t="n">
        <v>200</v>
      </c>
      <c r="N8" s="64" t="n">
        <v>200</v>
      </c>
      <c r="O8" s="64" t="inlineStr">
        <is>
          <t>扶贫移民局</t>
        </is>
      </c>
      <c r="P8" s="58" t="n"/>
    </row>
    <row r="9" ht="24" customHeight="1" s="170">
      <c r="A9" s="64" t="n">
        <v>2</v>
      </c>
      <c r="B9" s="64" t="inlineStr">
        <is>
          <t>若尔盖县</t>
        </is>
      </c>
      <c r="C9" s="64" t="inlineStr">
        <is>
          <t>产业专项</t>
        </is>
      </c>
      <c r="D9" s="64" t="inlineStr">
        <is>
          <t>畜牧业</t>
        </is>
      </c>
      <c r="E9" s="64" t="inlineStr">
        <is>
          <t>若尔盖县生态畜牧业示范园区建设项目</t>
        </is>
      </c>
      <c r="F9" s="64" t="inlineStr">
        <is>
          <t>新建</t>
        </is>
      </c>
      <c r="G9" s="64" t="inlineStr">
        <is>
          <t>投资类</t>
        </is>
      </c>
      <c r="H9" s="64" t="inlineStr">
        <is>
          <t>集中连片选取60户牧户开展牦牛舍饲（半舍饲）养殖示范建设</t>
        </is>
      </c>
      <c r="I9" s="64" t="n">
        <v>2015</v>
      </c>
      <c r="J9" s="64" t="n">
        <v>2015</v>
      </c>
      <c r="K9" s="64" t="n">
        <v>300</v>
      </c>
      <c r="L9" s="64" t="n">
        <v>100</v>
      </c>
      <c r="M9" s="64" t="n">
        <v>200</v>
      </c>
      <c r="N9" s="64" t="n">
        <v>200</v>
      </c>
      <c r="O9" s="64" t="inlineStr">
        <is>
          <t>若尔盖县畜牧局（旦真塔）</t>
        </is>
      </c>
      <c r="P9" s="58" t="n"/>
    </row>
    <row r="10" ht="41.25" customHeight="1" s="170">
      <c r="A10" s="64" t="n">
        <v>3</v>
      </c>
      <c r="B10" s="64" t="inlineStr">
        <is>
          <t>红原县</t>
        </is>
      </c>
      <c r="C10" s="64" t="inlineStr">
        <is>
          <t>产业</t>
        </is>
      </c>
      <c r="D10" s="64" t="inlineStr">
        <is>
          <t>畜牧业</t>
        </is>
      </c>
      <c r="E10" s="64" t="inlineStr">
        <is>
          <t>红原县牦牛产业扶持项目</t>
        </is>
      </c>
      <c r="F10" s="64" t="inlineStr">
        <is>
          <t>新建</t>
        </is>
      </c>
      <c r="G10" s="64" t="inlineStr">
        <is>
          <t>投资类</t>
        </is>
      </c>
      <c r="H10" s="66" t="inlineStr">
        <is>
          <t>建设新型家庭牧场15户，其中，暖棚150平方米/户、管理用房40平方米/户、敞圈400平方米/户</t>
        </is>
      </c>
      <c r="I10" s="66" t="n">
        <v>2015</v>
      </c>
      <c r="J10" s="66" t="n">
        <v>2015</v>
      </c>
      <c r="K10" s="66" t="n">
        <v>225</v>
      </c>
      <c r="L10" s="66" t="n"/>
      <c r="M10" s="66" t="n">
        <v>225</v>
      </c>
      <c r="N10" s="66" t="n">
        <v>225</v>
      </c>
      <c r="O10" s="64" t="inlineStr">
        <is>
          <t>红原县农牧局</t>
        </is>
      </c>
      <c r="P10" s="58" t="n"/>
    </row>
    <row r="11" ht="36" customHeight="1" s="170">
      <c r="A11" s="64" t="n">
        <v>4</v>
      </c>
      <c r="B11" s="64" t="inlineStr">
        <is>
          <t>汶川县</t>
        </is>
      </c>
      <c r="C11" s="64" t="inlineStr">
        <is>
          <t>产业</t>
        </is>
      </c>
      <c r="D11" s="64" t="n"/>
      <c r="E11" s="64" t="inlineStr">
        <is>
          <t>汶川县农畜产品品牌创建</t>
        </is>
      </c>
      <c r="F11" s="64" t="inlineStr">
        <is>
          <t>新建</t>
        </is>
      </c>
      <c r="G11" s="64" t="inlineStr">
        <is>
          <t>投资类</t>
        </is>
      </c>
      <c r="H11" s="64" t="inlineStr">
        <is>
          <t>建立全县畜禽产品信息平台一处，完善畜禽产品电子市场交易。</t>
        </is>
      </c>
      <c r="I11" s="64" t="n">
        <v>2015</v>
      </c>
      <c r="J11" s="64" t="n">
        <v>2015</v>
      </c>
      <c r="K11" s="64" t="n">
        <v>440</v>
      </c>
      <c r="L11" s="64" t="n">
        <v>340</v>
      </c>
      <c r="M11" s="64" t="n">
        <v>100</v>
      </c>
      <c r="N11" s="64" t="n">
        <v>100</v>
      </c>
      <c r="O11" s="64" t="inlineStr">
        <is>
          <t>汶川县畜牧兽医局</t>
        </is>
      </c>
      <c r="P11" s="58" t="n"/>
    </row>
    <row r="12" ht="72" customHeight="1" s="170">
      <c r="A12" s="64" t="n">
        <v>5</v>
      </c>
      <c r="B12" s="64" t="inlineStr">
        <is>
          <t>松潘县</t>
        </is>
      </c>
      <c r="C12" s="64" t="inlineStr">
        <is>
          <t>产业专项</t>
        </is>
      </c>
      <c r="D12" s="64" t="n"/>
      <c r="E12" s="64" t="inlineStr">
        <is>
          <t>松潘县中药材产业园区建设项目</t>
        </is>
      </c>
      <c r="F12" s="64" t="inlineStr">
        <is>
          <t>新建</t>
        </is>
      </c>
      <c r="G12" s="64" t="inlineStr">
        <is>
          <t>投资类</t>
        </is>
      </c>
      <c r="H12" s="64" t="inlineStr">
        <is>
          <t>建占地面积50亩的中药材产业园区。主要包括：1、基础设施建设（园区道路、水电，中药材展示厅300㎡、办公用房200㎡等）；2、本地中药材品种及新品种引进试验、示范区建设等。</t>
        </is>
      </c>
      <c r="I12" s="64" t="n">
        <v>2015</v>
      </c>
      <c r="J12" s="64" t="n">
        <v>2015</v>
      </c>
      <c r="K12" s="64" t="n">
        <v>400</v>
      </c>
      <c r="L12" s="64" t="n">
        <v>200</v>
      </c>
      <c r="M12" s="64" t="n">
        <v>200</v>
      </c>
      <c r="N12" s="64" t="n">
        <v>200</v>
      </c>
      <c r="O12" s="64" t="inlineStr">
        <is>
          <t>松潘县农业局</t>
        </is>
      </c>
      <c r="P12" s="58" t="n"/>
    </row>
    <row r="13" ht="24" customHeight="1" s="170">
      <c r="A13" s="60" t="inlineStr">
        <is>
          <t>二</t>
        </is>
      </c>
      <c r="B13" s="60" t="inlineStr">
        <is>
          <t>基层公共服务能力</t>
        </is>
      </c>
      <c r="C13" s="177" t="n"/>
      <c r="D13" s="174" t="n"/>
      <c r="E13" s="59" t="n"/>
      <c r="F13" s="59" t="n"/>
      <c r="G13" s="59" t="n"/>
      <c r="H13" s="59" t="n"/>
      <c r="I13" s="59" t="n"/>
      <c r="J13" s="59" t="n"/>
      <c r="K13" s="196">
        <f>SUM(K14:K24)</f>
        <v/>
      </c>
      <c r="L13" s="196">
        <f>SUM(L14:L24)</f>
        <v/>
      </c>
      <c r="M13" s="196">
        <f>SUM(M14:M24)</f>
        <v/>
      </c>
      <c r="N13" s="196">
        <f>SUM(N14:N24)</f>
        <v/>
      </c>
      <c r="O13" s="71" t="n"/>
      <c r="P13" s="58" t="n"/>
    </row>
    <row r="14" ht="48" customHeight="1" s="170">
      <c r="A14" s="64" t="n">
        <v>1</v>
      </c>
      <c r="B14" s="64" t="inlineStr">
        <is>
          <t>马尔康县</t>
        </is>
      </c>
      <c r="C14" s="64" t="inlineStr">
        <is>
          <t>基层公共服务能力</t>
        </is>
      </c>
      <c r="D14" s="64" t="n"/>
      <c r="E14" s="64" t="inlineStr">
        <is>
          <t>马尔康县县级广播电视节目制作能力提升</t>
        </is>
      </c>
      <c r="F14" s="64" t="inlineStr">
        <is>
          <t>新建</t>
        </is>
      </c>
      <c r="G14" s="64" t="inlineStr">
        <is>
          <t>投资类</t>
        </is>
      </c>
      <c r="H14" s="64" t="inlineStr">
        <is>
          <t>购置摄录编播存等设备进行数字化改造</t>
        </is>
      </c>
      <c r="I14" s="64" t="n">
        <v>2015</v>
      </c>
      <c r="J14" s="64" t="n">
        <v>2015</v>
      </c>
      <c r="K14" s="64" t="n">
        <v>200</v>
      </c>
      <c r="L14" s="64" t="n"/>
      <c r="M14" s="64" t="n">
        <v>200</v>
      </c>
      <c r="N14" s="64" t="n">
        <v>200</v>
      </c>
      <c r="O14" s="64" t="inlineStr">
        <is>
          <t>马尔康县电视台</t>
        </is>
      </c>
      <c r="P14" s="64" t="n"/>
    </row>
    <row r="15" ht="48" customHeight="1" s="170">
      <c r="A15" s="64" t="n">
        <v>2</v>
      </c>
      <c r="B15" s="64" t="inlineStr">
        <is>
          <t>小金</t>
        </is>
      </c>
      <c r="C15" s="64" t="inlineStr">
        <is>
          <t>基层公共服务类</t>
        </is>
      </c>
      <c r="D15" s="64" t="n"/>
      <c r="E15" s="64" t="inlineStr">
        <is>
          <t>小金县通村公路安保工程</t>
        </is>
      </c>
      <c r="F15" s="64" t="inlineStr">
        <is>
          <t>新建</t>
        </is>
      </c>
      <c r="G15" s="64" t="inlineStr">
        <is>
          <t>投资类</t>
        </is>
      </c>
      <c r="H15" s="64" t="inlineStr">
        <is>
          <t>波形护栏、混凝土警示柱40公里</t>
        </is>
      </c>
      <c r="I15" s="64" t="n">
        <v>2015</v>
      </c>
      <c r="J15" s="64" t="n">
        <v>2015</v>
      </c>
      <c r="K15" s="64" t="n">
        <v>1000</v>
      </c>
      <c r="L15" s="64" t="n">
        <v>800</v>
      </c>
      <c r="M15" s="64" t="n">
        <v>200</v>
      </c>
      <c r="N15" s="64" t="n">
        <v>200</v>
      </c>
      <c r="O15" s="64" t="inlineStr">
        <is>
          <t>小金县交通运输局</t>
        </is>
      </c>
      <c r="P15" s="64" t="n"/>
    </row>
    <row r="16" ht="48" customHeight="1" s="170">
      <c r="A16" s="64" t="n">
        <v>3</v>
      </c>
      <c r="B16" s="64" t="inlineStr">
        <is>
          <t>壤塘县</t>
        </is>
      </c>
      <c r="C16" s="64" t="inlineStr">
        <is>
          <t>基层公共服务能力</t>
        </is>
      </c>
      <c r="D16" s="64" t="n"/>
      <c r="E16" s="64" t="inlineStr">
        <is>
          <t>壤塘县大骨节病区产业培育实用技术培训</t>
        </is>
      </c>
      <c r="F16" s="64" t="inlineStr">
        <is>
          <t>新建</t>
        </is>
      </c>
      <c r="G16" s="64" t="inlineStr">
        <is>
          <t>投资类</t>
        </is>
      </c>
      <c r="H16" s="64" t="inlineStr">
        <is>
          <t>每年为贫病村实施劳动力产业培育实用技术培训300人，共计培训300人。</t>
        </is>
      </c>
      <c r="I16" s="64" t="n">
        <v>2015</v>
      </c>
      <c r="J16" s="64" t="n">
        <v>2015</v>
      </c>
      <c r="K16" s="64" t="n">
        <v>30</v>
      </c>
      <c r="L16" s="64" t="n"/>
      <c r="M16" s="64" t="n">
        <v>30</v>
      </c>
      <c r="N16" s="64" t="n">
        <v>30</v>
      </c>
      <c r="O16" s="64" t="inlineStr">
        <is>
          <t>壤塘县人力资源和社会保障局</t>
        </is>
      </c>
      <c r="P16" s="64" t="n"/>
    </row>
    <row r="17" ht="48" customHeight="1" s="170">
      <c r="A17" s="64" t="n">
        <v>4</v>
      </c>
      <c r="B17" s="64" t="inlineStr">
        <is>
          <t>壤塘县</t>
        </is>
      </c>
      <c r="C17" s="64" t="inlineStr">
        <is>
          <t>基层公共服务能力</t>
        </is>
      </c>
      <c r="D17" s="64" t="n"/>
      <c r="E17" s="64" t="inlineStr">
        <is>
          <t>壤塘县尕多乡热布卡（求塘）饮水安全工程</t>
        </is>
      </c>
      <c r="F17" s="64" t="n"/>
      <c r="G17" s="64" t="inlineStr">
        <is>
          <t>投资类</t>
        </is>
      </c>
      <c r="H17" s="64" t="inlineStr">
        <is>
          <t>解决2000人的饮水安全</t>
        </is>
      </c>
      <c r="I17" s="64" t="n">
        <v>2015</v>
      </c>
      <c r="J17" s="64" t="n">
        <v>2015</v>
      </c>
      <c r="K17" s="64" t="n">
        <v>170</v>
      </c>
      <c r="L17" s="64" t="n"/>
      <c r="M17" s="64" t="n">
        <v>170</v>
      </c>
      <c r="N17" s="64" t="n">
        <v>170</v>
      </c>
      <c r="O17" s="64" t="inlineStr">
        <is>
          <t>壤塘县水务局</t>
        </is>
      </c>
      <c r="P17" s="64" t="n"/>
    </row>
    <row r="18" ht="48" customHeight="1" s="170">
      <c r="A18" s="64" t="n">
        <v>5</v>
      </c>
      <c r="B18" s="64" t="inlineStr">
        <is>
          <t>阿坝县</t>
        </is>
      </c>
      <c r="C18" s="64" t="inlineStr">
        <is>
          <t>基层公共服务能力</t>
        </is>
      </c>
      <c r="D18" s="64" t="n"/>
      <c r="E18" s="64" t="inlineStr">
        <is>
          <t>阿坝县19个文化大院活动用房配套设施设备能力提升</t>
        </is>
      </c>
      <c r="F18" s="64" t="inlineStr">
        <is>
          <t>新建</t>
        </is>
      </c>
      <c r="G18" s="64" t="inlineStr">
        <is>
          <t>投资类</t>
        </is>
      </c>
      <c r="H18" s="64" t="inlineStr">
        <is>
          <t>文化大院舞台搭建、院路道路硬化、设施设备提升等每个文化大院需投入10万元。</t>
        </is>
      </c>
      <c r="I18" s="64" t="n">
        <v>2015</v>
      </c>
      <c r="J18" s="64" t="n">
        <v>2015</v>
      </c>
      <c r="K18" s="64" t="n">
        <v>200</v>
      </c>
      <c r="L18" s="64" t="n"/>
      <c r="M18" s="64" t="n">
        <v>200</v>
      </c>
      <c r="N18" s="64" t="n">
        <v>200</v>
      </c>
      <c r="O18" s="64" t="inlineStr">
        <is>
          <t>文广新局</t>
        </is>
      </c>
      <c r="P18" s="64" t="n"/>
    </row>
    <row r="19" ht="48" customHeight="1" s="170">
      <c r="A19" s="64" t="n">
        <v>6</v>
      </c>
      <c r="B19" s="64" t="inlineStr">
        <is>
          <t>汶川县</t>
        </is>
      </c>
      <c r="C19" s="64" t="inlineStr">
        <is>
          <t>基层公共服务能力</t>
        </is>
      </c>
      <c r="D19" s="64" t="n"/>
      <c r="E19" s="64" t="inlineStr">
        <is>
          <t>汶川县七盘沟新建1个社区文化中心项目</t>
        </is>
      </c>
      <c r="F19" s="64" t="inlineStr">
        <is>
          <t>新建</t>
        </is>
      </c>
      <c r="G19" s="64" t="inlineStr">
        <is>
          <t>投资类</t>
        </is>
      </c>
      <c r="H19" s="64" t="inlineStr">
        <is>
          <t>新建1个社区综合文化中心，300平方米，共需投入110万元。</t>
        </is>
      </c>
      <c r="I19" s="64" t="n">
        <v>2015</v>
      </c>
      <c r="J19" s="64" t="n">
        <v>2015</v>
      </c>
      <c r="K19" s="64" t="n">
        <v>110</v>
      </c>
      <c r="L19" s="64" t="n"/>
      <c r="M19" s="64" t="n">
        <v>110</v>
      </c>
      <c r="N19" s="64" t="n">
        <v>110</v>
      </c>
      <c r="O19" s="64" t="inlineStr">
        <is>
          <t>汶川县民政局</t>
        </is>
      </c>
      <c r="P19" s="64" t="n"/>
    </row>
    <row r="20" ht="36" customHeight="1" s="170">
      <c r="A20" s="64" t="n">
        <v>7</v>
      </c>
      <c r="B20" s="64" t="inlineStr">
        <is>
          <t>理县</t>
        </is>
      </c>
      <c r="C20" s="64" t="inlineStr">
        <is>
          <t>公共服务类</t>
        </is>
      </c>
      <c r="D20" s="64" t="inlineStr">
        <is>
          <t>政府投资类</t>
        </is>
      </c>
      <c r="E20" s="64" t="inlineStr">
        <is>
          <t>理县下孟乡楼若村安置点护岸工程</t>
        </is>
      </c>
      <c r="F20" s="64" t="inlineStr">
        <is>
          <t>新建</t>
        </is>
      </c>
      <c r="G20" s="64" t="inlineStr">
        <is>
          <t>投资类</t>
        </is>
      </c>
      <c r="H20" s="64" t="inlineStr">
        <is>
          <t>新建堤防长351米,对原有提防加高587米，整治堤防总长938米</t>
        </is>
      </c>
      <c r="I20" s="64" t="n">
        <v>2015</v>
      </c>
      <c r="J20" s="64" t="n">
        <v>2015</v>
      </c>
      <c r="K20" s="64" t="n">
        <v>262</v>
      </c>
      <c r="L20" s="64" t="n">
        <v>62</v>
      </c>
      <c r="M20" s="64" t="n">
        <v>200</v>
      </c>
      <c r="N20" s="64" t="n">
        <v>200</v>
      </c>
      <c r="O20" s="64" t="inlineStr">
        <is>
          <t>理县水务局</t>
        </is>
      </c>
      <c r="P20" s="64" t="n"/>
    </row>
    <row r="21" ht="48" customHeight="1" s="170">
      <c r="A21" s="64" t="n">
        <v>8</v>
      </c>
      <c r="B21" s="64" t="inlineStr">
        <is>
          <t>茂县</t>
        </is>
      </c>
      <c r="C21" s="64" t="inlineStr">
        <is>
          <t>基层公共服务能力</t>
        </is>
      </c>
      <c r="D21" s="64" t="n"/>
      <c r="E21" s="64" t="inlineStr">
        <is>
          <t>茂县通村公路安保工程</t>
        </is>
      </c>
      <c r="F21" s="64" t="inlineStr">
        <is>
          <t>新建</t>
        </is>
      </c>
      <c r="G21" s="64" t="inlineStr">
        <is>
          <t>投资类</t>
        </is>
      </c>
      <c r="H21" s="64" t="inlineStr">
        <is>
          <t>波形护栏、混凝土警示柱40公里</t>
        </is>
      </c>
      <c r="I21" s="64" t="n">
        <v>2015</v>
      </c>
      <c r="J21" s="64" t="n">
        <v>2015</v>
      </c>
      <c r="K21" s="64" t="n">
        <v>1000</v>
      </c>
      <c r="L21" s="64" t="n">
        <v>800</v>
      </c>
      <c r="M21" s="64" t="n">
        <v>200</v>
      </c>
      <c r="N21" s="64" t="n">
        <v>200</v>
      </c>
      <c r="O21" s="64" t="inlineStr">
        <is>
          <t>茂县交通局</t>
        </is>
      </c>
      <c r="P21" s="64" t="n"/>
    </row>
    <row r="22" ht="48" customHeight="1" s="170">
      <c r="A22" s="64" t="n">
        <v>9</v>
      </c>
      <c r="B22" s="64" t="inlineStr">
        <is>
          <t>九寨沟县</t>
        </is>
      </c>
      <c r="C22" s="64" t="inlineStr">
        <is>
          <t>基层公共服务能力</t>
        </is>
      </c>
      <c r="D22" s="64" t="n"/>
      <c r="E22" s="64" t="inlineStr">
        <is>
          <t>九寨沟县藏区农牧民新居建设</t>
        </is>
      </c>
      <c r="F22" s="64" t="inlineStr">
        <is>
          <t>新建</t>
        </is>
      </c>
      <c r="G22" s="64" t="inlineStr">
        <is>
          <t>投资类</t>
        </is>
      </c>
      <c r="H22" s="64" t="inlineStr">
        <is>
          <t>建设藏区新居240户</t>
        </is>
      </c>
      <c r="I22" s="64" t="n">
        <v>2015</v>
      </c>
      <c r="J22" s="64" t="n">
        <v>2015</v>
      </c>
      <c r="K22" s="64" t="n">
        <v>1920</v>
      </c>
      <c r="L22" s="64" t="n">
        <v>1720</v>
      </c>
      <c r="M22" s="64" t="n">
        <v>200</v>
      </c>
      <c r="N22" s="64" t="n">
        <v>200</v>
      </c>
      <c r="O22" s="64" t="inlineStr">
        <is>
          <t>九寨沟县发展和改革局</t>
        </is>
      </c>
      <c r="P22" s="64" t="n"/>
    </row>
    <row r="23" ht="48" customHeight="1" s="170">
      <c r="A23" s="64" t="n">
        <v>10</v>
      </c>
      <c r="B23" s="64" t="inlineStr">
        <is>
          <t>黑水</t>
        </is>
      </c>
      <c r="C23" s="64" t="inlineStr">
        <is>
          <t>基层公共服务能力</t>
        </is>
      </c>
      <c r="D23" s="64" t="n"/>
      <c r="E23" s="64" t="inlineStr">
        <is>
          <t>黑水县通村公路安保工程</t>
        </is>
      </c>
      <c r="F23" s="64" t="inlineStr">
        <is>
          <t>新建</t>
        </is>
      </c>
      <c r="G23" s="64" t="inlineStr">
        <is>
          <t>投资类</t>
        </is>
      </c>
      <c r="H23" s="64" t="inlineStr">
        <is>
          <t>波形护栏、混凝土警示柱40公里</t>
        </is>
      </c>
      <c r="I23" s="64" t="n">
        <v>2015</v>
      </c>
      <c r="J23" s="64" t="n">
        <v>2015</v>
      </c>
      <c r="K23" s="64" t="n">
        <v>500</v>
      </c>
      <c r="L23" s="64" t="n">
        <v>400</v>
      </c>
      <c r="M23" s="64" t="n">
        <v>100</v>
      </c>
      <c r="N23" s="64" t="n">
        <v>100</v>
      </c>
      <c r="O23" s="64" t="inlineStr">
        <is>
          <t>黑水县交通局</t>
        </is>
      </c>
      <c r="P23" s="64" t="n"/>
    </row>
    <row r="24" ht="48" customHeight="1" s="170">
      <c r="A24" s="64" t="n">
        <v>11</v>
      </c>
      <c r="B24" s="64" t="inlineStr">
        <is>
          <t>黑水</t>
        </is>
      </c>
      <c r="C24" s="64" t="inlineStr">
        <is>
          <t>基层公共服务能力</t>
        </is>
      </c>
      <c r="D24" s="64" t="n"/>
      <c r="E24" s="64" t="inlineStr">
        <is>
          <t>黑水县县级广播电视节目制作能力提升</t>
        </is>
      </c>
      <c r="F24" s="64" t="inlineStr">
        <is>
          <t>新建</t>
        </is>
      </c>
      <c r="G24" s="64" t="inlineStr">
        <is>
          <t>投资类</t>
        </is>
      </c>
      <c r="H24" s="64" t="inlineStr">
        <is>
          <t>购置摄录编播存等设备进行数字化改造。</t>
        </is>
      </c>
      <c r="I24" s="64" t="n">
        <v>2015</v>
      </c>
      <c r="J24" s="64" t="n">
        <v>2015</v>
      </c>
      <c r="K24" s="64" t="n">
        <v>100</v>
      </c>
      <c r="L24" s="64" t="n"/>
      <c r="M24" s="64" t="n">
        <v>100</v>
      </c>
      <c r="N24" s="64" t="n">
        <v>100</v>
      </c>
      <c r="O24" s="64" t="inlineStr">
        <is>
          <t>黑水县文体广新局</t>
        </is>
      </c>
      <c r="P24" s="64" t="n"/>
    </row>
  </sheetData>
  <mergeCells count="19">
    <mergeCell ref="E4:E5"/>
    <mergeCell ref="B13:D13"/>
    <mergeCell ref="O4:O5"/>
    <mergeCell ref="C4:D4"/>
    <mergeCell ref="J4:J5"/>
    <mergeCell ref="B6:J6"/>
    <mergeCell ref="L4:M4"/>
    <mergeCell ref="A4:A5"/>
    <mergeCell ref="G4:G5"/>
    <mergeCell ref="I4:I5"/>
    <mergeCell ref="K4:K5"/>
    <mergeCell ref="B7:D7"/>
    <mergeCell ref="B4:B5"/>
    <mergeCell ref="F4:F5"/>
    <mergeCell ref="H4:H5"/>
    <mergeCell ref="N4:N5"/>
    <mergeCell ref="P4:P5"/>
    <mergeCell ref="A3:P3"/>
    <mergeCell ref="A2:P2"/>
  </mergeCells>
  <pageMargins left="0.75" right="0.75" top="1" bottom="1" header="0.5" footer="0.5"/>
</worksheet>
</file>

<file path=xl/worksheets/sheet4.xml><?xml version="1.0" encoding="utf-8"?>
<worksheet xmlns="http://schemas.openxmlformats.org/spreadsheetml/2006/main">
  <sheetPr>
    <outlinePr summaryBelow="1" summaryRight="1"/>
    <pageSetUpPr fitToPage="1"/>
  </sheetPr>
  <dimension ref="A1:T26"/>
  <sheetViews>
    <sheetView showZeros="0" tabSelected="1" zoomScale="85" zoomScaleNormal="85" workbookViewId="0">
      <pane xSplit="2" ySplit="7" topLeftCell="C8" activePane="bottomRight" state="frozen"/>
      <selection activeCell="A1" sqref="A1"/>
      <selection pane="topRight" activeCell="A1" sqref="A1"/>
      <selection pane="bottomLeft" activeCell="A1" sqref="A1"/>
      <selection pane="bottomRight" activeCell="V21" sqref="V21"/>
    </sheetView>
  </sheetViews>
  <sheetFormatPr baseColWidth="8" defaultColWidth="9" defaultRowHeight="14.25"/>
  <cols>
    <col width="5.38333333333333" customWidth="1" style="2" min="1" max="1"/>
    <col width="8" customWidth="1" style="3" min="2" max="2"/>
    <col width="16.775" customWidth="1" style="3" min="3" max="3"/>
    <col width="33.6333333333333" customWidth="1" style="2" min="4" max="4"/>
    <col width="10.25" customWidth="1" style="3" min="5" max="5"/>
    <col width="9" customWidth="1" style="3" min="6" max="6"/>
    <col width="7.25" customWidth="1" style="3" min="7" max="7"/>
    <col width="6.00833333333333" customWidth="1" style="3" min="8" max="8"/>
    <col width="6.25" customWidth="1" style="3" min="9" max="9"/>
    <col width="7.63333333333333" customWidth="1" style="3" min="10" max="10"/>
    <col width="5.38333333333333" customWidth="1" style="3" min="11" max="11"/>
    <col width="6.88333333333333" customWidth="1" style="3" min="12" max="12"/>
    <col width="8.133333333333329" customWidth="1" style="3" min="13" max="13"/>
    <col width="7.38333333333333" customWidth="1" style="3" min="14" max="14"/>
    <col width="8.858333333333331" customWidth="1" style="3" min="15" max="15"/>
    <col width="6.63333333333333" customWidth="1" style="3" min="16" max="16"/>
    <col width="5.63333333333333" customWidth="1" style="2" min="17" max="17"/>
    <col width="10.75" customWidth="1" style="3" min="18" max="18"/>
    <col width="9" customWidth="1" style="3" min="19" max="19"/>
    <col width="6.88333333333333" customWidth="1" style="2" min="20" max="20"/>
    <col width="19.6333333333333" customWidth="1" style="2" min="21" max="21"/>
    <col width="9" customWidth="1" style="2" min="22" max="16384"/>
  </cols>
  <sheetData>
    <row r="1" ht="37" customFormat="1" customHeight="1" s="2">
      <c r="A1" s="198" t="inlineStr">
        <is>
          <t>南江县2023年东西部协作项目资金计划</t>
        </is>
      </c>
    </row>
    <row r="2" ht="29.1" customFormat="1" customHeight="1" s="2">
      <c r="A2" s="199" t="inlineStr">
        <is>
          <t>填报单位（盖章）：南江县乡村振兴局                                                                                                   单位：万元</t>
        </is>
      </c>
      <c r="B2" s="200" t="n"/>
      <c r="C2" s="200" t="n"/>
      <c r="D2" s="200" t="n"/>
      <c r="E2" s="200" t="n"/>
      <c r="F2" s="200" t="n"/>
      <c r="G2" s="200" t="n"/>
      <c r="H2" s="200" t="n"/>
      <c r="I2" s="200" t="n"/>
      <c r="J2" s="200" t="n"/>
      <c r="K2" s="200" t="n"/>
      <c r="L2" s="200" t="n"/>
      <c r="M2" s="200" t="n"/>
      <c r="N2" s="200" t="n"/>
      <c r="O2" s="200" t="n"/>
      <c r="P2" s="200" t="n"/>
      <c r="Q2" s="200" t="n"/>
      <c r="R2" s="200" t="n"/>
      <c r="S2" s="3" t="n"/>
    </row>
    <row r="3" ht="17.1" customFormat="1" customHeight="1" s="2">
      <c r="A3" s="201" t="inlineStr">
        <is>
          <t>序号</t>
        </is>
      </c>
      <c r="B3" s="201" t="inlineStr">
        <is>
          <t>类别</t>
        </is>
      </c>
      <c r="C3" s="201" t="inlineStr">
        <is>
          <t>项目名称</t>
        </is>
      </c>
      <c r="D3" s="201" t="inlineStr">
        <is>
          <t>建设内容及规模</t>
        </is>
      </c>
      <c r="E3" s="201" t="inlineStr">
        <is>
          <t>建设地点</t>
        </is>
      </c>
      <c r="F3" s="201" t="inlineStr">
        <is>
          <t>建设年限</t>
        </is>
      </c>
      <c r="G3" s="201" t="inlineStr">
        <is>
          <t xml:space="preserve">
2023年
总投资</t>
        </is>
      </c>
      <c r="H3" s="10" t="inlineStr">
        <is>
          <t>其中</t>
        </is>
      </c>
      <c r="I3" s="177" t="n"/>
      <c r="J3" s="177" t="n"/>
      <c r="K3" s="177" t="n"/>
      <c r="L3" s="177" t="n"/>
      <c r="M3" s="177" t="n"/>
      <c r="N3" s="177" t="n"/>
      <c r="O3" s="174" t="n"/>
      <c r="P3" s="10" t="inlineStr">
        <is>
          <t>是否完成可研或实施方案审批</t>
        </is>
      </c>
      <c r="Q3" s="201" t="inlineStr">
        <is>
          <t>审批部门</t>
        </is>
      </c>
      <c r="R3" s="201" t="inlineStr">
        <is>
          <t>实施主体</t>
        </is>
      </c>
      <c r="S3" s="201" t="inlineStr">
        <is>
          <t>资产权属</t>
        </is>
      </c>
      <c r="T3" s="201" t="inlineStr">
        <is>
          <t>备注</t>
        </is>
      </c>
    </row>
    <row r="4" ht="17.1" customFormat="1" customHeight="1" s="2">
      <c r="A4" s="202" t="n"/>
      <c r="B4" s="202" t="n"/>
      <c r="C4" s="202" t="n"/>
      <c r="D4" s="202" t="n"/>
      <c r="E4" s="202" t="n"/>
      <c r="F4" s="202" t="n"/>
      <c r="G4" s="202" t="n"/>
      <c r="H4" s="201" t="inlineStr">
        <is>
          <t>国家投资</t>
        </is>
      </c>
      <c r="I4" s="201" t="inlineStr">
        <is>
          <t>省投资</t>
        </is>
      </c>
      <c r="J4" s="201" t="inlineStr">
        <is>
          <t>州县配套</t>
        </is>
      </c>
      <c r="K4" s="201" t="inlineStr">
        <is>
          <t>农户自筹</t>
        </is>
      </c>
      <c r="L4" s="201" t="inlineStr">
        <is>
          <t>东西部协作帮扶资金</t>
        </is>
      </c>
      <c r="M4" s="177" t="n"/>
      <c r="N4" s="177" t="n"/>
      <c r="O4" s="174" t="n"/>
      <c r="P4" s="202" t="n"/>
      <c r="Q4" s="202" t="n"/>
      <c r="R4" s="202" t="n"/>
      <c r="S4" s="202" t="n"/>
      <c r="T4" s="202" t="n"/>
    </row>
    <row r="5" ht="41.1" customFormat="1" customHeight="1" s="2">
      <c r="A5" s="175" t="n"/>
      <c r="B5" s="175" t="n"/>
      <c r="C5" s="175" t="n"/>
      <c r="D5" s="175" t="n"/>
      <c r="E5" s="175" t="n"/>
      <c r="F5" s="175" t="n"/>
      <c r="G5" s="175" t="n"/>
      <c r="H5" s="175" t="n"/>
      <c r="I5" s="175" t="n"/>
      <c r="J5" s="175" t="n"/>
      <c r="K5" s="175" t="n"/>
      <c r="L5" s="32" t="inlineStr">
        <is>
          <t>小计</t>
        </is>
      </c>
      <c r="M5" s="32" t="inlineStr">
        <is>
          <t>2021年已帮扶资金</t>
        </is>
      </c>
      <c r="N5" s="32" t="inlineStr">
        <is>
          <t>2022年已帮扶资金</t>
        </is>
      </c>
      <c r="O5" s="32" t="inlineStr">
        <is>
          <t>2023年计划帮扶资金</t>
        </is>
      </c>
      <c r="P5" s="175" t="n"/>
      <c r="Q5" s="175" t="n"/>
      <c r="R5" s="175" t="n"/>
      <c r="S5" s="175" t="n"/>
      <c r="T5" s="175" t="n"/>
    </row>
    <row r="6" ht="33" customFormat="1" customHeight="1" s="2">
      <c r="A6" s="9" t="inlineStr">
        <is>
          <t>总计</t>
        </is>
      </c>
      <c r="B6" s="10" t="n"/>
      <c r="C6" s="10" t="n"/>
      <c r="D6" s="11" t="n"/>
      <c r="E6" s="10" t="n"/>
      <c r="F6" s="10" t="n"/>
      <c r="G6" s="10">
        <f>SUM(G7,G13,G16,G18,G20,G24)</f>
        <v/>
      </c>
      <c r="H6" s="10">
        <f>SUM(H7,H13,H16,H18,H20,H24)</f>
        <v/>
      </c>
      <c r="I6" s="10">
        <f>SUM(I7,I13,I16,I18,I20,I24)</f>
        <v/>
      </c>
      <c r="J6" s="10">
        <f>SUM(J7,J13,J16,J18,J20,J24)</f>
        <v/>
      </c>
      <c r="K6" s="10">
        <f>SUM(K7,K13,K16,K18,K20,K24)</f>
        <v/>
      </c>
      <c r="L6" s="10">
        <f>SUM(L7,L13,L16,L18,L20,L24)</f>
        <v/>
      </c>
      <c r="M6" s="10">
        <f>SUM(M7,M13,M16,M18,M20,M24)</f>
        <v/>
      </c>
      <c r="N6" s="10">
        <f>SUM(N7,N13,N16,N18,N20,N24)</f>
        <v/>
      </c>
      <c r="O6" s="10">
        <f>SUM(O7,O13,O16,O18,O20,O24)</f>
        <v/>
      </c>
      <c r="P6" s="38" t="n"/>
      <c r="Q6" s="44" t="n"/>
      <c r="R6" s="38" t="n"/>
      <c r="S6" s="27" t="n"/>
      <c r="T6" s="45" t="n"/>
    </row>
    <row r="7" ht="36" customFormat="1" customHeight="1" s="2">
      <c r="A7" s="12" t="inlineStr">
        <is>
          <t>一</t>
        </is>
      </c>
      <c r="B7" s="13" t="inlineStr">
        <is>
          <t>产业协作</t>
        </is>
      </c>
      <c r="C7" s="13" t="n"/>
      <c r="D7" s="14" t="n"/>
      <c r="E7" s="28" t="n"/>
      <c r="F7" s="28" t="n"/>
      <c r="G7" s="13">
        <f>SUM(G8:G11)</f>
        <v/>
      </c>
      <c r="H7" s="13">
        <f>SUM(H8:H11)</f>
        <v/>
      </c>
      <c r="I7" s="13">
        <f>SUM(I8:I11)</f>
        <v/>
      </c>
      <c r="J7" s="13">
        <f>SUM(J8:J11)</f>
        <v/>
      </c>
      <c r="K7" s="13">
        <f>SUM(K8:K11)</f>
        <v/>
      </c>
      <c r="L7" s="13">
        <f>SUM(L8:L11)</f>
        <v/>
      </c>
      <c r="M7" s="13">
        <f>SUM(M8:M11)</f>
        <v/>
      </c>
      <c r="N7" s="13">
        <f>SUM(N8:N11)</f>
        <v/>
      </c>
      <c r="O7" s="13">
        <f>SUM(O8:O12)</f>
        <v/>
      </c>
      <c r="P7" s="28" t="n"/>
      <c r="Q7" s="46" t="n"/>
      <c r="R7" s="28" t="n"/>
      <c r="S7" s="28" t="n"/>
      <c r="T7" s="46" t="n"/>
    </row>
    <row r="8" ht="105" customFormat="1" customHeight="1" s="2">
      <c r="A8" s="43" t="n">
        <v>1</v>
      </c>
      <c r="B8" s="16" t="inlineStr">
        <is>
          <t>产业协作</t>
        </is>
      </c>
      <c r="C8" s="17" t="inlineStr">
        <is>
          <t>南江县高塔镇高桥镇黄羊养殖扩繁场建设项目</t>
        </is>
      </c>
      <c r="D8" s="18" t="inlineStr">
        <is>
          <t xml:space="preserve">新建高塔镇、高桥镇南江黄羊一级扩繁场2个。配套有机粪车间、饲草加工车间、管理用房、羊舍、沼气池、沉淀池及其他附属设施。                                          </t>
        </is>
      </c>
      <c r="E8" s="17" t="inlineStr">
        <is>
          <t>高塔镇高塔村、高桥镇桅杆村</t>
        </is>
      </c>
      <c r="F8" s="17" t="n">
        <v>2023</v>
      </c>
      <c r="G8" s="21">
        <f>SUM(H8:J8,O8)</f>
        <v/>
      </c>
      <c r="H8" s="17" t="n"/>
      <c r="I8" s="16" t="n"/>
      <c r="J8" s="17" t="n">
        <v>3405</v>
      </c>
      <c r="K8" s="45" t="n"/>
      <c r="L8" s="21">
        <f>SUM(M8:O8)</f>
        <v/>
      </c>
      <c r="M8" s="17" t="n"/>
      <c r="N8" s="17" t="n"/>
      <c r="O8" s="17" t="n">
        <v>1000</v>
      </c>
      <c r="P8" s="17" t="inlineStr">
        <is>
          <t>是</t>
        </is>
      </c>
      <c r="Q8" s="17" t="inlineStr">
        <is>
          <t>县发展改革局</t>
        </is>
      </c>
      <c r="R8" s="17" t="inlineStr">
        <is>
          <t>四川南江农业旅游发展集团有限公司</t>
        </is>
      </c>
      <c r="S8" s="17" t="inlineStr">
        <is>
          <t>高塔镇高塔村村民委员会、高桥镇桅杆村村民委员会</t>
        </is>
      </c>
      <c r="T8" s="48" t="n"/>
    </row>
    <row r="9" ht="57" customFormat="1" customHeight="1" s="2">
      <c r="A9" s="43" t="n">
        <v>2</v>
      </c>
      <c r="B9" s="16" t="inlineStr">
        <is>
          <t>产业协作</t>
        </is>
      </c>
      <c r="C9" s="17" t="inlineStr">
        <is>
          <t>南江县鲜食玉米项目</t>
        </is>
      </c>
      <c r="D9" s="18" t="inlineStr">
        <is>
          <t>示范种植鲜食玉米200亩。</t>
        </is>
      </c>
      <c r="E9" s="17" t="inlineStr">
        <is>
          <t>八庙镇青宝村</t>
        </is>
      </c>
      <c r="F9" s="17" t="n">
        <v>2023</v>
      </c>
      <c r="G9" s="21">
        <f>SUM(H9:K9,O9)</f>
        <v/>
      </c>
      <c r="H9" s="17" t="n"/>
      <c r="I9" s="16" t="n"/>
      <c r="J9" s="17" t="n"/>
      <c r="K9" s="17" t="n"/>
      <c r="L9" s="21">
        <f>SUM(M9:O9)</f>
        <v/>
      </c>
      <c r="M9" s="17" t="n"/>
      <c r="N9" s="17" t="n">
        <v>60</v>
      </c>
      <c r="O9" s="17" t="n">
        <v>60</v>
      </c>
      <c r="P9" s="17" t="inlineStr">
        <is>
          <t>是</t>
        </is>
      </c>
      <c r="Q9" s="17" t="inlineStr">
        <is>
          <t>县农业农村局</t>
        </is>
      </c>
      <c r="R9" s="17" t="inlineStr">
        <is>
          <t>八庙镇青宝村村民委员会</t>
        </is>
      </c>
      <c r="S9" s="17" t="inlineStr">
        <is>
          <t>八庙镇青宝村村民委员会</t>
        </is>
      </c>
      <c r="T9" s="48" t="n"/>
    </row>
    <row r="10" ht="118" customFormat="1" customHeight="1" s="2">
      <c r="A10" s="43" t="n">
        <v>3</v>
      </c>
      <c r="B10" s="16" t="inlineStr">
        <is>
          <t>产业协作</t>
        </is>
      </c>
      <c r="C10" s="17" t="inlineStr">
        <is>
          <t>浙川东西部协作（东阳—南江）健康食品产业园配套建设工程项目</t>
        </is>
      </c>
      <c r="D10" s="18" t="inlineStr">
        <is>
          <t>新建东西部协作健康食品园区集中供热蒸汽设施、污水处理等配套设施，建设园区扶贫车间1个。</t>
        </is>
      </c>
      <c r="E10" s="17" t="inlineStr">
        <is>
          <t>县东榆工业园区</t>
        </is>
      </c>
      <c r="F10" s="17" t="n">
        <v>2023</v>
      </c>
      <c r="G10" s="21">
        <f>SUM(H10:K10,O10)</f>
        <v/>
      </c>
      <c r="H10" s="17" t="n"/>
      <c r="I10" s="16" t="n"/>
      <c r="J10" s="17" t="n"/>
      <c r="K10" s="17" t="n"/>
      <c r="L10" s="21">
        <f>SUM(M10:O10)</f>
        <v/>
      </c>
      <c r="M10" s="17" t="n"/>
      <c r="N10" s="17" t="n"/>
      <c r="O10" s="17" t="n">
        <v>850</v>
      </c>
      <c r="P10" s="43" t="inlineStr">
        <is>
          <t>是</t>
        </is>
      </c>
      <c r="Q10" s="17" t="inlineStr">
        <is>
          <t>县发展改革局</t>
        </is>
      </c>
      <c r="R10" s="17" t="inlineStr">
        <is>
          <t>县东榆工业园区管委会</t>
        </is>
      </c>
      <c r="S10" s="17" t="inlineStr">
        <is>
          <t>石矿村、天平山村、花园村、福寨村、黑潭村、红豆村、花石村、宝峰村等8个重点帮扶村</t>
        </is>
      </c>
      <c r="T10" s="17" t="n"/>
    </row>
    <row r="11" ht="110" customFormat="1" customHeight="1" s="2">
      <c r="A11" s="43" t="n">
        <v>4</v>
      </c>
      <c r="B11" s="16" t="inlineStr">
        <is>
          <t>产业协作</t>
        </is>
      </c>
      <c r="C11" s="17" t="inlineStr">
        <is>
          <t>南江影视+文旅融合发展项目</t>
        </is>
      </c>
      <c r="D11" s="18" t="inlineStr">
        <is>
          <t>开展横店影视城·影视（网红）人才培训； 东西部协作影视作品（纪录片、MV等）精品创作及传播；横店影视城南江全域影视地图二期扩容（包括将地图一、二期上载横店影视城“云勘景”）；开展影视+文旅营销推介。</t>
        </is>
      </c>
      <c r="E11" s="16" t="inlineStr">
        <is>
          <t>南江县</t>
        </is>
      </c>
      <c r="F11" s="17" t="n">
        <v>2023</v>
      </c>
      <c r="G11" s="21">
        <f>SUM(H11:K11,O11)</f>
        <v/>
      </c>
      <c r="H11" s="17" t="n"/>
      <c r="I11" s="51" t="n"/>
      <c r="J11" s="17" t="n">
        <v>0</v>
      </c>
      <c r="K11" s="17" t="n"/>
      <c r="L11" s="21">
        <f>SUM(M11:O11)</f>
        <v/>
      </c>
      <c r="M11" s="17" t="n"/>
      <c r="N11" s="17" t="n"/>
      <c r="O11" s="17" t="n">
        <v>200</v>
      </c>
      <c r="P11" s="17" t="inlineStr">
        <is>
          <t>是</t>
        </is>
      </c>
      <c r="Q11" s="17" t="inlineStr">
        <is>
          <t>县文化广电旅游局</t>
        </is>
      </c>
      <c r="R11" s="16" t="inlineStr">
        <is>
          <t>县融媒体中心</t>
        </is>
      </c>
      <c r="S11" s="17" t="n"/>
      <c r="T11" s="48" t="n"/>
    </row>
    <row r="12" ht="68" customFormat="1" customHeight="1" s="2">
      <c r="A12" s="43" t="n">
        <v>5</v>
      </c>
      <c r="B12" s="16" t="inlineStr">
        <is>
          <t>产业协作</t>
        </is>
      </c>
      <c r="C12" s="17" t="inlineStr">
        <is>
          <t>南江县童家寨茶叶示范园培育项目</t>
        </is>
      </c>
      <c r="D12" s="18" t="inlineStr">
        <is>
          <t>培育丰产机采茶园300亩；茶园艺术观景长廊1座、观景亭2个，打造景观茶园。</t>
        </is>
      </c>
      <c r="E12" s="16" t="inlineStr">
        <is>
          <t>下两镇东垭村</t>
        </is>
      </c>
      <c r="F12" s="17" t="n">
        <v>2023</v>
      </c>
      <c r="G12" s="21" t="n">
        <v>158</v>
      </c>
      <c r="H12" s="17" t="n"/>
      <c r="I12" s="51" t="n"/>
      <c r="J12" s="17" t="n"/>
      <c r="K12" s="17" t="n">
        <v>8</v>
      </c>
      <c r="L12" s="21" t="n">
        <v>150</v>
      </c>
      <c r="M12" s="17" t="n"/>
      <c r="N12" s="17" t="n"/>
      <c r="O12" s="17" t="n">
        <v>150</v>
      </c>
      <c r="P12" s="17" t="inlineStr">
        <is>
          <t>是</t>
        </is>
      </c>
      <c r="Q12" s="17" t="inlineStr">
        <is>
          <t>县农业农村局</t>
        </is>
      </c>
      <c r="R12" s="16" t="inlineStr">
        <is>
          <t>下两镇东垭村村民委员会</t>
        </is>
      </c>
      <c r="S12" s="17" t="n"/>
      <c r="T12" s="48" t="n"/>
    </row>
    <row r="13" ht="48" customFormat="1" customHeight="1" s="2">
      <c r="A13" s="12" t="inlineStr">
        <is>
          <t>二</t>
        </is>
      </c>
      <c r="B13" s="13" t="inlineStr">
        <is>
          <t>劳务协作</t>
        </is>
      </c>
      <c r="C13" s="19" t="n"/>
      <c r="D13" s="20" t="n"/>
      <c r="E13" s="19" t="n"/>
      <c r="F13" s="29" t="n"/>
      <c r="G13" s="13">
        <f>SUM(G14:G15)</f>
        <v/>
      </c>
      <c r="H13" s="13">
        <f>SUM(H14:H15)</f>
        <v/>
      </c>
      <c r="I13" s="13">
        <f>SUM(I14:I15)</f>
        <v/>
      </c>
      <c r="J13" s="13">
        <f>SUM(J14:J15)</f>
        <v/>
      </c>
      <c r="K13" s="13">
        <f>SUM(K14:K15)</f>
        <v/>
      </c>
      <c r="L13" s="13">
        <f>SUM(L14:L15)</f>
        <v/>
      </c>
      <c r="M13" s="13">
        <f>SUM(M14:M15)</f>
        <v/>
      </c>
      <c r="N13" s="13">
        <f>SUM(N14:N15)</f>
        <v/>
      </c>
      <c r="O13" s="13">
        <f>SUM(O14:O15)</f>
        <v/>
      </c>
      <c r="P13" s="39" t="n"/>
      <c r="Q13" s="49" t="n"/>
      <c r="R13" s="49" t="n"/>
      <c r="S13" s="19" t="n"/>
      <c r="T13" s="20" t="n"/>
    </row>
    <row r="14" ht="68" customFormat="1" customHeight="1" s="2">
      <c r="A14" s="43" t="n">
        <v>6</v>
      </c>
      <c r="B14" s="43" t="inlineStr">
        <is>
          <t>劳务协作</t>
        </is>
      </c>
      <c r="C14" s="21" t="inlineStr">
        <is>
          <t>南江县学生职业技能培训项目</t>
        </is>
      </c>
      <c r="D14" s="22" t="inlineStr">
        <is>
          <t>组织20名学生到东阳就读中职、高职。</t>
        </is>
      </c>
      <c r="E14" s="17" t="inlineStr">
        <is>
          <t>东阳市、      南江县</t>
        </is>
      </c>
      <c r="F14" s="30" t="n">
        <v>2023</v>
      </c>
      <c r="G14" s="21" t="n">
        <v>72</v>
      </c>
      <c r="H14" s="16" t="n"/>
      <c r="I14" s="16" t="n"/>
      <c r="J14" s="16" t="n"/>
      <c r="K14" s="16" t="n"/>
      <c r="L14" s="43">
        <f>SUM(M14:O14)</f>
        <v/>
      </c>
      <c r="M14" s="16" t="n">
        <v>10</v>
      </c>
      <c r="N14" s="16" t="n">
        <v>40</v>
      </c>
      <c r="O14" s="43" t="n">
        <v>72</v>
      </c>
      <c r="P14" s="17" t="inlineStr">
        <is>
          <t>是</t>
        </is>
      </c>
      <c r="Q14" s="50" t="inlineStr">
        <is>
          <t>县乡村振兴局</t>
        </is>
      </c>
      <c r="R14" s="50" t="inlineStr">
        <is>
          <t>县教科体局</t>
        </is>
      </c>
      <c r="S14" s="51" t="n"/>
      <c r="T14" s="16" t="n"/>
    </row>
    <row r="15" ht="90" customFormat="1" customHeight="1" s="2">
      <c r="A15" s="43" t="n">
        <v>7</v>
      </c>
      <c r="B15" s="43" t="inlineStr">
        <is>
          <t>劳务协作</t>
        </is>
      </c>
      <c r="C15" s="21" t="inlineStr">
        <is>
          <t>南江县劳务协作项目</t>
        </is>
      </c>
      <c r="D15" s="22" t="inlineStr">
        <is>
          <t>开展农村劳动力技能培训850人次以上；开展脱贫人口职业介绍、专场招聘活动3场次以上；开展劳务协作专项宣传、劳务洽谈、招聘信息发布等专项活动；转移农村劳动力（脱贫家庭劳动力）在东部、其他省份和省内就近就业 ；持续对劳务协作项目对象提供跟踪服务等。</t>
        </is>
      </c>
      <c r="E15" s="17" t="inlineStr">
        <is>
          <t>东阳市、      南江县</t>
        </is>
      </c>
      <c r="F15" s="30" t="n">
        <v>2023</v>
      </c>
      <c r="G15" s="21">
        <f>SUM(H15:K15,O15)</f>
        <v/>
      </c>
      <c r="H15" s="43" t="n"/>
      <c r="I15" s="43" t="n"/>
      <c r="J15" s="43" t="n"/>
      <c r="K15" s="43" t="n"/>
      <c r="L15" s="43">
        <f>SUM(M15:O15)</f>
        <v/>
      </c>
      <c r="M15" s="16" t="n">
        <v>90</v>
      </c>
      <c r="N15" s="16" t="n">
        <v>90</v>
      </c>
      <c r="O15" s="43" t="n">
        <v>110</v>
      </c>
      <c r="P15" s="17" t="inlineStr">
        <is>
          <t>是</t>
        </is>
      </c>
      <c r="Q15" s="17" t="inlineStr">
        <is>
          <t>县人力资源社会保障局</t>
        </is>
      </c>
      <c r="R15" s="50" t="inlineStr">
        <is>
          <t>县就业局</t>
        </is>
      </c>
      <c r="S15" s="51" t="n"/>
      <c r="T15" s="16" t="n"/>
    </row>
    <row r="16" ht="48" customFormat="1" customHeight="1" s="2">
      <c r="A16" s="12" t="inlineStr">
        <is>
          <t>三</t>
        </is>
      </c>
      <c r="B16" s="13" t="inlineStr">
        <is>
          <t>人才交流</t>
        </is>
      </c>
      <c r="C16" s="23" t="n"/>
      <c r="D16" s="20" t="n"/>
      <c r="E16" s="23" t="n"/>
      <c r="F16" s="29" t="n"/>
      <c r="G16" s="13">
        <f>SUM(G17:G17)</f>
        <v/>
      </c>
      <c r="H16" s="13">
        <f>SUM(H17:H17)</f>
        <v/>
      </c>
      <c r="I16" s="13">
        <f>SUM(I17:I17)</f>
        <v/>
      </c>
      <c r="J16" s="13">
        <f>SUM(J17:J17)</f>
        <v/>
      </c>
      <c r="K16" s="13">
        <f>SUM(K17:K17)</f>
        <v/>
      </c>
      <c r="L16" s="13">
        <f>SUM(L17:L17)</f>
        <v/>
      </c>
      <c r="M16" s="13">
        <f>SUM(M17:M17)</f>
        <v/>
      </c>
      <c r="N16" s="13">
        <f>SUM(N17:N17)</f>
        <v/>
      </c>
      <c r="O16" s="13">
        <f>SUM(O17:O17)</f>
        <v/>
      </c>
      <c r="P16" s="40" t="n"/>
      <c r="Q16" s="49" t="n"/>
      <c r="R16" s="49" t="n"/>
      <c r="S16" s="28" t="n"/>
      <c r="T16" s="46" t="n"/>
    </row>
    <row r="17" ht="75" customFormat="1" customHeight="1" s="2">
      <c r="A17" s="43" t="n">
        <v>8</v>
      </c>
      <c r="B17" s="43" t="inlineStr">
        <is>
          <t>人才交流</t>
        </is>
      </c>
      <c r="C17" s="21" t="inlineStr">
        <is>
          <t>南江县人才提能项目</t>
        </is>
      </c>
      <c r="D17" s="22" t="inlineStr">
        <is>
          <t>一是组织南江县党政干部、村（社区）干部等省内、浙江及国内知名高校参加专题培训6期600人次以上；二是开展教师、医生等专业人才网络专题培训班2期1200人次以上，提升业务能力和工作水平。</t>
        </is>
      </c>
      <c r="E17" s="16" t="inlineStr">
        <is>
          <t>四川省、浙江省、国内知名高校</t>
        </is>
      </c>
      <c r="F17" s="30" t="n">
        <v>2023</v>
      </c>
      <c r="G17" s="21" t="n">
        <v>170</v>
      </c>
      <c r="H17" s="43" t="n"/>
      <c r="I17" s="43" t="n"/>
      <c r="J17" s="43" t="n">
        <v>110</v>
      </c>
      <c r="K17" s="43" t="n"/>
      <c r="L17" s="43">
        <f>SUM(M17:O17)</f>
        <v/>
      </c>
      <c r="M17" s="43" t="n">
        <v>150</v>
      </c>
      <c r="N17" s="43" t="n">
        <v>150</v>
      </c>
      <c r="O17" s="43" t="n">
        <v>170</v>
      </c>
      <c r="P17" s="17" t="inlineStr">
        <is>
          <t>是</t>
        </is>
      </c>
      <c r="Q17" s="50" t="inlineStr">
        <is>
          <t>县乡村振兴局</t>
        </is>
      </c>
      <c r="R17" s="50" t="inlineStr">
        <is>
          <t>县委组织部</t>
        </is>
      </c>
      <c r="S17" s="51" t="n"/>
      <c r="T17" s="16" t="n"/>
    </row>
    <row r="18" ht="41" customFormat="1" customHeight="1" s="2">
      <c r="A18" s="12" t="inlineStr">
        <is>
          <t>四</t>
        </is>
      </c>
      <c r="B18" s="13" t="inlineStr">
        <is>
          <t>消费协作</t>
        </is>
      </c>
      <c r="C18" s="12" t="n"/>
      <c r="D18" s="24" t="n"/>
      <c r="E18" s="12" t="n"/>
      <c r="F18" s="29" t="n"/>
      <c r="G18" s="13">
        <f>SUM(G19)</f>
        <v/>
      </c>
      <c r="H18" s="13">
        <f>SUM(H19)</f>
        <v/>
      </c>
      <c r="I18" s="13">
        <f>SUM(I19)</f>
        <v/>
      </c>
      <c r="J18" s="13">
        <f>SUM(J19)</f>
        <v/>
      </c>
      <c r="K18" s="13">
        <f>SUM(K19)</f>
        <v/>
      </c>
      <c r="L18" s="13">
        <f>SUM(L19)</f>
        <v/>
      </c>
      <c r="M18" s="13">
        <f>SUM(M19)</f>
        <v/>
      </c>
      <c r="N18" s="13">
        <f>SUM(N19)</f>
        <v/>
      </c>
      <c r="O18" s="13">
        <f>SUM(O19)</f>
        <v/>
      </c>
      <c r="P18" s="12" t="n"/>
      <c r="Q18" s="49" t="n"/>
      <c r="R18" s="49" t="n"/>
      <c r="S18" s="28" t="n"/>
      <c r="T18" s="46" t="n"/>
    </row>
    <row r="19" ht="48" customFormat="1" customHeight="1" s="2">
      <c r="A19" s="43" t="n">
        <v>9</v>
      </c>
      <c r="B19" s="43" t="inlineStr">
        <is>
          <t>消费协作</t>
        </is>
      </c>
      <c r="C19" s="21" t="inlineStr">
        <is>
          <t>南江县消费协作项目</t>
        </is>
      </c>
      <c r="D19" s="22" t="inlineStr">
        <is>
          <t>参加东部地区展销会、推介会等东西部消费协作对接促进活动4次以上，开展“光雾四宝”等农特产品推介宣传。</t>
        </is>
      </c>
      <c r="E19" s="16" t="inlineStr">
        <is>
          <t>东部地区、   南江县</t>
        </is>
      </c>
      <c r="F19" s="30" t="n">
        <v>2023</v>
      </c>
      <c r="G19" s="21">
        <f>SUM(H19:K19,O19)</f>
        <v/>
      </c>
      <c r="H19" s="43" t="n"/>
      <c r="I19" s="43" t="n"/>
      <c r="J19" s="43" t="n"/>
      <c r="K19" s="43" t="n"/>
      <c r="L19" s="43">
        <f>SUM(M19:O19)</f>
        <v/>
      </c>
      <c r="M19" s="43" t="n">
        <v>60</v>
      </c>
      <c r="N19" s="43" t="n">
        <v>80</v>
      </c>
      <c r="O19" s="43" t="n">
        <v>80</v>
      </c>
      <c r="P19" s="17" t="inlineStr">
        <is>
          <t>是</t>
        </is>
      </c>
      <c r="Q19" s="50" t="inlineStr">
        <is>
          <t>县乡村振兴局</t>
        </is>
      </c>
      <c r="R19" s="50" t="inlineStr">
        <is>
          <t>县供销社</t>
        </is>
      </c>
      <c r="S19" s="51" t="n"/>
      <c r="T19" s="16" t="n"/>
    </row>
    <row r="20" ht="38" customFormat="1" customHeight="1" s="2">
      <c r="A20" s="12" t="inlineStr">
        <is>
          <t>五</t>
        </is>
      </c>
      <c r="B20" s="13" t="inlineStr">
        <is>
          <t>改善民生</t>
        </is>
      </c>
      <c r="C20" s="12" t="n"/>
      <c r="D20" s="24" t="n"/>
      <c r="E20" s="12" t="n"/>
      <c r="F20" s="29" t="n"/>
      <c r="G20" s="13">
        <f>SUM(G21:G23)</f>
        <v/>
      </c>
      <c r="H20" s="13">
        <f>SUM(H21:H23)</f>
        <v/>
      </c>
      <c r="I20" s="13">
        <f>SUM(I21:I23)</f>
        <v/>
      </c>
      <c r="J20" s="13">
        <f>SUM(J21:J23)</f>
        <v/>
      </c>
      <c r="K20" s="13">
        <f>SUM(K21:K23)</f>
        <v/>
      </c>
      <c r="L20" s="13">
        <f>SUM(L21:L23)</f>
        <v/>
      </c>
      <c r="M20" s="13">
        <f>SUM(M21:M23)</f>
        <v/>
      </c>
      <c r="N20" s="13">
        <f>SUM(N21:N23)</f>
        <v/>
      </c>
      <c r="O20" s="13">
        <f>SUM(O21:O23)</f>
        <v/>
      </c>
      <c r="P20" s="12" t="n"/>
      <c r="Q20" s="49" t="n"/>
      <c r="R20" s="49" t="n"/>
      <c r="S20" s="28" t="n"/>
      <c r="T20" s="46" t="n"/>
    </row>
    <row r="21" ht="71" customFormat="1" customHeight="1" s="2">
      <c r="A21" s="43" t="n">
        <v>10</v>
      </c>
      <c r="B21" s="43" t="inlineStr">
        <is>
          <t>改善民生</t>
        </is>
      </c>
      <c r="C21" s="16" t="inlineStr">
        <is>
          <t>南江县关爱烈属和困难退役军人家庭帮扶项目</t>
        </is>
      </c>
      <c r="D21" s="22" t="inlineStr">
        <is>
          <t>对全县烈属和困难退役军人家庭及光荣院集中供养的优抚对象在生活生产、医疗保障、就业创业、人居环境等方面给予关爱帮扶。</t>
        </is>
      </c>
      <c r="E21" s="16" t="inlineStr">
        <is>
          <t>南江县</t>
        </is>
      </c>
      <c r="F21" s="30" t="n">
        <v>2023</v>
      </c>
      <c r="G21" s="21">
        <f>SUM(H21:K21,O21)</f>
        <v/>
      </c>
      <c r="H21" s="43" t="n"/>
      <c r="I21" s="43" t="n"/>
      <c r="J21" s="43" t="n"/>
      <c r="K21" s="43" t="n"/>
      <c r="L21" s="43">
        <f>SUM(M21:O21)</f>
        <v/>
      </c>
      <c r="M21" s="43" t="n">
        <v>110</v>
      </c>
      <c r="N21" s="16" t="n">
        <v>110</v>
      </c>
      <c r="O21" s="16" t="n">
        <v>110</v>
      </c>
      <c r="P21" s="17" t="inlineStr">
        <is>
          <t>是</t>
        </is>
      </c>
      <c r="Q21" s="50" t="inlineStr">
        <is>
          <t>县乡村振兴局</t>
        </is>
      </c>
      <c r="R21" s="50" t="inlineStr">
        <is>
          <t>县退役军人事务局</t>
        </is>
      </c>
      <c r="S21" s="51" t="n"/>
      <c r="T21" s="48" t="n"/>
    </row>
    <row r="22" ht="126" customFormat="1" customHeight="1" s="2">
      <c r="A22" s="43" t="n">
        <v>11</v>
      </c>
      <c r="B22" s="43" t="inlineStr">
        <is>
          <t>改善民生</t>
        </is>
      </c>
      <c r="C22" s="16" t="inlineStr">
        <is>
          <t>南江县妇幼保健院“国医馆”建设项目</t>
        </is>
      </c>
      <c r="D22" s="25" t="inlineStr">
        <is>
          <t>南江县妇幼保健院第一综合大楼3楼改建为“东阳模式国医馆”，在馆内设置"儿童中医调理中心”、“ 女性外治中心”、“养胎中心”、“乳腺保健中心”、“治未病中心”等中医保健康复科室。</t>
        </is>
      </c>
      <c r="E22" s="16" t="inlineStr">
        <is>
          <t>县妇幼保健院</t>
        </is>
      </c>
      <c r="F22" s="43" t="n">
        <v>2023</v>
      </c>
      <c r="G22" s="21">
        <f>SUM(H22:K22,O22)</f>
        <v/>
      </c>
      <c r="H22" s="31" t="n"/>
      <c r="I22" s="31" t="n"/>
      <c r="J22" s="43" t="n">
        <v>30</v>
      </c>
      <c r="K22" s="16" t="n"/>
      <c r="L22" s="16" t="n"/>
      <c r="M22" s="41" t="n"/>
      <c r="N22" s="42" t="n"/>
      <c r="O22" s="43" t="n">
        <v>100</v>
      </c>
      <c r="P22" s="17" t="inlineStr">
        <is>
          <t>是</t>
        </is>
      </c>
      <c r="Q22" s="17" t="inlineStr">
        <is>
          <t>县卫生健康局</t>
        </is>
      </c>
      <c r="R22" s="16" t="inlineStr">
        <is>
          <t>县妇幼保健院</t>
        </is>
      </c>
      <c r="S22" s="16" t="inlineStr">
        <is>
          <t>县妇幼保健院</t>
        </is>
      </c>
      <c r="T22" s="48" t="n"/>
    </row>
    <row r="23" ht="79" customFormat="1" customHeight="1" s="2">
      <c r="A23" s="43" t="n">
        <v>12</v>
      </c>
      <c r="B23" s="43" t="inlineStr">
        <is>
          <t>改善民生</t>
        </is>
      </c>
      <c r="C23" s="16" t="inlineStr">
        <is>
          <t>南江县残疾人扶持项目</t>
        </is>
      </c>
      <c r="D23" s="25" t="inlineStr">
        <is>
          <t>开展残疾人就业技能培训2期40人次以上；开展残疾人大小腿假肢适配安装；对在南江县特殊教育学校就读的残疾儿童实施500元/人的困难生活补助。</t>
        </is>
      </c>
      <c r="E23" s="16" t="inlineStr">
        <is>
          <t>南江县</t>
        </is>
      </c>
      <c r="F23" s="30" t="n">
        <v>2023</v>
      </c>
      <c r="G23" s="21">
        <f>SUM(H23:K23,O23)</f>
        <v/>
      </c>
      <c r="H23" s="43" t="n"/>
      <c r="I23" s="43" t="n"/>
      <c r="J23" s="43" t="n"/>
      <c r="K23" s="43" t="n"/>
      <c r="L23" s="43">
        <f>SUM(M23:O23)</f>
        <v/>
      </c>
      <c r="M23" s="43" t="n">
        <v>10</v>
      </c>
      <c r="N23" s="16" t="n">
        <v>10</v>
      </c>
      <c r="O23" s="16" t="n">
        <v>50</v>
      </c>
      <c r="P23" s="17" t="inlineStr">
        <is>
          <t>是</t>
        </is>
      </c>
      <c r="Q23" s="50" t="inlineStr">
        <is>
          <t>县乡村振兴局</t>
        </is>
      </c>
      <c r="R23" s="50" t="inlineStr">
        <is>
          <t>县残联</t>
        </is>
      </c>
      <c r="S23" s="51" t="n"/>
      <c r="T23" s="48" t="n"/>
    </row>
    <row r="24" ht="39" customFormat="1" customHeight="1" s="2">
      <c r="A24" s="12" t="inlineStr">
        <is>
          <t>六</t>
        </is>
      </c>
      <c r="B24" s="13" t="inlineStr">
        <is>
          <t>其他</t>
        </is>
      </c>
      <c r="C24" s="12" t="n"/>
      <c r="D24" s="24" t="n"/>
      <c r="E24" s="12" t="n"/>
      <c r="F24" s="29" t="n"/>
      <c r="G24" s="13">
        <f>SUM(G25:G26)</f>
        <v/>
      </c>
      <c r="H24" s="13">
        <f>SUM(H25:H25)</f>
        <v/>
      </c>
      <c r="I24" s="13">
        <f>SUM(I25:I25)</f>
        <v/>
      </c>
      <c r="J24" s="13">
        <f>SUM(J25:J25)</f>
        <v/>
      </c>
      <c r="K24" s="13">
        <f>SUM(K25:K25)</f>
        <v/>
      </c>
      <c r="L24" s="13">
        <f>SUM(L25:L26)</f>
        <v/>
      </c>
      <c r="M24" s="13">
        <f>SUM(M25:M25)</f>
        <v/>
      </c>
      <c r="N24" s="13">
        <f>SUM(N25:N25)</f>
        <v/>
      </c>
      <c r="O24" s="13">
        <f>SUM(O25:O26)</f>
        <v/>
      </c>
      <c r="P24" s="12" t="n"/>
      <c r="Q24" s="49" t="n"/>
      <c r="R24" s="49" t="n"/>
      <c r="S24" s="28" t="n"/>
      <c r="T24" s="46" t="n"/>
    </row>
    <row r="25" ht="72" customFormat="1" customHeight="1" s="2">
      <c r="A25" s="43" t="n">
        <v>13</v>
      </c>
      <c r="B25" s="26" t="inlineStr">
        <is>
          <t>其他</t>
        </is>
      </c>
      <c r="C25" s="21" t="inlineStr">
        <is>
          <t>卫星村乡村振兴示范点建设项目</t>
        </is>
      </c>
      <c r="D25" s="25" t="inlineStr">
        <is>
          <t>卫星村乡村民宿建设1幢及配套设施建设，修缮接龙桥1座。</t>
        </is>
      </c>
      <c r="E25" s="21" t="inlineStr">
        <is>
          <t>公山镇卫星村</t>
        </is>
      </c>
      <c r="F25" s="30" t="n">
        <v>2023</v>
      </c>
      <c r="G25" s="21">
        <f>SUM(H25:K25,O25)</f>
        <v/>
      </c>
      <c r="H25" s="43" t="n"/>
      <c r="I25" s="43" t="n"/>
      <c r="J25" s="43" t="n"/>
      <c r="K25" s="43" t="n"/>
      <c r="L25" s="43">
        <f>SUM(M25:O25)</f>
        <v/>
      </c>
      <c r="M25" s="43" t="n">
        <v>800</v>
      </c>
      <c r="N25" s="43" t="n">
        <v>500</v>
      </c>
      <c r="O25" s="43" t="n">
        <v>248</v>
      </c>
      <c r="P25" s="17" t="inlineStr">
        <is>
          <t>是</t>
        </is>
      </c>
      <c r="Q25" s="16" t="inlineStr">
        <is>
          <t>县发展改革局</t>
        </is>
      </c>
      <c r="R25" s="16" t="inlineStr">
        <is>
          <t>公山镇卫星村村民委员会，县文物保护研究中心</t>
        </is>
      </c>
      <c r="S25" s="16" t="inlineStr">
        <is>
          <t>公山镇卫星村村民委员会</t>
        </is>
      </c>
      <c r="T25" s="16" t="n"/>
    </row>
    <row r="26" ht="110" customHeight="1" s="170">
      <c r="A26" s="27" t="n">
        <v>14</v>
      </c>
      <c r="B26" s="26" t="inlineStr">
        <is>
          <t>其他</t>
        </is>
      </c>
      <c r="C26" s="17" t="inlineStr">
        <is>
          <t>西厢村乡村振兴示范点建设项目</t>
        </is>
      </c>
      <c r="D26" s="18" t="inlineStr">
        <is>
          <t>实施天府旅游名村建设，新建旅游中心1个。</t>
        </is>
      </c>
      <c r="E26" s="17" t="inlineStr">
        <is>
          <t>赤溪镇西厢村</t>
        </is>
      </c>
      <c r="F26" s="17" t="n">
        <v>2023</v>
      </c>
      <c r="G26" s="21" t="n">
        <v>850</v>
      </c>
      <c r="H26" s="17" t="n"/>
      <c r="I26" s="17" t="n"/>
      <c r="J26" s="17" t="n">
        <v>150</v>
      </c>
      <c r="K26" s="17" t="n"/>
      <c r="L26" s="21">
        <f>SUM(M26:O26)</f>
        <v/>
      </c>
      <c r="M26" s="17" t="n"/>
      <c r="N26" s="17" t="n"/>
      <c r="O26" s="17" t="n">
        <v>700</v>
      </c>
      <c r="P26" s="17" t="inlineStr">
        <is>
          <t>是</t>
        </is>
      </c>
      <c r="Q26" s="17" t="inlineStr">
        <is>
          <t>县发展改革局</t>
        </is>
      </c>
      <c r="R26" s="17" t="inlineStr">
        <is>
          <t>赤溪镇西厢村村民委员会</t>
        </is>
      </c>
      <c r="S26" s="17" t="inlineStr">
        <is>
          <t>赤溪镇西厢村村民委员会</t>
        </is>
      </c>
      <c r="T26" s="48" t="n"/>
    </row>
  </sheetData>
  <mergeCells count="20">
    <mergeCell ref="P3:P5"/>
    <mergeCell ref="R3:R5"/>
    <mergeCell ref="A1:T1"/>
    <mergeCell ref="T3:T5"/>
    <mergeCell ref="A2:R2"/>
    <mergeCell ref="J4:J5"/>
    <mergeCell ref="C3:C5"/>
    <mergeCell ref="E3:E5"/>
    <mergeCell ref="B3:B5"/>
    <mergeCell ref="S3:S5"/>
    <mergeCell ref="Q3:Q5"/>
    <mergeCell ref="I4:I5"/>
    <mergeCell ref="K4:K5"/>
    <mergeCell ref="F3:F5"/>
    <mergeCell ref="H3:O3"/>
    <mergeCell ref="H4:H5"/>
    <mergeCell ref="A3:A5"/>
    <mergeCell ref="G3:G5"/>
    <mergeCell ref="L4:O4"/>
    <mergeCell ref="D3:D5"/>
  </mergeCells>
  <pageMargins left="0.393055555555556" right="0.393055555555556" top="0.511805555555556" bottom="0.472222222222222" header="0.5" footer="0.5"/>
  <pageSetup orientation="landscape" paperSize="8" scale="94" fitToHeight="0" horizontalDpi="6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2021-12-27T19:16:00Z</dcterms:created>
  <dcterms:modified xmlns:dcterms="http://purl.org/dc/terms/" xmlns:xsi="http://www.w3.org/2001/XMLSchema-instance" xsi:type="dcterms:W3CDTF">2025-05-13T01:01:52Z</dcterms:modified>
  <cp:lastModifiedBy>user</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AFD9B42204AE48048BCF13509FAF1CD9</vt:lpwstr>
  </property>
  <property name="KSOProductBuildVer" fmtid="{D5CDD505-2E9C-101B-9397-08002B2CF9AE}" pid="3">
    <vt:lpwstr xmlns:vt="http://schemas.openxmlformats.org/officeDocument/2006/docPropsVTypes">2052-11.8.2.1130</vt:lpwstr>
  </property>
  <property name="KSOReadingLayout" fmtid="{D5CDD505-2E9C-101B-9397-08002B2CF9AE}" pid="4">
    <vt:bool xmlns:vt="http://schemas.openxmlformats.org/officeDocument/2006/docPropsVTypes">1</vt:bool>
  </property>
</Properties>
</file>