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0992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DATA!$A$1:$A$23</definedName>
  </definedNames>
  <calcPr calcId="152511"/>
</workbook>
</file>

<file path=xl/calcChain.xml><?xml version="1.0" encoding="utf-8"?>
<calcChain xmlns="http://schemas.openxmlformats.org/spreadsheetml/2006/main">
  <c r="M134" i="3" l="1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33" i="3"/>
  <c r="M110" i="3"/>
  <c r="M111" i="3"/>
  <c r="M112" i="3"/>
  <c r="M113" i="3"/>
  <c r="M114" i="3"/>
  <c r="M115" i="3"/>
  <c r="M116" i="3"/>
  <c r="M117" i="3"/>
  <c r="M118" i="3"/>
  <c r="M119" i="3"/>
  <c r="M109" i="3"/>
  <c r="M10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4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5" i="3"/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J160" i="3"/>
  <c r="F160" i="3"/>
  <c r="D160" i="3"/>
  <c r="K160" i="3" s="1"/>
  <c r="J159" i="3"/>
  <c r="F159" i="3"/>
  <c r="D159" i="3"/>
  <c r="J158" i="3"/>
  <c r="F158" i="3"/>
  <c r="D158" i="3"/>
  <c r="J157" i="3"/>
  <c r="F157" i="3"/>
  <c r="D157" i="3"/>
  <c r="K157" i="3" s="1"/>
  <c r="J156" i="3"/>
  <c r="F156" i="3"/>
  <c r="D156" i="3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J150" i="3"/>
  <c r="F150" i="3"/>
  <c r="D150" i="3"/>
  <c r="J149" i="3"/>
  <c r="F149" i="3"/>
  <c r="D149" i="3"/>
  <c r="K149" i="3" s="1"/>
  <c r="J148" i="3"/>
  <c r="F148" i="3"/>
  <c r="D148" i="3"/>
  <c r="J147" i="3"/>
  <c r="F147" i="3"/>
  <c r="D147" i="3"/>
  <c r="K147" i="3" s="1"/>
  <c r="J146" i="3"/>
  <c r="F146" i="3"/>
  <c r="D146" i="3"/>
  <c r="K146" i="3" s="1"/>
  <c r="J145" i="3"/>
  <c r="F145" i="3"/>
  <c r="D145" i="3"/>
  <c r="J144" i="3"/>
  <c r="F144" i="3"/>
  <c r="D144" i="3"/>
  <c r="J143" i="3"/>
  <c r="F143" i="3"/>
  <c r="D143" i="3"/>
  <c r="R142" i="3"/>
  <c r="J142" i="3"/>
  <c r="F142" i="3"/>
  <c r="D142" i="3"/>
  <c r="K142" i="3" s="1"/>
  <c r="R141" i="3"/>
  <c r="J141" i="3"/>
  <c r="F141" i="3"/>
  <c r="D141" i="3"/>
  <c r="K141" i="3" s="1"/>
  <c r="J140" i="3"/>
  <c r="F140" i="3"/>
  <c r="D140" i="3"/>
  <c r="K140" i="3" s="1"/>
  <c r="J139" i="3"/>
  <c r="F139" i="3"/>
  <c r="D139" i="3"/>
  <c r="K139" i="3" s="1"/>
  <c r="R138" i="3"/>
  <c r="J138" i="3"/>
  <c r="F138" i="3"/>
  <c r="D138" i="3"/>
  <c r="K138" i="3" s="1"/>
  <c r="R137" i="3"/>
  <c r="J137" i="3"/>
  <c r="F137" i="3"/>
  <c r="D137" i="3"/>
  <c r="K137" i="3" s="1"/>
  <c r="R136" i="3"/>
  <c r="J136" i="3"/>
  <c r="F136" i="3"/>
  <c r="D136" i="3"/>
  <c r="J135" i="3"/>
  <c r="F135" i="3"/>
  <c r="D135" i="3"/>
  <c r="R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J119" i="3"/>
  <c r="F119" i="3"/>
  <c r="D119" i="3"/>
  <c r="K119" i="3" s="1"/>
  <c r="J118" i="3"/>
  <c r="F118" i="3"/>
  <c r="D118" i="3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Q94" i="3"/>
  <c r="J94" i="3"/>
  <c r="F94" i="3"/>
  <c r="D94" i="3"/>
  <c r="K94" i="3" s="1"/>
  <c r="Q93" i="3"/>
  <c r="J93" i="3"/>
  <c r="F93" i="3"/>
  <c r="D93" i="3"/>
  <c r="K93" i="3" s="1"/>
  <c r="Q92" i="3"/>
  <c r="J92" i="3"/>
  <c r="F92" i="3"/>
  <c r="D92" i="3"/>
  <c r="K92" i="3" s="1"/>
  <c r="Q91" i="3"/>
  <c r="J91" i="3"/>
  <c r="F91" i="3"/>
  <c r="D91" i="3"/>
  <c r="Q90" i="3"/>
  <c r="J90" i="3"/>
  <c r="F90" i="3"/>
  <c r="D90" i="3"/>
  <c r="Q89" i="3"/>
  <c r="J89" i="3"/>
  <c r="F89" i="3"/>
  <c r="D89" i="3"/>
  <c r="Q88" i="3"/>
  <c r="J88" i="3"/>
  <c r="F88" i="3"/>
  <c r="D88" i="3"/>
  <c r="Q87" i="3"/>
  <c r="J87" i="3"/>
  <c r="F87" i="3"/>
  <c r="D87" i="3"/>
  <c r="K87" i="3" s="1"/>
  <c r="Q86" i="3"/>
  <c r="J86" i="3"/>
  <c r="F86" i="3"/>
  <c r="D86" i="3"/>
  <c r="K86" i="3" s="1"/>
  <c r="Q85" i="3"/>
  <c r="J85" i="3"/>
  <c r="F85" i="3"/>
  <c r="D85" i="3"/>
  <c r="K85" i="3" s="1"/>
  <c r="Q84" i="3"/>
  <c r="J84" i="3"/>
  <c r="F84" i="3"/>
  <c r="D84" i="3"/>
  <c r="K84" i="3" s="1"/>
  <c r="Q83" i="3"/>
  <c r="J83" i="3"/>
  <c r="F83" i="3"/>
  <c r="D83" i="3"/>
  <c r="K83" i="3" s="1"/>
  <c r="Q82" i="3"/>
  <c r="J82" i="3"/>
  <c r="F82" i="3"/>
  <c r="D82" i="3"/>
  <c r="K82" i="3" s="1"/>
  <c r="Q81" i="3"/>
  <c r="J81" i="3"/>
  <c r="F81" i="3"/>
  <c r="D81" i="3"/>
  <c r="K81" i="3" s="1"/>
  <c r="Q80" i="3"/>
  <c r="J80" i="3"/>
  <c r="F80" i="3"/>
  <c r="D80" i="3"/>
  <c r="Q79" i="3"/>
  <c r="J79" i="3"/>
  <c r="F79" i="3"/>
  <c r="D79" i="3"/>
  <c r="K79" i="3" s="1"/>
  <c r="Q78" i="3"/>
  <c r="J78" i="3"/>
  <c r="F78" i="3"/>
  <c r="D78" i="3"/>
  <c r="K78" i="3" s="1"/>
  <c r="Q77" i="3"/>
  <c r="J77" i="3"/>
  <c r="F77" i="3"/>
  <c r="D77" i="3"/>
  <c r="K77" i="3" s="1"/>
  <c r="Q76" i="3"/>
  <c r="J76" i="3"/>
  <c r="F76" i="3"/>
  <c r="D76" i="3"/>
  <c r="K76" i="3" s="1"/>
  <c r="Q75" i="3"/>
  <c r="J75" i="3"/>
  <c r="F75" i="3"/>
  <c r="D75" i="3"/>
  <c r="K75" i="3" s="1"/>
  <c r="Q74" i="3"/>
  <c r="J74" i="3"/>
  <c r="F74" i="3"/>
  <c r="D74" i="3"/>
  <c r="K74" i="3" s="1"/>
  <c r="Q73" i="3"/>
  <c r="J73" i="3"/>
  <c r="F73" i="3"/>
  <c r="D73" i="3"/>
  <c r="K73" i="3" s="1"/>
  <c r="Q72" i="3"/>
  <c r="J72" i="3"/>
  <c r="F72" i="3"/>
  <c r="D72" i="3"/>
  <c r="Q71" i="3"/>
  <c r="J71" i="3"/>
  <c r="F71" i="3"/>
  <c r="D71" i="3"/>
  <c r="K71" i="3" s="1"/>
  <c r="Q70" i="3"/>
  <c r="J70" i="3"/>
  <c r="F70" i="3"/>
  <c r="D70" i="3"/>
  <c r="K70" i="3" s="1"/>
  <c r="Q69" i="3"/>
  <c r="J69" i="3"/>
  <c r="F69" i="3"/>
  <c r="D69" i="3"/>
  <c r="K69" i="3" s="1"/>
  <c r="R68" i="3"/>
  <c r="Q68" i="3"/>
  <c r="J68" i="3"/>
  <c r="F68" i="3"/>
  <c r="D68" i="3"/>
  <c r="K68" i="3" s="1"/>
  <c r="R67" i="3"/>
  <c r="Q67" i="3"/>
  <c r="J67" i="3"/>
  <c r="F67" i="3"/>
  <c r="D67" i="3"/>
  <c r="K67" i="3" s="1"/>
  <c r="R66" i="3"/>
  <c r="Q66" i="3"/>
  <c r="J66" i="3"/>
  <c r="F66" i="3"/>
  <c r="D66" i="3"/>
  <c r="K66" i="3" s="1"/>
  <c r="R65" i="3"/>
  <c r="Q65" i="3"/>
  <c r="J65" i="3"/>
  <c r="F65" i="3"/>
  <c r="D65" i="3"/>
  <c r="K65" i="3" s="1"/>
  <c r="Q64" i="3"/>
  <c r="J64" i="3"/>
  <c r="F64" i="3"/>
  <c r="D64" i="3"/>
  <c r="K64" i="3" s="1"/>
  <c r="R63" i="3"/>
  <c r="Q63" i="3"/>
  <c r="J63" i="3"/>
  <c r="F63" i="3"/>
  <c r="D63" i="3"/>
  <c r="K63" i="3" s="1"/>
  <c r="R62" i="3"/>
  <c r="Q62" i="3"/>
  <c r="J62" i="3"/>
  <c r="F62" i="3"/>
  <c r="D62" i="3"/>
  <c r="K62" i="3" s="1"/>
  <c r="R61" i="3"/>
  <c r="Q61" i="3"/>
  <c r="J61" i="3"/>
  <c r="F61" i="3"/>
  <c r="D61" i="3"/>
  <c r="K61" i="3" s="1"/>
  <c r="R60" i="3"/>
  <c r="Q60" i="3"/>
  <c r="J60" i="3"/>
  <c r="F60" i="3"/>
  <c r="D60" i="3"/>
  <c r="K60" i="3" s="1"/>
  <c r="Q59" i="3"/>
  <c r="J59" i="3"/>
  <c r="F59" i="3"/>
  <c r="D59" i="3"/>
  <c r="K59" i="3" s="1"/>
  <c r="Q58" i="3"/>
  <c r="J58" i="3"/>
  <c r="F58" i="3"/>
  <c r="D58" i="3"/>
  <c r="K58" i="3" s="1"/>
  <c r="R57" i="3"/>
  <c r="Q57" i="3"/>
  <c r="J57" i="3"/>
  <c r="F57" i="3"/>
  <c r="D57" i="3"/>
  <c r="K57" i="3" s="1"/>
  <c r="Q56" i="3"/>
  <c r="J56" i="3"/>
  <c r="F56" i="3"/>
  <c r="D56" i="3"/>
  <c r="K56" i="3" s="1"/>
  <c r="R55" i="3"/>
  <c r="Q55" i="3"/>
  <c r="J55" i="3"/>
  <c r="F55" i="3"/>
  <c r="D55" i="3"/>
  <c r="K55" i="3" s="1"/>
  <c r="Q54" i="3"/>
  <c r="J54" i="3"/>
  <c r="F54" i="3"/>
  <c r="D54" i="3"/>
  <c r="K54" i="3" s="1"/>
  <c r="Q53" i="3"/>
  <c r="J53" i="3"/>
  <c r="F53" i="3"/>
  <c r="D53" i="3"/>
  <c r="K53" i="3" s="1"/>
  <c r="Q52" i="3"/>
  <c r="J52" i="3"/>
  <c r="F52" i="3"/>
  <c r="D52" i="3"/>
  <c r="K52" i="3" s="1"/>
  <c r="Q51" i="3"/>
  <c r="J51" i="3"/>
  <c r="F51" i="3"/>
  <c r="D51" i="3"/>
  <c r="K51" i="3" s="1"/>
  <c r="Q50" i="3"/>
  <c r="J50" i="3"/>
  <c r="F50" i="3"/>
  <c r="D50" i="3"/>
  <c r="K50" i="3" s="1"/>
  <c r="Q49" i="3"/>
  <c r="J49" i="3"/>
  <c r="F49" i="3"/>
  <c r="D49" i="3"/>
  <c r="K49" i="3" s="1"/>
  <c r="Q48" i="3"/>
  <c r="J48" i="3"/>
  <c r="F48" i="3"/>
  <c r="D48" i="3"/>
  <c r="K48" i="3" s="1"/>
  <c r="Q47" i="3"/>
  <c r="J47" i="3"/>
  <c r="F47" i="3"/>
  <c r="D47" i="3"/>
  <c r="K47" i="3" s="1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Q45" i="3"/>
  <c r="J45" i="3"/>
  <c r="F45" i="3"/>
  <c r="D45" i="3"/>
  <c r="K45" i="3" s="1"/>
  <c r="Q42" i="3"/>
  <c r="O42" i="3"/>
  <c r="J42" i="3"/>
  <c r="F42" i="3"/>
  <c r="D42" i="3"/>
  <c r="K42" i="3" s="1"/>
  <c r="Q41" i="3"/>
  <c r="O41" i="3"/>
  <c r="J41" i="3"/>
  <c r="F41" i="3"/>
  <c r="D41" i="3"/>
  <c r="K41" i="3" s="1"/>
  <c r="Q40" i="3"/>
  <c r="O40" i="3"/>
  <c r="J40" i="3"/>
  <c r="F40" i="3"/>
  <c r="D40" i="3"/>
  <c r="K40" i="3" s="1"/>
  <c r="Q39" i="3"/>
  <c r="O39" i="3"/>
  <c r="J39" i="3"/>
  <c r="F39" i="3"/>
  <c r="D39" i="3"/>
  <c r="Q38" i="3"/>
  <c r="O38" i="3"/>
  <c r="J38" i="3"/>
  <c r="F38" i="3"/>
  <c r="D38" i="3"/>
  <c r="Q37" i="3"/>
  <c r="O37" i="3"/>
  <c r="J37" i="3"/>
  <c r="F37" i="3"/>
  <c r="D37" i="3"/>
  <c r="K37" i="3" s="1"/>
  <c r="Q36" i="3"/>
  <c r="O36" i="3"/>
  <c r="J36" i="3"/>
  <c r="F36" i="3"/>
  <c r="D36" i="3"/>
  <c r="K36" i="3" s="1"/>
  <c r="Q35" i="3"/>
  <c r="O35" i="3"/>
  <c r="J35" i="3"/>
  <c r="F35" i="3"/>
  <c r="D35" i="3"/>
  <c r="K35" i="3" s="1"/>
  <c r="Q34" i="3"/>
  <c r="O34" i="3"/>
  <c r="J34" i="3"/>
  <c r="F34" i="3"/>
  <c r="D34" i="3"/>
  <c r="K34" i="3" s="1"/>
  <c r="Q33" i="3"/>
  <c r="O33" i="3"/>
  <c r="J33" i="3"/>
  <c r="F33" i="3"/>
  <c r="D33" i="3"/>
  <c r="K33" i="3" s="1"/>
  <c r="Q32" i="3"/>
  <c r="O32" i="3"/>
  <c r="J32" i="3"/>
  <c r="F32" i="3"/>
  <c r="D32" i="3"/>
  <c r="Q31" i="3"/>
  <c r="O31" i="3"/>
  <c r="J31" i="3"/>
  <c r="F31" i="3"/>
  <c r="D31" i="3"/>
  <c r="K31" i="3" s="1"/>
  <c r="Q30" i="3"/>
  <c r="O30" i="3"/>
  <c r="J30" i="3"/>
  <c r="F30" i="3"/>
  <c r="D30" i="3"/>
  <c r="K30" i="3" s="1"/>
  <c r="Q29" i="3"/>
  <c r="O29" i="3"/>
  <c r="J29" i="3"/>
  <c r="F29" i="3"/>
  <c r="D29" i="3"/>
  <c r="K29" i="3" s="1"/>
  <c r="Q28" i="3"/>
  <c r="O28" i="3"/>
  <c r="J28" i="3"/>
  <c r="F28" i="3"/>
  <c r="D28" i="3"/>
  <c r="K28" i="3" s="1"/>
  <c r="Q27" i="3"/>
  <c r="O27" i="3"/>
  <c r="J27" i="3"/>
  <c r="F27" i="3"/>
  <c r="D27" i="3"/>
  <c r="Q26" i="3"/>
  <c r="O26" i="3"/>
  <c r="J26" i="3"/>
  <c r="F26" i="3"/>
  <c r="D26" i="3"/>
  <c r="K26" i="3" s="1"/>
  <c r="Q25" i="3"/>
  <c r="O25" i="3"/>
  <c r="J25" i="3"/>
  <c r="F25" i="3"/>
  <c r="D25" i="3"/>
  <c r="Q24" i="3"/>
  <c r="O24" i="3"/>
  <c r="J24" i="3"/>
  <c r="F24" i="3"/>
  <c r="D24" i="3"/>
  <c r="K24" i="3" s="1"/>
  <c r="Q23" i="3"/>
  <c r="O23" i="3"/>
  <c r="J23" i="3"/>
  <c r="F23" i="3"/>
  <c r="D23" i="3"/>
  <c r="K23" i="3" s="1"/>
  <c r="Q22" i="3"/>
  <c r="O22" i="3"/>
  <c r="J22" i="3"/>
  <c r="F22" i="3"/>
  <c r="D22" i="3"/>
  <c r="K22" i="3" s="1"/>
  <c r="Q21" i="3"/>
  <c r="O21" i="3"/>
  <c r="J21" i="3"/>
  <c r="F21" i="3"/>
  <c r="D21" i="3"/>
  <c r="K21" i="3" s="1"/>
  <c r="Q20" i="3"/>
  <c r="O20" i="3"/>
  <c r="J20" i="3"/>
  <c r="F20" i="3"/>
  <c r="D20" i="3"/>
  <c r="K20" i="3" s="1"/>
  <c r="Q19" i="3"/>
  <c r="O19" i="3"/>
  <c r="J19" i="3"/>
  <c r="F19" i="3"/>
  <c r="D19" i="3"/>
  <c r="K19" i="3" s="1"/>
  <c r="Q18" i="3"/>
  <c r="O18" i="3"/>
  <c r="J18" i="3"/>
  <c r="F18" i="3"/>
  <c r="D18" i="3"/>
  <c r="K18" i="3" s="1"/>
  <c r="Q17" i="3"/>
  <c r="O17" i="3"/>
  <c r="J17" i="3"/>
  <c r="F17" i="3"/>
  <c r="D17" i="3"/>
  <c r="K17" i="3" s="1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<sst xmlns="http://schemas.openxmlformats.org/spreadsheetml/2006/main" count="529" uniqueCount="168">
  <si>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</si>
  <si>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</si>
  <si>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</si>
  <si>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</si>
  <si>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</si>
  <si>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</si>
  <si>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</si>
  <si>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</si>
  <si>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</si>
  <si>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</si>
  <si>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</si>
  <si>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</si>
  <si>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</si>
  <si>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</si>
  <si>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</si>
  <si>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</si>
  <si>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</si>
  <si>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</si>
  <si>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</si>
  <si>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</si>
  <si>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</si>
  <si>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</si>
  <si>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</si>
  <si>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</si>
  <si>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</si>
  <si>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</si>
  <si>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</si>
  <si>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</si>
  <si>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</si>
  <si>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</si>
  <si>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</si>
  <si>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</si>
  <si>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</si>
  <si>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</si>
  <si>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</si>
  <si>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</si>
  <si>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</si>
  <si>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</si>
  <si>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</si>
  <si>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</si>
  <si>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</si>
  <si>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</si>
  <si>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</si>
  <si>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</si>
  <si>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</si>
  <si>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</si>
  <si>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</si>
  <si>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</si>
  <si>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</si>
  <si>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</si>
  <si>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</si>
  <si>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</si>
  <si>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</si>
  <si>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</si>
  <si>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</si>
  <si>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</si>
  <si>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</si>
  <si>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</si>
  <si>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</si>
  <si>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</si>
  <si>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</si>
  <si>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</si>
  <si>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</si>
  <si>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</si>
  <si>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</si>
  <si>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</si>
  <si>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</si>
  <si>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</si>
  <si>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</si>
  <si>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</si>
  <si>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</si>
  <si>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</si>
  <si>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</si>
  <si>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</si>
  <si>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</si>
  <si>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</si>
  <si>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</si>
  <si>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</si>
  <si>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</si>
  <si>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</si>
  <si>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</si>
  <si>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</si>
  <si>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</si>
  <si>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</si>
  <si>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</si>
  <si>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</si>
  <si>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</si>
  <si>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</si>
  <si>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</si>
  <si>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</si>
  <si>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</si>
  <si>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</si>
  <si>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</si>
  <si>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</si>
  <si>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</si>
  <si>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</si>
  <si>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</si>
  <si>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</si>
  <si>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</si>
  <si>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</si>
  <si>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</si>
  <si>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</si>
  <si>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</si>
  <si>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</si>
  <si>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</si>
  <si>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</si>
  <si>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</si>
  <si>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</si>
  <si>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</si>
  <si>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</si>
  <si>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</si>
  <si>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</si>
  <si>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</si>
  <si>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</si>
  <si>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</si>
  <si>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</si>
  <si>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</si>
  <si>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</si>
  <si>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</si>
  <si>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</si>
  <si>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</si>
  <si>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</si>
  <si>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</si>
  <si>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</si>
  <si>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</si>
  <si>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</si>
  <si>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</si>
  <si>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</si>
  <si>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</si>
  <si>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</si>
  <si>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</si>
  <si>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</si>
  <si>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</si>
  <si>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</si>
  <si>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</si>
  <si>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</si>
  <si>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</si>
  <si>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</si>
  <si>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</si>
  <si>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</si>
  <si>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</si>
  <si>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</si>
  <si>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</si>
  <si>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</si>
  <si>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</si>
  <si>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</si>
  <si>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</si>
  <si>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</si>
  <si>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</si>
  <si>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</si>
  <si>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</si>
  <si>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</si>
  <si>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</si>
  <si>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</si>
  <si>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</si>
  <si>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</si>
  <si>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</si>
  <si>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</si>
  <si>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</si>
  <si>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</si>
  <si>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</si>
  <si>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</si>
  <si>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</si>
  <si>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</si>
  <si>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</si>
  <si>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</si>
  <si>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</si>
  <si>
    <t>SỐ CHỔ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</si>
</sst>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E15" sqref="E15"/>
    </sheetView>
  </sheetViews>
  <sheetFormatPr defaultRowHeight="14.4" x14ac:dyDescent="0.3"/>
  <cols>
    <col min="1" max="1" width="10.109375" bestFit="1" customWidth="1"/>
    <col min="2" max="2" width="50.5546875" customWidth="1"/>
    <col min="3" max="3" width="9.21875" customWidth="1"/>
    <col min="4" max="4" width="15.21875" bestFit="1" customWidth="1"/>
    <col min="5" max="5" width="10" bestFit="1" customWidth="1"/>
    <col min="6" max="6" width="15" customWidth="1"/>
    <col min="7" max="8" width="20.109375" customWidth="1"/>
    <col min="9" max="9" width="23.77734375" style="4" bestFit="1" customWidth="1"/>
    <col min="10" max="10" width="16.109375" customWidth="1"/>
    <col min="11" max="11" width="9.33203125" style="4" bestFit="1" customWidth="1"/>
    <col min="12" max="12" width="22.77734375" style="2" bestFit="1" customWidth="1"/>
    <col min="13" max="13" width="17.44140625" bestFit="1" customWidth="1"/>
  </cols>
  <sheetData>
    <row r="1" spans="1:12" s="1" customFormat="1" x14ac:dyDescent="0.3">
      <c r="A1" s="1" t="s">
        <v>0</v>
      </c>
      <c r="B1" s="1" t="s">
        <v>8</v>
      </c>
      <c r="C1" s="1" t="s">
        <v>167</v>
      </c>
      <c r="D1" s="1" t="s">
        <v>3</v>
      </c>
      <c r="E1" s="1" t="s">
        <v>1</v>
      </c>
      <c r="F1" s="1" t="s">
        <v>2</v>
      </c>
      <c r="G1" s="1" t="s">
        <v>11</v>
      </c>
      <c r="H1" s="1" t="s">
        <v>108</v>
      </c>
      <c r="I1" s="3" t="s">
        <v>4</v>
      </c>
      <c r="J1" s="1" t="s">
        <v>12</v>
      </c>
      <c r="K1" s="3" t="s">
        <v>13</v>
      </c>
      <c r="L1" s="5" t="s">
        <v>5</v>
      </c>
    </row>
    <row r="2" spans="1:12" x14ac:dyDescent="0.3">
      <c r="A2" t="s">
        <v>150</v>
      </c>
      <c r="B2" t="s">
        <v>138</v>
      </c>
      <c r="C2">
        <v>3</v>
      </c>
      <c r="D2" t="s">
        <v>6</v>
      </c>
      <c r="E2">
        <v>123456</v>
      </c>
      <c r="F2">
        <v>123456</v>
      </c>
      <c r="G2">
        <v>12</v>
      </c>
      <c r="H2">
        <v>10000</v>
      </c>
      <c r="I2" s="4" t="s">
        <v>7</v>
      </c>
      <c r="J2" s="59" t="s">
        <v>107</v>
      </c>
      <c r="K2" s="4" t="s">
        <v>105</v>
      </c>
      <c r="L2" s="2">
        <v>45292</v>
      </c>
    </row>
    <row r="3" spans="1:12" x14ac:dyDescent="0.3">
      <c r="A3" t="s">
        <v>151</v>
      </c>
      <c r="B3" t="s">
        <v>149</v>
      </c>
      <c r="C3">
        <v>3</v>
      </c>
      <c r="D3" t="s">
        <v>6</v>
      </c>
      <c r="E3">
        <v>123456</v>
      </c>
      <c r="F3">
        <v>123456</v>
      </c>
      <c r="H3">
        <v>50000</v>
      </c>
      <c r="I3" s="4" t="s">
        <v>7</v>
      </c>
      <c r="J3" s="59" t="s">
        <v>107</v>
      </c>
      <c r="K3" s="4" t="s">
        <v>106</v>
      </c>
      <c r="L3" s="2">
        <v>45292</v>
      </c>
    </row>
    <row r="4" spans="1:12" x14ac:dyDescent="0.3">
      <c r="A4" t="s">
        <v>152</v>
      </c>
      <c r="B4" t="s">
        <v>124</v>
      </c>
      <c r="C4">
        <v>5</v>
      </c>
      <c r="D4" t="s">
        <v>6</v>
      </c>
      <c r="E4">
        <v>123456</v>
      </c>
      <c r="F4">
        <v>123456</v>
      </c>
      <c r="G4">
        <v>11</v>
      </c>
      <c r="H4">
        <v>10000</v>
      </c>
      <c r="I4" s="4" t="s">
        <v>7</v>
      </c>
      <c r="J4" s="59" t="s">
        <v>107</v>
      </c>
      <c r="K4" s="4" t="s">
        <v>105</v>
      </c>
      <c r="L4" s="2">
        <v>45292</v>
      </c>
    </row>
    <row r="5" spans="1:12" x14ac:dyDescent="0.3">
      <c r="A5" t="s">
        <v>153</v>
      </c>
      <c r="B5" t="s">
        <v>113</v>
      </c>
      <c r="C5">
        <v>5</v>
      </c>
      <c r="D5" t="s">
        <v>6</v>
      </c>
      <c r="E5">
        <v>123456</v>
      </c>
      <c r="F5">
        <v>123456</v>
      </c>
      <c r="G5">
        <v>5</v>
      </c>
      <c r="H5">
        <v>10000</v>
      </c>
      <c r="I5" s="4" t="s">
        <v>7</v>
      </c>
      <c r="J5" s="59" t="s">
        <v>107</v>
      </c>
      <c r="K5" s="4" t="s">
        <v>105</v>
      </c>
      <c r="L5" s="2">
        <v>45292</v>
      </c>
    </row>
  </sheetData>
  <dataValidations count="2">
    <dataValidation type="whole" allowBlank="1" showInputMessage="1" showErrorMessage="1" sqref="G1:G1048576 C1:C1048576">
      <formula1>0</formula1>
      <formula2>100</formula2>
    </dataValidation>
    <dataValidation type="whole" allowBlank="1" showInputMessage="1" showErrorMessage="1" sqref="H1:H1048576">
      <formula1>0</formula1>
      <formula2>100000</formula2>
    </dataValidation>
  </dataValidations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K1:K1048576</xm:sqref>
        </x14:dataValidation>
        <x14:dataValidation type="list" allowBlank="1" showInputMessage="1" showErrorMessage="1">
          <x14:formula1>
            <xm:f>DATA!A$2:A$23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12" sqref="G12"/>
    </sheetView>
  </sheetViews>
  <sheetFormatPr defaultRowHeight="14.4" x14ac:dyDescent="0.3"/>
  <cols>
    <col min="1" max="1" width="55.77734375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155</v>
      </c>
      <c r="B2" t="s">
        <v>105</v>
      </c>
    </row>
    <row r="3" spans="1:2" x14ac:dyDescent="0.3">
      <c r="A3" t="s">
        <v>156</v>
      </c>
      <c r="B3" t="s">
        <v>106</v>
      </c>
    </row>
    <row r="4" spans="1:2" x14ac:dyDescent="0.3">
      <c r="A4" t="s">
        <v>139</v>
      </c>
    </row>
    <row r="5" spans="1:2" x14ac:dyDescent="0.3">
      <c r="A5" t="s">
        <v>135</v>
      </c>
    </row>
    <row r="6" spans="1:2" x14ac:dyDescent="0.3">
      <c r="A6" t="s">
        <v>138</v>
      </c>
    </row>
    <row r="7" spans="1:2" x14ac:dyDescent="0.3">
      <c r="A7" t="s">
        <v>137</v>
      </c>
    </row>
    <row r="8" spans="1:2" x14ac:dyDescent="0.3">
      <c r="A8" t="s">
        <v>136</v>
      </c>
    </row>
    <row r="9" spans="1:2" x14ac:dyDescent="0.3">
      <c r="A9" t="s">
        <v>140</v>
      </c>
    </row>
    <row r="10" spans="1:2" x14ac:dyDescent="0.3">
      <c r="A10" t="s">
        <v>143</v>
      </c>
    </row>
    <row r="11" spans="1:2" x14ac:dyDescent="0.3">
      <c r="A11" t="s">
        <v>142</v>
      </c>
    </row>
    <row r="12" spans="1:2" x14ac:dyDescent="0.3">
      <c r="A12" t="s">
        <v>141</v>
      </c>
    </row>
    <row r="13" spans="1:2" x14ac:dyDescent="0.3">
      <c r="A13" t="s">
        <v>145</v>
      </c>
    </row>
    <row r="14" spans="1:2" x14ac:dyDescent="0.3">
      <c r="A14" t="s">
        <v>144</v>
      </c>
    </row>
    <row r="15" spans="1:2" x14ac:dyDescent="0.3">
      <c r="A15" t="s">
        <v>115</v>
      </c>
    </row>
    <row r="16" spans="1:2" x14ac:dyDescent="0.3">
      <c r="A16" t="s">
        <v>113</v>
      </c>
    </row>
    <row r="17" spans="1:1" x14ac:dyDescent="0.3">
      <c r="A17" t="s">
        <v>99</v>
      </c>
    </row>
    <row r="18" spans="1:1" x14ac:dyDescent="0.3">
      <c r="A18" t="s">
        <v>146</v>
      </c>
    </row>
    <row r="19" spans="1:1" x14ac:dyDescent="0.3">
      <c r="A19" t="s">
        <v>149</v>
      </c>
    </row>
    <row r="20" spans="1:1" x14ac:dyDescent="0.3">
      <c r="A20" t="s">
        <v>148</v>
      </c>
    </row>
    <row r="21" spans="1:1" x14ac:dyDescent="0.3">
      <c r="A21" t="s">
        <v>147</v>
      </c>
    </row>
    <row r="22" spans="1:1" x14ac:dyDescent="0.3">
      <c r="A22" t="s">
        <v>124</v>
      </c>
    </row>
  </sheetData>
  <autoFilter ref="A1:A23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pane ySplit="2" topLeftCell="A13" activePane="bottomLeft" state="frozen"/>
      <selection pane="bottomLeft" activeCell="J22" sqref="J22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0" bestFit="1" customWidth="1"/>
    <col min="15" max="15" width="13.21875" style="60" bestFit="1" customWidth="1"/>
    <col min="16" max="16" width="22.88671875" style="60" bestFit="1" customWidth="1"/>
    <col min="17" max="17" width="14.109375" style="60" bestFit="1" customWidth="1"/>
  </cols>
  <sheetData>
    <row r="1" spans="1:18" ht="15" thickTop="1" x14ac:dyDescent="0.3">
      <c r="A1" s="76" t="s">
        <v>14</v>
      </c>
      <c r="B1" s="87" t="s">
        <v>8</v>
      </c>
      <c r="C1" s="88"/>
      <c r="D1" s="78" t="s">
        <v>15</v>
      </c>
      <c r="E1" s="79"/>
      <c r="F1" s="80"/>
      <c r="G1" s="81" t="s">
        <v>16</v>
      </c>
      <c r="H1" s="81"/>
      <c r="I1" s="81"/>
      <c r="J1" s="82"/>
      <c r="K1" s="83" t="s">
        <v>17</v>
      </c>
      <c r="N1" s="60" t="s">
        <v>109</v>
      </c>
      <c r="O1" s="60" t="s">
        <v>110</v>
      </c>
      <c r="P1" s="60" t="s">
        <v>111</v>
      </c>
      <c r="Q1" s="61" t="s">
        <v>112</v>
      </c>
    </row>
    <row r="2" spans="1:18" ht="27.6" x14ac:dyDescent="0.3">
      <c r="A2" s="77"/>
      <c r="B2" s="89"/>
      <c r="C2" s="90"/>
      <c r="D2" s="6" t="s">
        <v>18</v>
      </c>
      <c r="E2" s="7" t="s">
        <v>19</v>
      </c>
      <c r="F2" s="7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4"/>
    </row>
    <row r="3" spans="1:18" ht="27.6" x14ac:dyDescent="0.3">
      <c r="A3" s="9">
        <v>1</v>
      </c>
      <c r="B3" s="85">
        <v>2</v>
      </c>
      <c r="C3" s="86"/>
      <c r="D3" s="10" t="s">
        <v>25</v>
      </c>
      <c r="E3" s="11">
        <v>4</v>
      </c>
      <c r="F3" s="12" t="s">
        <v>26</v>
      </c>
      <c r="G3" s="11">
        <v>6</v>
      </c>
      <c r="H3" s="11">
        <v>7</v>
      </c>
      <c r="I3" s="11">
        <v>8</v>
      </c>
      <c r="J3" s="13" t="s">
        <v>104</v>
      </c>
      <c r="K3" s="14" t="s">
        <v>27</v>
      </c>
    </row>
    <row r="4" spans="1:18" x14ac:dyDescent="0.3">
      <c r="A4" s="62"/>
      <c r="B4" s="63"/>
      <c r="C4" s="63"/>
      <c r="D4" s="15"/>
      <c r="E4" s="16"/>
      <c r="F4" s="15"/>
      <c r="G4" s="17"/>
      <c r="H4" s="17"/>
      <c r="I4" s="17"/>
      <c r="J4" s="18"/>
      <c r="K4" s="19"/>
    </row>
    <row r="5" spans="1:18" x14ac:dyDescent="0.3">
      <c r="A5" s="20" t="s">
        <v>28</v>
      </c>
      <c r="B5" s="70" t="s">
        <v>29</v>
      </c>
      <c r="C5" s="70"/>
      <c r="D5" s="70"/>
      <c r="E5" s="70"/>
      <c r="F5" s="70"/>
      <c r="G5" s="70"/>
      <c r="H5" s="70"/>
      <c r="I5" s="70"/>
      <c r="J5" s="70"/>
      <c r="K5" s="71"/>
    </row>
    <row r="6" spans="1:18" x14ac:dyDescent="0.3">
      <c r="A6" s="21">
        <v>1</v>
      </c>
      <c r="B6" s="91" t="s">
        <v>30</v>
      </c>
      <c r="C6" s="92"/>
      <c r="D6" s="22">
        <f>+E6*110%</f>
        <v>60500.000000000007</v>
      </c>
      <c r="E6" s="23">
        <v>55000</v>
      </c>
      <c r="F6" s="24">
        <f>E6*10%</f>
        <v>5500</v>
      </c>
      <c r="G6" s="25">
        <v>10000</v>
      </c>
      <c r="H6" s="26">
        <v>1</v>
      </c>
      <c r="I6" s="26">
        <v>1</v>
      </c>
      <c r="J6" s="27">
        <f>+G6*(H6+I6)</f>
        <v>20000</v>
      </c>
      <c r="K6" s="28">
        <f>+D6+J6</f>
        <v>80500</v>
      </c>
    </row>
    <row r="7" spans="1:18" x14ac:dyDescent="0.3">
      <c r="A7" s="21">
        <v>2</v>
      </c>
      <c r="B7" s="91" t="s">
        <v>31</v>
      </c>
      <c r="C7" s="92"/>
      <c r="D7" s="22">
        <f>+E7*110%</f>
        <v>66000</v>
      </c>
      <c r="E7" s="23">
        <v>60000</v>
      </c>
      <c r="F7" s="24">
        <f>E7*10%</f>
        <v>6000</v>
      </c>
      <c r="G7" s="25">
        <v>10000</v>
      </c>
      <c r="H7" s="26">
        <v>1</v>
      </c>
      <c r="I7" s="26">
        <v>1</v>
      </c>
      <c r="J7" s="27">
        <f>+G7*(H7+I7)</f>
        <v>20000</v>
      </c>
      <c r="K7" s="28">
        <f>+D7+J7</f>
        <v>86000</v>
      </c>
    </row>
    <row r="8" spans="1:18" x14ac:dyDescent="0.3">
      <c r="A8" s="64">
        <v>3</v>
      </c>
      <c r="B8" s="91" t="s">
        <v>32</v>
      </c>
      <c r="C8" s="92"/>
      <c r="D8" s="29">
        <f>+E8*110%</f>
        <v>319000</v>
      </c>
      <c r="E8" s="30">
        <v>290000</v>
      </c>
      <c r="F8" s="31">
        <f>E8*10%</f>
        <v>29000</v>
      </c>
      <c r="G8" s="25">
        <v>10000</v>
      </c>
      <c r="H8" s="26">
        <v>1</v>
      </c>
      <c r="I8" s="26"/>
      <c r="J8" s="27">
        <f>+G8*(H8+I8)</f>
        <v>10000</v>
      </c>
      <c r="K8" s="28">
        <f>+D8+J8</f>
        <v>329000</v>
      </c>
    </row>
    <row r="9" spans="1:18" x14ac:dyDescent="0.3">
      <c r="A9" s="64"/>
      <c r="B9" s="65"/>
      <c r="C9" s="65"/>
      <c r="D9" s="32"/>
      <c r="E9" s="33"/>
      <c r="F9" s="34"/>
      <c r="G9" s="35"/>
      <c r="H9" s="36"/>
      <c r="I9" s="36"/>
      <c r="J9" s="35"/>
      <c r="K9" s="37"/>
    </row>
    <row r="10" spans="1:18" x14ac:dyDescent="0.3">
      <c r="A10" s="38" t="s">
        <v>33</v>
      </c>
      <c r="B10" s="70" t="s">
        <v>34</v>
      </c>
      <c r="C10" s="70"/>
      <c r="D10" s="70"/>
      <c r="E10" s="70"/>
      <c r="F10" s="70"/>
      <c r="G10" s="70"/>
      <c r="H10" s="70"/>
      <c r="I10" s="70"/>
      <c r="J10" s="70"/>
      <c r="K10" s="71"/>
    </row>
    <row r="11" spans="1:18" x14ac:dyDescent="0.3">
      <c r="A11" s="21">
        <v>1</v>
      </c>
      <c r="B11" s="39" t="s">
        <v>35</v>
      </c>
      <c r="C11" s="40"/>
      <c r="D11" s="22">
        <f>+E11*110%</f>
        <v>60500.000000000007</v>
      </c>
      <c r="E11" s="23">
        <v>55000</v>
      </c>
      <c r="F11" s="24">
        <f>E11*10%</f>
        <v>5500</v>
      </c>
      <c r="G11" s="25">
        <v>10000</v>
      </c>
      <c r="H11" s="26">
        <v>1</v>
      </c>
      <c r="I11" s="26">
        <v>1</v>
      </c>
      <c r="J11" s="27">
        <f>+G11*(H11+I11)</f>
        <v>20000</v>
      </c>
      <c r="K11" s="28">
        <f>+D11+J11</f>
        <v>80500</v>
      </c>
    </row>
    <row r="12" spans="1:18" x14ac:dyDescent="0.3">
      <c r="A12" s="21">
        <f>+A11+1</f>
        <v>2</v>
      </c>
      <c r="B12" s="39" t="s">
        <v>36</v>
      </c>
      <c r="C12" s="40"/>
      <c r="D12" s="29">
        <f>+E12*110%</f>
        <v>319000</v>
      </c>
      <c r="E12" s="30">
        <v>290000</v>
      </c>
      <c r="F12" s="31">
        <f>E12*10%</f>
        <v>29000</v>
      </c>
      <c r="G12" s="25">
        <v>10000</v>
      </c>
      <c r="H12" s="26">
        <v>1</v>
      </c>
      <c r="I12" s="26"/>
      <c r="J12" s="27">
        <f>+G12*(H12+I12)</f>
        <v>10000</v>
      </c>
      <c r="K12" s="28">
        <f>+D12+J12</f>
        <v>329000</v>
      </c>
    </row>
    <row r="13" spans="1:18" x14ac:dyDescent="0.3">
      <c r="A13" s="41"/>
      <c r="B13" s="42"/>
      <c r="C13" s="42"/>
      <c r="D13" s="42"/>
      <c r="E13" s="42"/>
      <c r="F13" s="42"/>
      <c r="G13" s="43"/>
      <c r="H13" s="43"/>
      <c r="I13" s="43"/>
      <c r="J13" s="43"/>
      <c r="K13" s="37"/>
    </row>
    <row r="14" spans="1:18" x14ac:dyDescent="0.3">
      <c r="A14" s="38" t="s">
        <v>37</v>
      </c>
      <c r="B14" s="70" t="s">
        <v>38</v>
      </c>
      <c r="C14" s="70"/>
      <c r="D14" s="70"/>
      <c r="E14" s="70"/>
      <c r="F14" s="70"/>
      <c r="G14" s="70"/>
      <c r="H14" s="70"/>
      <c r="I14" s="70"/>
      <c r="J14" s="70"/>
      <c r="K14" s="71"/>
      <c r="L14" t="s">
        <v>113</v>
      </c>
      <c r="N14" s="66"/>
    </row>
    <row r="15" spans="1:18" x14ac:dyDescent="0.3">
      <c r="A15" s="21">
        <v>1</v>
      </c>
      <c r="B15" s="44" t="s">
        <v>39</v>
      </c>
      <c r="C15" s="40"/>
      <c r="D15" s="22">
        <f>+E15*110%</f>
        <v>480700.00000000006</v>
      </c>
      <c r="E15" s="23">
        <v>437000</v>
      </c>
      <c r="F15" s="24">
        <f t="shared" ref="F15:F42" si="0">E15*10%</f>
        <v>43700</v>
      </c>
      <c r="G15" s="25">
        <v>10000</v>
      </c>
      <c r="H15" s="26">
        <v>1</v>
      </c>
      <c r="I15" s="26">
        <v>3</v>
      </c>
      <c r="J15" s="27">
        <f t="shared" ref="J15:J42" si="1">+G15*(H15+I15)</f>
        <v>40000</v>
      </c>
      <c r="K15" s="28">
        <f>+D15+J15</f>
        <v>520700.00000000006</v>
      </c>
      <c r="M15" t="str">
        <f>$L$14</f>
        <v>XE Ô TÔ KHÔNG KD VẬN TẢI &amp; XE BUÝT</v>
      </c>
      <c r="N15" s="69" t="s">
        <v>114</v>
      </c>
      <c r="O15" s="69">
        <v>4</v>
      </c>
      <c r="P15" s="69" t="s">
        <v>114</v>
      </c>
      <c r="Q15" s="60">
        <f t="shared" ref="Q15:Q42" si="2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BUÝT", AutomobileType = AutomobileTypeEnum.NON_COMMERCIAL, Attributes_Seat = "4", Attributes_Category = AutomobileTypeCategoryEnum.NON_COMMERCIAL },</v>
      </c>
    </row>
    <row r="16" spans="1:18" x14ac:dyDescent="0.3">
      <c r="A16" s="21">
        <f t="shared" ref="A16:A42" si="3">+A15+1</f>
        <v>2</v>
      </c>
      <c r="B16" s="44" t="s">
        <v>40</v>
      </c>
      <c r="C16" s="40"/>
      <c r="D16" s="22">
        <f t="shared" ref="D16:D42" si="4">+E16*110%</f>
        <v>480700.00000000006</v>
      </c>
      <c r="E16" s="23">
        <v>437000</v>
      </c>
      <c r="F16" s="24">
        <f t="shared" si="0"/>
        <v>43700</v>
      </c>
      <c r="G16" s="25">
        <v>10000</v>
      </c>
      <c r="H16" s="26">
        <v>1</v>
      </c>
      <c r="I16" s="26">
        <v>4</v>
      </c>
      <c r="J16" s="27">
        <f t="shared" si="1"/>
        <v>50000</v>
      </c>
      <c r="K16" s="28">
        <f t="shared" ref="K16:K42" si="5">+D16+J16</f>
        <v>530700</v>
      </c>
      <c r="M16" t="str">
        <f t="shared" ref="M16:M42" si="6">$L$14</f>
        <v>XE Ô TÔ KHÔNG KD VẬN TẢI &amp; XE BUÝT</v>
      </c>
      <c r="N16" s="60" t="s">
        <v>114</v>
      </c>
      <c r="O16" s="60">
        <f t="shared" ref="O16:O42" si="7">H16+I16</f>
        <v>5</v>
      </c>
      <c r="P16" s="60" t="s">
        <v>114</v>
      </c>
      <c r="Q16" s="60">
        <f t="shared" si="2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BUÝT", AutomobileType = AutomobileTypeEnum.NON_COMMERCIAL, Attributes_Seat = "5", Attributes_Category = AutomobileTypeCategoryEnum.NON_COMMERCIAL },</v>
      </c>
    </row>
    <row r="17" spans="1:18" x14ac:dyDescent="0.3">
      <c r="A17" s="21">
        <f t="shared" si="3"/>
        <v>3</v>
      </c>
      <c r="B17" s="44" t="s">
        <v>41</v>
      </c>
      <c r="C17" s="40"/>
      <c r="D17" s="22">
        <f t="shared" si="4"/>
        <v>873400.00000000012</v>
      </c>
      <c r="E17" s="23">
        <v>794000</v>
      </c>
      <c r="F17" s="24">
        <f t="shared" si="0"/>
        <v>79400</v>
      </c>
      <c r="G17" s="25">
        <v>10000</v>
      </c>
      <c r="H17" s="26">
        <v>1</v>
      </c>
      <c r="I17" s="26">
        <v>5</v>
      </c>
      <c r="J17" s="27">
        <f t="shared" si="1"/>
        <v>60000</v>
      </c>
      <c r="K17" s="28">
        <f t="shared" si="5"/>
        <v>933400.00000000012</v>
      </c>
      <c r="M17" t="str">
        <f t="shared" si="6"/>
        <v>XE Ô TÔ KHÔNG KD VẬN TẢI &amp; XE BUÝT</v>
      </c>
      <c r="N17" s="60" t="s">
        <v>114</v>
      </c>
      <c r="O17" s="60">
        <f t="shared" si="7"/>
        <v>6</v>
      </c>
      <c r="P17" s="60" t="s">
        <v>114</v>
      </c>
      <c r="Q17" s="60">
        <f t="shared" si="2"/>
        <v>6</v>
      </c>
      <c r="R17" t="str">
        <f t="shared" si="8"/>
        <v>new AutomobilesFullTypeObject() { DisplayName = "XE Ô TÔ KHÔNG KD VẬN TẢI &amp; XE BUÝT", AutomobileType = AutomobileTypeEnum.NON_COMMERCIAL, Attributes_Seat = "6", Attributes_Category = AutomobileTypeCategoryEnum.NON_COMMERCIAL },</v>
      </c>
    </row>
    <row r="18" spans="1:18" x14ac:dyDescent="0.3">
      <c r="A18" s="21">
        <f t="shared" si="3"/>
        <v>4</v>
      </c>
      <c r="B18" s="44" t="s">
        <v>42</v>
      </c>
      <c r="C18" s="40"/>
      <c r="D18" s="22">
        <f t="shared" si="4"/>
        <v>873400.00000000012</v>
      </c>
      <c r="E18" s="23">
        <v>794000</v>
      </c>
      <c r="F18" s="24">
        <f t="shared" si="0"/>
        <v>79400</v>
      </c>
      <c r="G18" s="25">
        <v>10000</v>
      </c>
      <c r="H18" s="26">
        <v>1</v>
      </c>
      <c r="I18" s="26">
        <v>6</v>
      </c>
      <c r="J18" s="27">
        <f t="shared" si="1"/>
        <v>70000</v>
      </c>
      <c r="K18" s="28">
        <f t="shared" si="5"/>
        <v>943400.00000000012</v>
      </c>
      <c r="M18" t="str">
        <f t="shared" si="6"/>
        <v>XE Ô TÔ KHÔNG KD VẬN TẢI &amp; XE BUÝT</v>
      </c>
      <c r="N18" s="60" t="s">
        <v>114</v>
      </c>
      <c r="O18" s="60">
        <f t="shared" si="7"/>
        <v>7</v>
      </c>
      <c r="P18" s="60" t="s">
        <v>114</v>
      </c>
      <c r="Q18" s="60">
        <f t="shared" si="2"/>
        <v>7</v>
      </c>
      <c r="R18" t="str">
        <f t="shared" si="8"/>
        <v>new AutomobilesFullTypeObject() { DisplayName = "XE Ô TÔ KHÔNG KD VẬN TẢI &amp; XE BUÝT", AutomobileType = AutomobileTypeEnum.NON_COMMERCIAL, Attributes_Seat = "7", Attributes_Category = AutomobileTypeCategoryEnum.NON_COMMERCIAL },</v>
      </c>
    </row>
    <row r="19" spans="1:18" x14ac:dyDescent="0.3">
      <c r="A19" s="21">
        <f t="shared" si="3"/>
        <v>5</v>
      </c>
      <c r="B19" s="44" t="s">
        <v>43</v>
      </c>
      <c r="C19" s="40"/>
      <c r="D19" s="22">
        <f t="shared" si="4"/>
        <v>873400.00000000012</v>
      </c>
      <c r="E19" s="23">
        <v>794000</v>
      </c>
      <c r="F19" s="24">
        <f t="shared" si="0"/>
        <v>79400</v>
      </c>
      <c r="G19" s="25">
        <v>10000</v>
      </c>
      <c r="H19" s="26">
        <v>1</v>
      </c>
      <c r="I19" s="26">
        <v>7</v>
      </c>
      <c r="J19" s="27">
        <f t="shared" si="1"/>
        <v>80000</v>
      </c>
      <c r="K19" s="28">
        <f t="shared" si="5"/>
        <v>953400.00000000012</v>
      </c>
      <c r="M19" t="str">
        <f t="shared" si="6"/>
        <v>XE Ô TÔ KHÔNG KD VẬN TẢI &amp; XE BUÝT</v>
      </c>
      <c r="N19" s="60" t="s">
        <v>114</v>
      </c>
      <c r="O19" s="60">
        <f t="shared" si="7"/>
        <v>8</v>
      </c>
      <c r="P19" s="60" t="s">
        <v>114</v>
      </c>
      <c r="Q19" s="60">
        <f t="shared" si="2"/>
        <v>8</v>
      </c>
      <c r="R19" t="str">
        <f t="shared" si="8"/>
        <v>new AutomobilesFullTypeObject() { DisplayName = "XE Ô TÔ KHÔNG KD VẬN TẢI &amp; XE BUÝT", AutomobileType = AutomobileTypeEnum.NON_COMMERCIAL, Attributes_Seat = "8", Attributes_Category = AutomobileTypeCategoryEnum.NON_COMMERCIAL },</v>
      </c>
    </row>
    <row r="20" spans="1:18" x14ac:dyDescent="0.3">
      <c r="A20" s="21">
        <f t="shared" si="3"/>
        <v>6</v>
      </c>
      <c r="B20" s="44" t="s">
        <v>44</v>
      </c>
      <c r="C20" s="40"/>
      <c r="D20" s="22">
        <f t="shared" si="4"/>
        <v>873400.00000000012</v>
      </c>
      <c r="E20" s="23">
        <v>794000</v>
      </c>
      <c r="F20" s="24">
        <f t="shared" si="0"/>
        <v>79400</v>
      </c>
      <c r="G20" s="25">
        <v>10000</v>
      </c>
      <c r="H20" s="26">
        <v>1</v>
      </c>
      <c r="I20" s="26">
        <v>8</v>
      </c>
      <c r="J20" s="27">
        <f t="shared" si="1"/>
        <v>90000</v>
      </c>
      <c r="K20" s="28">
        <f t="shared" si="5"/>
        <v>963400.00000000012</v>
      </c>
      <c r="M20" t="str">
        <f t="shared" si="6"/>
        <v>XE Ô TÔ KHÔNG KD VẬN TẢI &amp; XE BUÝT</v>
      </c>
      <c r="N20" s="60" t="s">
        <v>114</v>
      </c>
      <c r="O20" s="60">
        <f t="shared" si="7"/>
        <v>9</v>
      </c>
      <c r="P20" s="60" t="s">
        <v>114</v>
      </c>
      <c r="Q20" s="60">
        <f t="shared" si="2"/>
        <v>9</v>
      </c>
      <c r="R20" t="str">
        <f t="shared" si="8"/>
        <v>new AutomobilesFullTypeObject() { DisplayName = "XE Ô TÔ KHÔNG KD VẬN TẢI &amp; XE BUÝT", AutomobileType = AutomobileTypeEnum.NON_COMMERCIAL, Attributes_Seat = "9", Attributes_Category = AutomobileTypeCategoryEnum.NON_COMMERCIAL },</v>
      </c>
    </row>
    <row r="21" spans="1:18" x14ac:dyDescent="0.3">
      <c r="A21" s="21">
        <f t="shared" si="3"/>
        <v>7</v>
      </c>
      <c r="B21" s="44" t="s">
        <v>45</v>
      </c>
      <c r="C21" s="40"/>
      <c r="D21" s="22">
        <f t="shared" si="4"/>
        <v>873400.00000000012</v>
      </c>
      <c r="E21" s="23">
        <v>794000</v>
      </c>
      <c r="F21" s="24">
        <f t="shared" si="0"/>
        <v>79400</v>
      </c>
      <c r="G21" s="25">
        <v>10000</v>
      </c>
      <c r="H21" s="26">
        <v>1</v>
      </c>
      <c r="I21" s="26">
        <v>9</v>
      </c>
      <c r="J21" s="27">
        <f t="shared" si="1"/>
        <v>100000</v>
      </c>
      <c r="K21" s="28">
        <f t="shared" si="5"/>
        <v>973400.00000000012</v>
      </c>
      <c r="M21" t="str">
        <f t="shared" si="6"/>
        <v>XE Ô TÔ KHÔNG KD VẬN TẢI &amp; XE BUÝT</v>
      </c>
      <c r="N21" s="60" t="s">
        <v>114</v>
      </c>
      <c r="O21" s="60">
        <f t="shared" si="7"/>
        <v>10</v>
      </c>
      <c r="P21" s="60" t="s">
        <v>114</v>
      </c>
      <c r="Q21" s="60">
        <f t="shared" si="2"/>
        <v>10</v>
      </c>
      <c r="R21" t="str">
        <f t="shared" si="8"/>
        <v>new AutomobilesFullTypeObject() { DisplayName = "XE Ô TÔ KHÔNG KD VẬN TẢI &amp; XE BUÝT", AutomobileType = AutomobileTypeEnum.NON_COMMERCIAL, Attributes_Seat = "10", Attributes_Category = AutomobileTypeCategoryEnum.NON_COMMERCIAL },</v>
      </c>
    </row>
    <row r="22" spans="1:18" x14ac:dyDescent="0.3">
      <c r="A22" s="21">
        <f t="shared" si="3"/>
        <v>8</v>
      </c>
      <c r="B22" s="44" t="s">
        <v>46</v>
      </c>
      <c r="C22" s="40"/>
      <c r="D22" s="22">
        <f t="shared" si="4"/>
        <v>873400.00000000012</v>
      </c>
      <c r="E22" s="23">
        <v>794000</v>
      </c>
      <c r="F22" s="24">
        <f t="shared" si="0"/>
        <v>79400</v>
      </c>
      <c r="G22" s="25">
        <v>10000</v>
      </c>
      <c r="H22" s="26">
        <v>1</v>
      </c>
      <c r="I22" s="26">
        <v>10</v>
      </c>
      <c r="J22" s="27">
        <f t="shared" si="1"/>
        <v>110000</v>
      </c>
      <c r="K22" s="28">
        <f t="shared" si="5"/>
        <v>983400.00000000012</v>
      </c>
      <c r="M22" t="str">
        <f t="shared" si="6"/>
        <v>XE Ô TÔ KHÔNG KD VẬN TẢI &amp; XE BUÝT</v>
      </c>
      <c r="N22" s="60" t="s">
        <v>114</v>
      </c>
      <c r="O22" s="60">
        <f t="shared" si="7"/>
        <v>11</v>
      </c>
      <c r="P22" s="60" t="s">
        <v>114</v>
      </c>
      <c r="Q22" s="60">
        <f t="shared" si="2"/>
        <v>11</v>
      </c>
      <c r="R22" t="str">
        <f t="shared" si="8"/>
        <v>new AutomobilesFullTypeObject() { DisplayName = "XE Ô TÔ KHÔNG KD VẬN TẢI &amp; XE BUÝT", AutomobileType = AutomobileTypeEnum.NON_COMMERCIAL, Attributes_Seat = "11", Attributes_Category = AutomobileTypeCategoryEnum.NON_COMMERCIAL },</v>
      </c>
    </row>
    <row r="23" spans="1:18" x14ac:dyDescent="0.3">
      <c r="A23" s="21">
        <f t="shared" si="3"/>
        <v>9</v>
      </c>
      <c r="B23" s="44" t="s">
        <v>67</v>
      </c>
      <c r="C23" s="40"/>
      <c r="D23" s="22">
        <f t="shared" si="4"/>
        <v>1397000</v>
      </c>
      <c r="E23" s="23">
        <v>1270000</v>
      </c>
      <c r="F23" s="24">
        <f t="shared" si="0"/>
        <v>127000</v>
      </c>
      <c r="G23" s="25">
        <v>10000</v>
      </c>
      <c r="H23" s="26">
        <v>1</v>
      </c>
      <c r="I23" s="26">
        <v>11</v>
      </c>
      <c r="J23" s="27">
        <f t="shared" si="1"/>
        <v>120000</v>
      </c>
      <c r="K23" s="28">
        <f t="shared" si="5"/>
        <v>1517000</v>
      </c>
      <c r="M23" t="str">
        <f t="shared" si="6"/>
        <v>XE Ô TÔ KHÔNG KD VẬN TẢI &amp; XE BUÝT</v>
      </c>
      <c r="N23" s="60" t="s">
        <v>114</v>
      </c>
      <c r="O23" s="60">
        <f t="shared" si="7"/>
        <v>12</v>
      </c>
      <c r="P23" s="60" t="s">
        <v>114</v>
      </c>
      <c r="Q23" s="60">
        <f t="shared" si="2"/>
        <v>12</v>
      </c>
      <c r="R23" t="str">
        <f t="shared" si="8"/>
        <v>new AutomobilesFullTypeObject() { DisplayName = "XE Ô TÔ KHÔNG KD VẬN TẢI &amp; XE BUÝT", AutomobileType = AutomobileTypeEnum.NON_COMMERCIAL, Attributes_Seat = "12", Attributes_Category = AutomobileTypeCategoryEnum.NON_COMMERCIAL },</v>
      </c>
    </row>
    <row r="24" spans="1:18" x14ac:dyDescent="0.3">
      <c r="A24" s="21">
        <f t="shared" si="3"/>
        <v>10</v>
      </c>
      <c r="B24" s="44" t="s">
        <v>157</v>
      </c>
      <c r="C24" s="40"/>
      <c r="D24" s="22">
        <f t="shared" si="4"/>
        <v>1397000</v>
      </c>
      <c r="E24" s="23">
        <v>1270000</v>
      </c>
      <c r="F24" s="24">
        <f t="shared" si="0"/>
        <v>127000</v>
      </c>
      <c r="G24" s="25">
        <v>10000</v>
      </c>
      <c r="H24" s="26">
        <v>2</v>
      </c>
      <c r="I24" s="26">
        <v>13</v>
      </c>
      <c r="J24" s="27">
        <f t="shared" si="1"/>
        <v>150000</v>
      </c>
      <c r="K24" s="28">
        <f t="shared" si="5"/>
        <v>1547000</v>
      </c>
      <c r="M24" t="str">
        <f t="shared" si="6"/>
        <v>XE Ô TÔ KHÔNG KD VẬN TẢI &amp; XE BUÝT</v>
      </c>
      <c r="N24" s="60" t="s">
        <v>114</v>
      </c>
      <c r="O24" s="60">
        <f t="shared" si="7"/>
        <v>15</v>
      </c>
      <c r="P24" s="60" t="s">
        <v>114</v>
      </c>
      <c r="Q24" s="60">
        <f t="shared" si="2"/>
        <v>15</v>
      </c>
      <c r="R24" t="str">
        <f t="shared" si="8"/>
        <v>new AutomobilesFullTypeObject() { DisplayName = "XE Ô TÔ KHÔNG KD VẬN TẢI &amp; XE BUÝT", AutomobileType = AutomobileTypeEnum.NON_COMMERCIAL, Attributes_Seat = "15", Attributes_Category = AutomobileTypeCategoryEnum.NON_COMMERCIAL },</v>
      </c>
    </row>
    <row r="25" spans="1:18" x14ac:dyDescent="0.3">
      <c r="A25" s="21">
        <f t="shared" si="3"/>
        <v>11</v>
      </c>
      <c r="B25" s="44" t="s">
        <v>47</v>
      </c>
      <c r="C25" s="40"/>
      <c r="D25" s="22">
        <f t="shared" si="4"/>
        <v>1397000</v>
      </c>
      <c r="E25" s="23">
        <v>1270000</v>
      </c>
      <c r="F25" s="24">
        <f t="shared" si="0"/>
        <v>127000</v>
      </c>
      <c r="G25" s="25">
        <v>10000</v>
      </c>
      <c r="H25" s="26">
        <v>2</v>
      </c>
      <c r="I25" s="26">
        <v>14</v>
      </c>
      <c r="J25" s="27">
        <f t="shared" si="1"/>
        <v>160000</v>
      </c>
      <c r="K25" s="28">
        <f t="shared" si="5"/>
        <v>1557000</v>
      </c>
      <c r="M25" t="str">
        <f t="shared" si="6"/>
        <v>XE Ô TÔ KHÔNG KD VẬN TẢI &amp; XE BUÝT</v>
      </c>
      <c r="N25" s="60" t="s">
        <v>114</v>
      </c>
      <c r="O25" s="60">
        <f t="shared" si="7"/>
        <v>16</v>
      </c>
      <c r="P25" s="60" t="s">
        <v>114</v>
      </c>
      <c r="Q25" s="60">
        <f t="shared" si="2"/>
        <v>16</v>
      </c>
      <c r="R25" t="str">
        <f t="shared" si="8"/>
        <v>new AutomobilesFullTypeObject() { DisplayName = "XE Ô TÔ KHÔNG KD VẬN TẢI &amp; XE BUÝT", AutomobileType = AutomobileTypeEnum.NON_COMMERCIAL, Attributes_Seat = "16", Attributes_Category = AutomobileTypeCategoryEnum.NON_COMMERCIAL },</v>
      </c>
    </row>
    <row r="26" spans="1:18" x14ac:dyDescent="0.3">
      <c r="A26" s="21">
        <f t="shared" si="3"/>
        <v>12</v>
      </c>
      <c r="B26" s="44" t="s">
        <v>48</v>
      </c>
      <c r="C26" s="40"/>
      <c r="D26" s="22">
        <f t="shared" si="4"/>
        <v>1397000</v>
      </c>
      <c r="E26" s="23">
        <v>1270000</v>
      </c>
      <c r="F26" s="24">
        <f t="shared" si="0"/>
        <v>127000</v>
      </c>
      <c r="G26" s="25">
        <v>10000</v>
      </c>
      <c r="H26" s="26">
        <v>2</v>
      </c>
      <c r="I26" s="26">
        <v>18</v>
      </c>
      <c r="J26" s="27">
        <f t="shared" si="1"/>
        <v>200000</v>
      </c>
      <c r="K26" s="28">
        <f t="shared" si="5"/>
        <v>1597000</v>
      </c>
      <c r="M26" t="str">
        <f t="shared" si="6"/>
        <v>XE Ô TÔ KHÔNG KD VẬN TẢI &amp; XE BUÝT</v>
      </c>
      <c r="N26" s="60" t="s">
        <v>114</v>
      </c>
      <c r="O26" s="60">
        <f t="shared" si="7"/>
        <v>20</v>
      </c>
      <c r="P26" s="60" t="s">
        <v>114</v>
      </c>
      <c r="Q26" s="60">
        <f t="shared" si="2"/>
        <v>20</v>
      </c>
      <c r="R26" t="str">
        <f t="shared" si="8"/>
        <v>new AutomobilesFullTypeObject() { DisplayName = "XE Ô TÔ KHÔNG KD VẬN TẢI &amp; XE BUÝT", AutomobileType = AutomobileTypeEnum.NON_COMMERCIAL, Attributes_Seat = "20", Attributes_Category = AutomobileTypeCategoryEnum.NON_COMMERCIAL },</v>
      </c>
    </row>
    <row r="27" spans="1:18" x14ac:dyDescent="0.3">
      <c r="A27" s="21">
        <f t="shared" si="3"/>
        <v>13</v>
      </c>
      <c r="B27" s="44" t="s">
        <v>49</v>
      </c>
      <c r="C27" s="40"/>
      <c r="D27" s="22">
        <f t="shared" si="4"/>
        <v>1397000</v>
      </c>
      <c r="E27" s="23">
        <v>1270000</v>
      </c>
      <c r="F27" s="24">
        <f t="shared" si="0"/>
        <v>127000</v>
      </c>
      <c r="G27" s="25">
        <v>10000</v>
      </c>
      <c r="H27" s="26">
        <v>2</v>
      </c>
      <c r="I27" s="26">
        <v>22</v>
      </c>
      <c r="J27" s="27">
        <f t="shared" si="1"/>
        <v>240000</v>
      </c>
      <c r="K27" s="28">
        <f t="shared" si="5"/>
        <v>1637000</v>
      </c>
      <c r="M27" t="str">
        <f t="shared" si="6"/>
        <v>XE Ô TÔ KHÔNG KD VẬN TẢI &amp; XE BUÝT</v>
      </c>
      <c r="N27" s="60" t="s">
        <v>114</v>
      </c>
      <c r="O27" s="60">
        <f t="shared" si="7"/>
        <v>24</v>
      </c>
      <c r="P27" s="60" t="s">
        <v>114</v>
      </c>
      <c r="Q27" s="60">
        <f t="shared" si="2"/>
        <v>24</v>
      </c>
      <c r="R27" t="str">
        <f t="shared" si="8"/>
        <v>new AutomobilesFullTypeObject() { DisplayName = "XE Ô TÔ KHÔNG KD VẬN TẢI &amp; XE BUÝT", AutomobileType = AutomobileTypeEnum.NON_COMMERCIAL, Attributes_Seat = "24", Attributes_Category = AutomobileTypeCategoryEnum.NON_COMMERCIAL },</v>
      </c>
    </row>
    <row r="28" spans="1:18" x14ac:dyDescent="0.3">
      <c r="A28" s="21">
        <f t="shared" si="3"/>
        <v>14</v>
      </c>
      <c r="B28" s="44" t="s">
        <v>50</v>
      </c>
      <c r="C28" s="40"/>
      <c r="D28" s="22">
        <f t="shared" si="4"/>
        <v>2007500.0000000002</v>
      </c>
      <c r="E28" s="23">
        <v>1825000</v>
      </c>
      <c r="F28" s="24">
        <f t="shared" si="0"/>
        <v>182500</v>
      </c>
      <c r="G28" s="25">
        <v>10000</v>
      </c>
      <c r="H28" s="26">
        <v>2</v>
      </c>
      <c r="I28" s="26">
        <v>23</v>
      </c>
      <c r="J28" s="27">
        <f t="shared" si="1"/>
        <v>250000</v>
      </c>
      <c r="K28" s="28">
        <f t="shared" si="5"/>
        <v>2257500</v>
      </c>
      <c r="M28" t="str">
        <f t="shared" si="6"/>
        <v>XE Ô TÔ KHÔNG KD VẬN TẢI &amp; XE BUÝT</v>
      </c>
      <c r="N28" s="60" t="s">
        <v>114</v>
      </c>
      <c r="O28" s="60">
        <f t="shared" si="7"/>
        <v>25</v>
      </c>
      <c r="P28" s="60" t="s">
        <v>114</v>
      </c>
      <c r="Q28" s="60">
        <f t="shared" si="2"/>
        <v>25</v>
      </c>
      <c r="R28" t="str">
        <f t="shared" si="8"/>
        <v>new AutomobilesFullTypeObject() { DisplayName = "XE Ô TÔ KHÔNG KD VẬN TẢI &amp; XE BUÝT", AutomobileType = AutomobileTypeEnum.NON_COMMERCIAL, Attributes_Seat = "25", Attributes_Category = AutomobileTypeCategoryEnum.NON_COMMERCIAL },</v>
      </c>
    </row>
    <row r="29" spans="1:18" x14ac:dyDescent="0.3">
      <c r="A29" s="21">
        <f t="shared" si="3"/>
        <v>15</v>
      </c>
      <c r="B29" s="44" t="s">
        <v>51</v>
      </c>
      <c r="C29" s="40"/>
      <c r="D29" s="22">
        <f t="shared" si="4"/>
        <v>2007500.0000000002</v>
      </c>
      <c r="E29" s="23">
        <v>1825000</v>
      </c>
      <c r="F29" s="24">
        <f t="shared" si="0"/>
        <v>182500</v>
      </c>
      <c r="G29" s="25">
        <v>10000</v>
      </c>
      <c r="H29" s="26">
        <v>2</v>
      </c>
      <c r="I29" s="26">
        <v>26</v>
      </c>
      <c r="J29" s="27">
        <f t="shared" si="1"/>
        <v>280000</v>
      </c>
      <c r="K29" s="28">
        <f t="shared" si="5"/>
        <v>2287500</v>
      </c>
      <c r="M29" t="str">
        <f t="shared" si="6"/>
        <v>XE Ô TÔ KHÔNG KD VẬN TẢI &amp; XE BUÝT</v>
      </c>
      <c r="N29" s="60" t="s">
        <v>114</v>
      </c>
      <c r="O29" s="60">
        <f t="shared" si="7"/>
        <v>28</v>
      </c>
      <c r="P29" s="60" t="s">
        <v>114</v>
      </c>
      <c r="Q29" s="60">
        <f t="shared" si="2"/>
        <v>28</v>
      </c>
      <c r="R29" t="str">
        <f t="shared" si="8"/>
        <v>new AutomobilesFullTypeObject() { DisplayName = "XE Ô TÔ KHÔNG KD VẬN TẢI &amp; XE BUÝT", AutomobileType = AutomobileTypeEnum.NON_COMMERCIAL, Attributes_Seat = "28", Attributes_Category = AutomobileTypeCategoryEnum.NON_COMMERCIAL },</v>
      </c>
    </row>
    <row r="30" spans="1:18" x14ac:dyDescent="0.3">
      <c r="A30" s="21">
        <f t="shared" si="3"/>
        <v>16</v>
      </c>
      <c r="B30" s="44" t="s">
        <v>52</v>
      </c>
      <c r="C30" s="40"/>
      <c r="D30" s="22">
        <f>+E30*110%</f>
        <v>2007500.0000000002</v>
      </c>
      <c r="E30" s="23">
        <v>1825000</v>
      </c>
      <c r="F30" s="24">
        <f t="shared" si="0"/>
        <v>182500</v>
      </c>
      <c r="G30" s="25">
        <v>10000</v>
      </c>
      <c r="H30" s="26">
        <v>2</v>
      </c>
      <c r="I30" s="26">
        <v>27</v>
      </c>
      <c r="J30" s="27">
        <f>+G30*(H30+I30)</f>
        <v>290000</v>
      </c>
      <c r="K30" s="28">
        <f>+D30+J30</f>
        <v>2297500</v>
      </c>
      <c r="M30" t="str">
        <f t="shared" si="6"/>
        <v>XE Ô TÔ KHÔNG KD VẬN TẢI &amp; XE BUÝT</v>
      </c>
      <c r="N30" s="60" t="s">
        <v>114</v>
      </c>
      <c r="O30" s="60">
        <f t="shared" si="7"/>
        <v>29</v>
      </c>
      <c r="P30" s="60" t="s">
        <v>114</v>
      </c>
      <c r="Q30" s="60">
        <f t="shared" si="2"/>
        <v>29</v>
      </c>
      <c r="R30" t="str">
        <f t="shared" si="8"/>
        <v>new AutomobilesFullTypeObject() { DisplayName = "XE Ô TÔ KHÔNG KD VẬN TẢI &amp; XE BUÝT", AutomobileType = AutomobileTypeEnum.NON_COMMERCIAL, Attributes_Seat = "29", Attributes_Category = AutomobileTypeCategoryEnum.NON_COMMERCIAL },</v>
      </c>
    </row>
    <row r="31" spans="1:18" x14ac:dyDescent="0.3">
      <c r="A31" s="21">
        <f t="shared" si="3"/>
        <v>17</v>
      </c>
      <c r="B31" s="44" t="s">
        <v>53</v>
      </c>
      <c r="C31" s="40"/>
      <c r="D31" s="22">
        <f t="shared" si="4"/>
        <v>2007500.0000000002</v>
      </c>
      <c r="E31" s="23">
        <v>1825000</v>
      </c>
      <c r="F31" s="24">
        <f t="shared" si="0"/>
        <v>182500</v>
      </c>
      <c r="G31" s="25">
        <v>10000</v>
      </c>
      <c r="H31" s="26">
        <v>2</v>
      </c>
      <c r="I31" s="26">
        <v>28</v>
      </c>
      <c r="J31" s="27">
        <f t="shared" si="1"/>
        <v>300000</v>
      </c>
      <c r="K31" s="28">
        <f t="shared" si="5"/>
        <v>2307500</v>
      </c>
      <c r="M31" t="str">
        <f t="shared" si="6"/>
        <v>XE Ô TÔ KHÔNG KD VẬN TẢI &amp; XE BUÝT</v>
      </c>
      <c r="N31" s="60" t="s">
        <v>114</v>
      </c>
      <c r="O31" s="60">
        <f t="shared" si="7"/>
        <v>30</v>
      </c>
      <c r="P31" s="60" t="s">
        <v>114</v>
      </c>
      <c r="Q31" s="60">
        <f t="shared" si="2"/>
        <v>30</v>
      </c>
      <c r="R31" t="str">
        <f t="shared" si="8"/>
        <v>new AutomobilesFullTypeObject() { DisplayName = "XE Ô TÔ KHÔNG KD VẬN TẢI &amp; XE BUÝT", AutomobileType = AutomobileTypeEnum.NON_COMMERCIAL, Attributes_Seat = "30", Attributes_Category = AutomobileTypeCategoryEnum.NON_COMMERCIAL },</v>
      </c>
    </row>
    <row r="32" spans="1:18" x14ac:dyDescent="0.3">
      <c r="A32" s="21">
        <f t="shared" si="3"/>
        <v>18</v>
      </c>
      <c r="B32" s="44" t="s">
        <v>54</v>
      </c>
      <c r="C32" s="40"/>
      <c r="D32" s="22">
        <f t="shared" si="4"/>
        <v>2007500.0000000002</v>
      </c>
      <c r="E32" s="23">
        <v>1825000</v>
      </c>
      <c r="F32" s="24">
        <f t="shared" si="0"/>
        <v>182500</v>
      </c>
      <c r="G32" s="25">
        <v>10000</v>
      </c>
      <c r="H32" s="26">
        <v>2</v>
      </c>
      <c r="I32" s="26">
        <v>30</v>
      </c>
      <c r="J32" s="27">
        <f t="shared" si="1"/>
        <v>320000</v>
      </c>
      <c r="K32" s="28">
        <f t="shared" si="5"/>
        <v>2327500</v>
      </c>
      <c r="M32" t="str">
        <f t="shared" si="6"/>
        <v>XE Ô TÔ KHÔNG KD VẬN TẢI &amp; XE BUÝT</v>
      </c>
      <c r="N32" s="60" t="s">
        <v>114</v>
      </c>
      <c r="O32" s="60">
        <f t="shared" si="7"/>
        <v>32</v>
      </c>
      <c r="P32" s="60" t="s">
        <v>114</v>
      </c>
      <c r="Q32" s="60">
        <f t="shared" si="2"/>
        <v>32</v>
      </c>
      <c r="R32" t="str">
        <f t="shared" si="8"/>
        <v>new AutomobilesFullTypeObject() { DisplayName = "XE Ô TÔ KHÔNG KD VẬN TẢI &amp; XE BUÝT", AutomobileType = AutomobileTypeEnum.NON_COMMERCIAL, Attributes_Seat = "32", Attributes_Category = AutomobileTypeCategoryEnum.NON_COMMERCIAL },</v>
      </c>
    </row>
    <row r="33" spans="1:18" x14ac:dyDescent="0.3">
      <c r="A33" s="21">
        <f t="shared" si="3"/>
        <v>19</v>
      </c>
      <c r="B33" s="44" t="s">
        <v>55</v>
      </c>
      <c r="C33" s="40"/>
      <c r="D33" s="22">
        <f t="shared" si="4"/>
        <v>2007500.0000000002</v>
      </c>
      <c r="E33" s="23">
        <v>1825000</v>
      </c>
      <c r="F33" s="24">
        <f t="shared" si="0"/>
        <v>182500</v>
      </c>
      <c r="G33" s="25">
        <v>10000</v>
      </c>
      <c r="H33" s="26">
        <v>2</v>
      </c>
      <c r="I33" s="26">
        <v>33</v>
      </c>
      <c r="J33" s="27">
        <f t="shared" si="1"/>
        <v>350000</v>
      </c>
      <c r="K33" s="28">
        <f t="shared" si="5"/>
        <v>2357500</v>
      </c>
      <c r="M33" t="str">
        <f t="shared" si="6"/>
        <v>XE Ô TÔ KHÔNG KD VẬN TẢI &amp; XE BUÝT</v>
      </c>
      <c r="N33" s="60" t="s">
        <v>114</v>
      </c>
      <c r="O33" s="60">
        <f t="shared" si="7"/>
        <v>35</v>
      </c>
      <c r="P33" s="60" t="s">
        <v>114</v>
      </c>
      <c r="Q33" s="60">
        <f t="shared" si="2"/>
        <v>35</v>
      </c>
      <c r="R33" t="str">
        <f t="shared" si="8"/>
        <v>new AutomobilesFullTypeObject() { DisplayName = "XE Ô TÔ KHÔNG KD VẬN TẢI &amp; XE BUÝT", AutomobileType = AutomobileTypeEnum.NON_COMMERCIAL, Attributes_Seat = "35", Attributes_Category = AutomobileTypeCategoryEnum.NON_COMMERCIAL },</v>
      </c>
    </row>
    <row r="34" spans="1:18" x14ac:dyDescent="0.3">
      <c r="A34" s="21">
        <f t="shared" si="3"/>
        <v>20</v>
      </c>
      <c r="B34" s="44" t="s">
        <v>56</v>
      </c>
      <c r="C34" s="40"/>
      <c r="D34" s="22">
        <f t="shared" si="4"/>
        <v>2007500.0000000002</v>
      </c>
      <c r="E34" s="23">
        <v>1825000</v>
      </c>
      <c r="F34" s="24">
        <f t="shared" si="0"/>
        <v>182500</v>
      </c>
      <c r="G34" s="25">
        <v>10000</v>
      </c>
      <c r="H34" s="26">
        <v>2</v>
      </c>
      <c r="I34" s="26">
        <v>38</v>
      </c>
      <c r="J34" s="27">
        <f t="shared" si="1"/>
        <v>400000</v>
      </c>
      <c r="K34" s="28">
        <f t="shared" si="5"/>
        <v>2407500</v>
      </c>
      <c r="M34" t="str">
        <f t="shared" si="6"/>
        <v>XE Ô TÔ KHÔNG KD VẬN TẢI &amp; XE BUÝT</v>
      </c>
      <c r="N34" s="60" t="s">
        <v>114</v>
      </c>
      <c r="O34" s="60">
        <f t="shared" si="7"/>
        <v>40</v>
      </c>
      <c r="P34" s="60" t="s">
        <v>114</v>
      </c>
      <c r="Q34" s="60">
        <f t="shared" si="2"/>
        <v>40</v>
      </c>
      <c r="R34" t="str">
        <f t="shared" si="8"/>
        <v>new AutomobilesFullTypeObject() { DisplayName = "XE Ô TÔ KHÔNG KD VẬN TẢI &amp; XE BUÝT", AutomobileType = AutomobileTypeEnum.NON_COMMERCIAL, Attributes_Seat = "40", Attributes_Category = AutomobileTypeCategoryEnum.NON_COMMERCIAL },</v>
      </c>
    </row>
    <row r="35" spans="1:18" x14ac:dyDescent="0.3">
      <c r="A35" s="21">
        <f t="shared" si="3"/>
        <v>21</v>
      </c>
      <c r="B35" s="44" t="s">
        <v>57</v>
      </c>
      <c r="C35" s="40"/>
      <c r="D35" s="22">
        <f t="shared" si="4"/>
        <v>2007500.0000000002</v>
      </c>
      <c r="E35" s="23">
        <v>1825000</v>
      </c>
      <c r="F35" s="24">
        <f t="shared" si="0"/>
        <v>182500</v>
      </c>
      <c r="G35" s="25">
        <v>10000</v>
      </c>
      <c r="H35" s="26">
        <v>2</v>
      </c>
      <c r="I35" s="26">
        <v>40</v>
      </c>
      <c r="J35" s="27">
        <f t="shared" si="1"/>
        <v>420000</v>
      </c>
      <c r="K35" s="28">
        <f t="shared" si="5"/>
        <v>2427500</v>
      </c>
      <c r="M35" t="str">
        <f t="shared" si="6"/>
        <v>XE Ô TÔ KHÔNG KD VẬN TẢI &amp; XE BUÝT</v>
      </c>
      <c r="N35" s="60" t="s">
        <v>114</v>
      </c>
      <c r="O35" s="60">
        <f t="shared" si="7"/>
        <v>42</v>
      </c>
      <c r="P35" s="60" t="s">
        <v>114</v>
      </c>
      <c r="Q35" s="60">
        <f t="shared" si="2"/>
        <v>42</v>
      </c>
      <c r="R35" t="str">
        <f t="shared" si="8"/>
        <v>new AutomobilesFullTypeObject() { DisplayName = "XE Ô TÔ KHÔNG KD VẬN TẢI &amp; XE BUÝT", AutomobileType = AutomobileTypeEnum.NON_COMMERCIAL, Attributes_Seat = "42", Attributes_Category = AutomobileTypeCategoryEnum.NON_COMMERCIAL },</v>
      </c>
    </row>
    <row r="36" spans="1:18" x14ac:dyDescent="0.3">
      <c r="A36" s="21">
        <f t="shared" si="3"/>
        <v>22</v>
      </c>
      <c r="B36" s="44" t="s">
        <v>58</v>
      </c>
      <c r="C36" s="40"/>
      <c r="D36" s="22">
        <f t="shared" si="4"/>
        <v>2007500.0000000002</v>
      </c>
      <c r="E36" s="23">
        <v>1825000</v>
      </c>
      <c r="F36" s="24">
        <f t="shared" si="0"/>
        <v>182500</v>
      </c>
      <c r="G36" s="25">
        <v>10000</v>
      </c>
      <c r="H36" s="26">
        <v>2</v>
      </c>
      <c r="I36" s="26">
        <v>41</v>
      </c>
      <c r="J36" s="27">
        <f t="shared" si="1"/>
        <v>430000</v>
      </c>
      <c r="K36" s="28">
        <f t="shared" si="5"/>
        <v>2437500</v>
      </c>
      <c r="M36" t="str">
        <f t="shared" si="6"/>
        <v>XE Ô TÔ KHÔNG KD VẬN TẢI &amp; XE BUÝT</v>
      </c>
      <c r="N36" s="60" t="s">
        <v>114</v>
      </c>
      <c r="O36" s="60">
        <f t="shared" si="7"/>
        <v>43</v>
      </c>
      <c r="P36" s="60" t="s">
        <v>114</v>
      </c>
      <c r="Q36" s="60">
        <f t="shared" si="2"/>
        <v>43</v>
      </c>
      <c r="R36" t="str">
        <f t="shared" si="8"/>
        <v>new AutomobilesFullTypeObject() { DisplayName = "XE Ô TÔ KHÔNG KD VẬN TẢI &amp; XE BUÝT", AutomobileType = AutomobileTypeEnum.NON_COMMERCIAL, Attributes_Seat = "43", Attributes_Category = AutomobileTypeCategoryEnum.NON_COMMERCIAL },</v>
      </c>
    </row>
    <row r="37" spans="1:18" x14ac:dyDescent="0.3">
      <c r="A37" s="21">
        <f t="shared" si="3"/>
        <v>23</v>
      </c>
      <c r="B37" s="44" t="s">
        <v>59</v>
      </c>
      <c r="C37" s="40"/>
      <c r="D37" s="22">
        <f t="shared" si="4"/>
        <v>2007500.0000000002</v>
      </c>
      <c r="E37" s="23">
        <v>1825000</v>
      </c>
      <c r="F37" s="24">
        <f t="shared" si="0"/>
        <v>182500</v>
      </c>
      <c r="G37" s="25">
        <v>10000</v>
      </c>
      <c r="H37" s="26">
        <v>2</v>
      </c>
      <c r="I37" s="26">
        <v>42</v>
      </c>
      <c r="J37" s="27">
        <f t="shared" si="1"/>
        <v>440000</v>
      </c>
      <c r="K37" s="28">
        <f t="shared" si="5"/>
        <v>2447500</v>
      </c>
      <c r="M37" t="str">
        <f t="shared" si="6"/>
        <v>XE Ô TÔ KHÔNG KD VẬN TẢI &amp; XE BUÝT</v>
      </c>
      <c r="N37" s="60" t="s">
        <v>114</v>
      </c>
      <c r="O37" s="60">
        <f t="shared" si="7"/>
        <v>44</v>
      </c>
      <c r="P37" s="60" t="s">
        <v>114</v>
      </c>
      <c r="Q37" s="60">
        <f t="shared" si="2"/>
        <v>44</v>
      </c>
      <c r="R37" t="str">
        <f t="shared" si="8"/>
        <v>new AutomobilesFullTypeObject() { DisplayName = "XE Ô TÔ KHÔNG KD VẬN TẢI &amp; XE BUÝT", AutomobileType = AutomobileTypeEnum.NON_COMMERCIAL, Attributes_Seat = "44", Attributes_Category = AutomobileTypeCategoryEnum.NON_COMMERCIAL },</v>
      </c>
    </row>
    <row r="38" spans="1:18" x14ac:dyDescent="0.3">
      <c r="A38" s="21">
        <f t="shared" si="3"/>
        <v>24</v>
      </c>
      <c r="B38" s="44" t="s">
        <v>60</v>
      </c>
      <c r="C38" s="40"/>
      <c r="D38" s="22">
        <f t="shared" si="4"/>
        <v>2007500.0000000002</v>
      </c>
      <c r="E38" s="23">
        <v>1825000</v>
      </c>
      <c r="F38" s="24">
        <f t="shared" si="0"/>
        <v>182500</v>
      </c>
      <c r="G38" s="25">
        <v>10000</v>
      </c>
      <c r="H38" s="26">
        <v>2</v>
      </c>
      <c r="I38" s="26">
        <v>43</v>
      </c>
      <c r="J38" s="27">
        <f t="shared" si="1"/>
        <v>450000</v>
      </c>
      <c r="K38" s="28">
        <f t="shared" si="5"/>
        <v>2457500</v>
      </c>
      <c r="M38" t="str">
        <f t="shared" si="6"/>
        <v>XE Ô TÔ KHÔNG KD VẬN TẢI &amp; XE BUÝT</v>
      </c>
      <c r="N38" s="60" t="s">
        <v>114</v>
      </c>
      <c r="O38" s="60">
        <f t="shared" si="7"/>
        <v>45</v>
      </c>
      <c r="P38" s="60" t="s">
        <v>114</v>
      </c>
      <c r="Q38" s="60">
        <f t="shared" si="2"/>
        <v>45</v>
      </c>
      <c r="R38" t="str">
        <f t="shared" si="8"/>
        <v>new AutomobilesFullTypeObject() { DisplayName = "XE Ô TÔ KHÔNG KD VẬN TẢI &amp; XE BUÝT", AutomobileType = AutomobileTypeEnum.NON_COMMERCIAL, Attributes_Seat = "45", Attributes_Category = AutomobileTypeCategoryEnum.NON_COMMERCIAL },</v>
      </c>
    </row>
    <row r="39" spans="1:18" x14ac:dyDescent="0.3">
      <c r="A39" s="21">
        <f t="shared" si="3"/>
        <v>25</v>
      </c>
      <c r="B39" s="44" t="s">
        <v>61</v>
      </c>
      <c r="C39" s="40"/>
      <c r="D39" s="22">
        <f>+E39*110%</f>
        <v>2007500.0000000002</v>
      </c>
      <c r="E39" s="23">
        <v>1825000</v>
      </c>
      <c r="F39" s="24">
        <f t="shared" si="0"/>
        <v>182500</v>
      </c>
      <c r="G39" s="25">
        <v>10000</v>
      </c>
      <c r="H39" s="26">
        <v>2</v>
      </c>
      <c r="I39" s="26">
        <v>45</v>
      </c>
      <c r="J39" s="27">
        <f>+G39*(H39+I39)</f>
        <v>470000</v>
      </c>
      <c r="K39" s="28">
        <f>+D39+J39</f>
        <v>2477500</v>
      </c>
      <c r="M39" t="str">
        <f t="shared" si="6"/>
        <v>XE Ô TÔ KHÔNG KD VẬN TẢI &amp; XE BUÝT</v>
      </c>
      <c r="N39" s="60" t="s">
        <v>114</v>
      </c>
      <c r="O39" s="60">
        <f t="shared" si="7"/>
        <v>47</v>
      </c>
      <c r="P39" s="60" t="s">
        <v>114</v>
      </c>
      <c r="Q39" s="60">
        <f t="shared" si="2"/>
        <v>47</v>
      </c>
      <c r="R39" t="str">
        <f t="shared" si="8"/>
        <v>new AutomobilesFullTypeObject() { DisplayName = "XE Ô TÔ KHÔNG KD VẬN TẢI &amp; XE BUÝT", AutomobileType = AutomobileTypeEnum.NON_COMMERCIAL, Attributes_Seat = "47", Attributes_Category = AutomobileTypeCategoryEnum.NON_COMMERCIAL },</v>
      </c>
    </row>
    <row r="40" spans="1:18" x14ac:dyDescent="0.3">
      <c r="A40" s="21">
        <f t="shared" si="3"/>
        <v>26</v>
      </c>
      <c r="B40" s="44" t="s">
        <v>62</v>
      </c>
      <c r="C40" s="40"/>
      <c r="D40" s="22">
        <f t="shared" si="4"/>
        <v>2007500.0000000002</v>
      </c>
      <c r="E40" s="23">
        <v>1825000</v>
      </c>
      <c r="F40" s="24">
        <f t="shared" si="0"/>
        <v>182500</v>
      </c>
      <c r="G40" s="25">
        <v>10000</v>
      </c>
      <c r="H40" s="26">
        <v>2</v>
      </c>
      <c r="I40" s="26">
        <v>48</v>
      </c>
      <c r="J40" s="27">
        <f t="shared" si="1"/>
        <v>500000</v>
      </c>
      <c r="K40" s="28">
        <f t="shared" si="5"/>
        <v>2507500</v>
      </c>
      <c r="M40" t="str">
        <f t="shared" si="6"/>
        <v>XE Ô TÔ KHÔNG KD VẬN TẢI &amp; XE BUÝT</v>
      </c>
      <c r="N40" s="60" t="s">
        <v>114</v>
      </c>
      <c r="O40" s="60">
        <f t="shared" si="7"/>
        <v>50</v>
      </c>
      <c r="P40" s="60" t="s">
        <v>114</v>
      </c>
      <c r="Q40" s="60">
        <f t="shared" si="2"/>
        <v>50</v>
      </c>
      <c r="R40" t="str">
        <f t="shared" si="8"/>
        <v>new AutomobilesFullTypeObject() { DisplayName = "XE Ô TÔ KHÔNG KD VẬN TẢI &amp; XE BUÝT", AutomobileType = AutomobileTypeEnum.NON_COMMERCIAL, Attributes_Seat = "50", Attributes_Category = AutomobileTypeCategoryEnum.NON_COMMERCIAL },</v>
      </c>
    </row>
    <row r="41" spans="1:18" x14ac:dyDescent="0.3">
      <c r="A41" s="21">
        <f t="shared" si="3"/>
        <v>27</v>
      </c>
      <c r="B41" s="44" t="s">
        <v>63</v>
      </c>
      <c r="C41" s="40"/>
      <c r="D41" s="22">
        <f t="shared" si="4"/>
        <v>2007500.0000000002</v>
      </c>
      <c r="E41" s="23">
        <v>1825000</v>
      </c>
      <c r="F41" s="24">
        <f t="shared" si="0"/>
        <v>182500</v>
      </c>
      <c r="G41" s="25">
        <v>10000</v>
      </c>
      <c r="H41" s="26">
        <v>2</v>
      </c>
      <c r="I41" s="26">
        <v>53</v>
      </c>
      <c r="J41" s="27">
        <f t="shared" si="1"/>
        <v>550000</v>
      </c>
      <c r="K41" s="28">
        <f t="shared" si="5"/>
        <v>2557500</v>
      </c>
      <c r="M41" t="str">
        <f t="shared" si="6"/>
        <v>XE Ô TÔ KHÔNG KD VẬN TẢI &amp; XE BUÝT</v>
      </c>
      <c r="N41" s="60" t="s">
        <v>114</v>
      </c>
      <c r="O41" s="60">
        <f t="shared" si="7"/>
        <v>55</v>
      </c>
      <c r="P41" s="60" t="s">
        <v>114</v>
      </c>
      <c r="Q41" s="60">
        <f t="shared" si="2"/>
        <v>55</v>
      </c>
      <c r="R41" t="str">
        <f t="shared" si="8"/>
        <v>new AutomobilesFullTypeObject() { DisplayName = "XE Ô TÔ KHÔNG KD VẬN TẢI &amp; XE BUÝT", AutomobileType = AutomobileTypeEnum.NON_COMMERCIAL, Attributes_Seat = "55", Attributes_Category = AutomobileTypeCategoryEnum.NON_COMMERCIAL },</v>
      </c>
    </row>
    <row r="42" spans="1:18" x14ac:dyDescent="0.3">
      <c r="A42" s="21">
        <f t="shared" si="3"/>
        <v>28</v>
      </c>
      <c r="B42" s="44" t="s">
        <v>64</v>
      </c>
      <c r="C42" s="40"/>
      <c r="D42" s="22">
        <f t="shared" si="4"/>
        <v>2007500.0000000002</v>
      </c>
      <c r="E42" s="23">
        <v>1825000</v>
      </c>
      <c r="F42" s="24">
        <f t="shared" si="0"/>
        <v>182500</v>
      </c>
      <c r="G42" s="25">
        <v>10000</v>
      </c>
      <c r="H42" s="26">
        <v>2</v>
      </c>
      <c r="I42" s="26">
        <v>58</v>
      </c>
      <c r="J42" s="27">
        <f t="shared" si="1"/>
        <v>600000</v>
      </c>
      <c r="K42" s="28">
        <f t="shared" si="5"/>
        <v>2607500</v>
      </c>
      <c r="M42" t="str">
        <f t="shared" si="6"/>
        <v>XE Ô TÔ KHÔNG KD VẬN TẢI &amp; XE BUÝT</v>
      </c>
      <c r="N42" s="60" t="s">
        <v>114</v>
      </c>
      <c r="O42" s="60">
        <f t="shared" si="7"/>
        <v>60</v>
      </c>
      <c r="P42" s="60" t="s">
        <v>114</v>
      </c>
      <c r="Q42" s="60">
        <f t="shared" si="2"/>
        <v>60</v>
      </c>
      <c r="R42" t="str">
        <f t="shared" si="8"/>
        <v>new AutomobilesFullTypeObject() { DisplayName = "XE Ô TÔ KHÔNG KD VẬN TẢI &amp; XE BUÝT", AutomobileType = AutomobileTypeEnum.NON_COMMERCIAL, Attributes_Seat = "60", Attributes_Category = AutomobileTypeCategoryEnum.NON_COMMERCIAL },</v>
      </c>
    </row>
    <row r="43" spans="1:18" x14ac:dyDescent="0.3">
      <c r="A43" s="41"/>
      <c r="B43" s="42"/>
      <c r="C43" s="42"/>
      <c r="D43" s="42"/>
      <c r="E43" s="42"/>
      <c r="F43" s="42"/>
      <c r="G43" s="43"/>
      <c r="H43" s="43"/>
      <c r="I43" s="43"/>
      <c r="J43" s="43"/>
      <c r="K43" s="37"/>
    </row>
    <row r="44" spans="1:18" x14ac:dyDescent="0.3">
      <c r="A44" s="38" t="s">
        <v>65</v>
      </c>
      <c r="B44" s="70" t="s">
        <v>66</v>
      </c>
      <c r="C44" s="70"/>
      <c r="D44" s="70"/>
      <c r="E44" s="70"/>
      <c r="F44" s="70"/>
      <c r="G44" s="70"/>
      <c r="H44" s="70"/>
      <c r="I44" s="70"/>
      <c r="J44" s="70"/>
      <c r="K44" s="71"/>
      <c r="L44" t="s">
        <v>115</v>
      </c>
    </row>
    <row r="45" spans="1:18" x14ac:dyDescent="0.3">
      <c r="A45" s="21">
        <v>1</v>
      </c>
      <c r="B45" s="44" t="s">
        <v>39</v>
      </c>
      <c r="C45" s="40"/>
      <c r="D45" s="22">
        <f t="shared" ref="D45:D93" si="9">+E45*110%</f>
        <v>831600.00000000012</v>
      </c>
      <c r="E45" s="23">
        <v>756000</v>
      </c>
      <c r="F45" s="24">
        <f t="shared" ref="F45:F93" si="10">E45*10%</f>
        <v>75600</v>
      </c>
      <c r="G45" s="25">
        <v>10000</v>
      </c>
      <c r="H45" s="26">
        <v>1</v>
      </c>
      <c r="I45" s="26">
        <v>0</v>
      </c>
      <c r="J45" s="27">
        <f t="shared" ref="J45:J94" si="11">+G45*(H45+I45)</f>
        <v>10000</v>
      </c>
      <c r="K45" s="28">
        <f t="shared" ref="K45:K93" si="12">+D45+J45</f>
        <v>841600.00000000012</v>
      </c>
      <c r="M45" t="str">
        <f>$L$44</f>
        <v>XE Ô TÔ KD VẬN TẢI</v>
      </c>
      <c r="N45" s="60" t="s">
        <v>116</v>
      </c>
      <c r="O45" s="60">
        <v>4</v>
      </c>
      <c r="P45" s="60" t="s">
        <v>116</v>
      </c>
      <c r="Q45" s="60">
        <f t="shared" ref="Q45:Q76" si="13">H45+I45</f>
        <v>1</v>
      </c>
      <c r="R45" t="str">
        <f t="shared" ref="R45:R94" si="14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TẢI", AutomobileType = AutomobileTypeEnum.COMMERCIAL, Attributes_Seat = "4", Attributes_Category = AutomobileTypeCategoryEnum.COMMERCIAL },</v>
      </c>
    </row>
    <row r="46" spans="1:18" x14ac:dyDescent="0.3">
      <c r="A46" s="21">
        <f t="shared" ref="A46:A94" si="15">+A45+1</f>
        <v>2</v>
      </c>
      <c r="B46" s="44" t="s">
        <v>40</v>
      </c>
      <c r="C46" s="40"/>
      <c r="D46" s="22">
        <f t="shared" si="9"/>
        <v>831600.00000000012</v>
      </c>
      <c r="E46" s="23">
        <v>756000</v>
      </c>
      <c r="F46" s="24">
        <f t="shared" si="10"/>
        <v>75600</v>
      </c>
      <c r="G46" s="25">
        <v>10000</v>
      </c>
      <c r="H46" s="26">
        <v>1</v>
      </c>
      <c r="I46" s="26">
        <v>0</v>
      </c>
      <c r="J46" s="27">
        <f t="shared" si="11"/>
        <v>10000</v>
      </c>
      <c r="K46" s="28">
        <f t="shared" si="12"/>
        <v>841600.00000000012</v>
      </c>
      <c r="M46" t="str">
        <f t="shared" ref="M46:M94" si="16">$L$44</f>
        <v>XE Ô TÔ KD VẬN TẢI</v>
      </c>
      <c r="N46" s="60" t="s">
        <v>116</v>
      </c>
      <c r="O46" s="60">
        <v>5</v>
      </c>
      <c r="P46" s="60" t="s">
        <v>116</v>
      </c>
      <c r="Q46" s="60">
        <f t="shared" si="13"/>
        <v>1</v>
      </c>
      <c r="R46" t="str">
        <f t="shared" si="14"/>
        <v>new AutomobilesFullTypeObject() { DisplayName = "XE Ô TÔ KD VẬN TẢI", AutomobileType = AutomobileTypeEnum.COMMERCIAL, Attributes_Seat = "5", Attributes_Category = AutomobileTypeCategoryEnum.COMMERCIAL },</v>
      </c>
    </row>
    <row r="47" spans="1:18" x14ac:dyDescent="0.3">
      <c r="A47" s="21">
        <f t="shared" si="15"/>
        <v>3</v>
      </c>
      <c r="B47" s="44" t="s">
        <v>41</v>
      </c>
      <c r="C47" s="40"/>
      <c r="D47" s="22">
        <f t="shared" si="9"/>
        <v>1021900.0000000001</v>
      </c>
      <c r="E47" s="23">
        <v>929000</v>
      </c>
      <c r="F47" s="24">
        <f t="shared" si="10"/>
        <v>92900</v>
      </c>
      <c r="G47" s="25">
        <v>10000</v>
      </c>
      <c r="H47" s="26">
        <v>1</v>
      </c>
      <c r="I47" s="26">
        <v>0</v>
      </c>
      <c r="J47" s="27">
        <f t="shared" si="11"/>
        <v>10000</v>
      </c>
      <c r="K47" s="28">
        <f t="shared" si="12"/>
        <v>1031900.0000000001</v>
      </c>
      <c r="M47" t="str">
        <f t="shared" si="16"/>
        <v>XE Ô TÔ KD VẬN TẢI</v>
      </c>
      <c r="N47" s="60" t="s">
        <v>116</v>
      </c>
      <c r="O47" s="60">
        <v>6</v>
      </c>
      <c r="P47" s="60" t="s">
        <v>116</v>
      </c>
      <c r="Q47" s="60">
        <f t="shared" si="13"/>
        <v>1</v>
      </c>
      <c r="R47" t="str">
        <f t="shared" si="14"/>
        <v>new AutomobilesFullTypeObject() { DisplayName = "XE Ô TÔ KD VẬN TẢI", AutomobileType = AutomobileTypeEnum.COMMERCIAL, Attributes_Seat = "6", Attributes_Category = AutomobileTypeCategoryEnum.COMMERCIAL },</v>
      </c>
    </row>
    <row r="48" spans="1:18" x14ac:dyDescent="0.3">
      <c r="A48" s="21">
        <f t="shared" si="15"/>
        <v>4</v>
      </c>
      <c r="B48" s="44" t="s">
        <v>42</v>
      </c>
      <c r="C48" s="40"/>
      <c r="D48" s="22">
        <f t="shared" si="9"/>
        <v>1188000</v>
      </c>
      <c r="E48" s="23">
        <v>1080000</v>
      </c>
      <c r="F48" s="24">
        <f t="shared" si="10"/>
        <v>108000</v>
      </c>
      <c r="G48" s="25">
        <v>10000</v>
      </c>
      <c r="H48" s="26">
        <v>1</v>
      </c>
      <c r="I48" s="26">
        <v>0</v>
      </c>
      <c r="J48" s="27">
        <f t="shared" si="11"/>
        <v>10000</v>
      </c>
      <c r="K48" s="28">
        <f t="shared" si="12"/>
        <v>1198000</v>
      </c>
      <c r="M48" t="str">
        <f t="shared" si="16"/>
        <v>XE Ô TÔ KD VẬN TẢI</v>
      </c>
      <c r="N48" s="60" t="s">
        <v>116</v>
      </c>
      <c r="O48" s="60">
        <v>7</v>
      </c>
      <c r="P48" s="60" t="s">
        <v>116</v>
      </c>
      <c r="Q48" s="60">
        <f t="shared" si="13"/>
        <v>1</v>
      </c>
      <c r="R48" t="str">
        <f t="shared" si="14"/>
        <v>new AutomobilesFullTypeObject() { DisplayName = "XE Ô TÔ KD VẬN TẢI", AutomobileType = AutomobileTypeEnum.COMMERCIAL, Attributes_Seat = "7", Attributes_Category = AutomobileTypeCategoryEnum.COMMERCIAL },</v>
      </c>
    </row>
    <row r="49" spans="1:18" x14ac:dyDescent="0.3">
      <c r="A49" s="21">
        <f t="shared" si="15"/>
        <v>5</v>
      </c>
      <c r="B49" s="44" t="s">
        <v>43</v>
      </c>
      <c r="C49" s="40"/>
      <c r="D49" s="22">
        <f t="shared" si="9"/>
        <v>1378300</v>
      </c>
      <c r="E49" s="23">
        <v>1253000</v>
      </c>
      <c r="F49" s="24">
        <f t="shared" si="10"/>
        <v>125300</v>
      </c>
      <c r="G49" s="25">
        <v>10000</v>
      </c>
      <c r="H49" s="26">
        <v>1</v>
      </c>
      <c r="I49" s="26">
        <v>0</v>
      </c>
      <c r="J49" s="27">
        <f t="shared" si="11"/>
        <v>10000</v>
      </c>
      <c r="K49" s="28">
        <f t="shared" si="12"/>
        <v>1388300</v>
      </c>
      <c r="M49" t="str">
        <f t="shared" si="16"/>
        <v>XE Ô TÔ KD VẬN TẢI</v>
      </c>
      <c r="N49" s="60" t="s">
        <v>116</v>
      </c>
      <c r="O49" s="60">
        <v>8</v>
      </c>
      <c r="P49" s="60" t="s">
        <v>116</v>
      </c>
      <c r="Q49" s="60">
        <f t="shared" si="13"/>
        <v>1</v>
      </c>
      <c r="R49" t="str">
        <f t="shared" si="14"/>
        <v>new AutomobilesFullTypeObject() { DisplayName = "XE Ô TÔ KD VẬN TẢI", AutomobileType = AutomobileTypeEnum.COMMERCIAL, Attributes_Seat = "8", Attributes_Category = AutomobileTypeCategoryEnum.COMMERCIAL },</v>
      </c>
    </row>
    <row r="50" spans="1:18" x14ac:dyDescent="0.3">
      <c r="A50" s="21">
        <f t="shared" si="15"/>
        <v>6</v>
      </c>
      <c r="B50" s="44" t="s">
        <v>44</v>
      </c>
      <c r="C50" s="40"/>
      <c r="D50" s="22">
        <f t="shared" si="9"/>
        <v>1544400.0000000002</v>
      </c>
      <c r="E50" s="23">
        <v>1404000</v>
      </c>
      <c r="F50" s="24">
        <f t="shared" si="10"/>
        <v>140400</v>
      </c>
      <c r="G50" s="25">
        <v>10000</v>
      </c>
      <c r="H50" s="26">
        <v>1</v>
      </c>
      <c r="I50" s="26">
        <v>0</v>
      </c>
      <c r="J50" s="27">
        <f t="shared" si="11"/>
        <v>10000</v>
      </c>
      <c r="K50" s="28">
        <f t="shared" si="12"/>
        <v>1554400.0000000002</v>
      </c>
      <c r="M50" t="str">
        <f t="shared" si="16"/>
        <v>XE Ô TÔ KD VẬN TẢI</v>
      </c>
      <c r="N50" s="60" t="s">
        <v>116</v>
      </c>
      <c r="O50" s="60">
        <v>9</v>
      </c>
      <c r="P50" s="60" t="s">
        <v>116</v>
      </c>
      <c r="Q50" s="60">
        <f t="shared" si="13"/>
        <v>1</v>
      </c>
      <c r="R50" t="str">
        <f t="shared" si="14"/>
        <v>new AutomobilesFullTypeObject() { DisplayName = "XE Ô TÔ KD VẬN TẢI", AutomobileType = AutomobileTypeEnum.COMMERCIAL, Attributes_Seat = "9", Attributes_Category = AutomobileTypeCategoryEnum.COMMERCIAL },</v>
      </c>
    </row>
    <row r="51" spans="1:18" x14ac:dyDescent="0.3">
      <c r="A51" s="21">
        <f t="shared" si="15"/>
        <v>7</v>
      </c>
      <c r="B51" s="44" t="s">
        <v>45</v>
      </c>
      <c r="C51" s="40"/>
      <c r="D51" s="22">
        <f t="shared" si="9"/>
        <v>1663200.0000000002</v>
      </c>
      <c r="E51" s="23">
        <v>1512000</v>
      </c>
      <c r="F51" s="24">
        <f t="shared" si="10"/>
        <v>151200</v>
      </c>
      <c r="G51" s="25">
        <v>10000</v>
      </c>
      <c r="H51" s="26">
        <v>1</v>
      </c>
      <c r="I51" s="26">
        <v>0</v>
      </c>
      <c r="J51" s="27">
        <f t="shared" si="11"/>
        <v>10000</v>
      </c>
      <c r="K51" s="28">
        <f t="shared" si="12"/>
        <v>1673200.0000000002</v>
      </c>
      <c r="M51" t="str">
        <f t="shared" si="16"/>
        <v>XE Ô TÔ KD VẬN TẢI</v>
      </c>
      <c r="N51" s="60" t="s">
        <v>116</v>
      </c>
      <c r="O51" s="60">
        <v>10</v>
      </c>
      <c r="P51" s="60" t="s">
        <v>116</v>
      </c>
      <c r="Q51" s="60">
        <f t="shared" si="13"/>
        <v>1</v>
      </c>
      <c r="R51" t="str">
        <f t="shared" si="14"/>
        <v>new AutomobilesFullTypeObject() { DisplayName = "XE Ô TÔ KD VẬN TẢI", AutomobileType = AutomobileTypeEnum.COMMERCIAL, Attributes_Seat = "10", Attributes_Category = AutomobileTypeCategoryEnum.COMMERCIAL },</v>
      </c>
    </row>
    <row r="52" spans="1:18" x14ac:dyDescent="0.3">
      <c r="A52" s="21">
        <f t="shared" si="15"/>
        <v>8</v>
      </c>
      <c r="B52" s="44" t="s">
        <v>46</v>
      </c>
      <c r="C52" s="40"/>
      <c r="D52" s="22">
        <f t="shared" si="9"/>
        <v>1821600.0000000002</v>
      </c>
      <c r="E52" s="23">
        <v>1656000</v>
      </c>
      <c r="F52" s="24">
        <f t="shared" si="10"/>
        <v>165600</v>
      </c>
      <c r="G52" s="25">
        <v>10000</v>
      </c>
      <c r="H52" s="26">
        <v>1</v>
      </c>
      <c r="I52" s="26">
        <v>0</v>
      </c>
      <c r="J52" s="27">
        <f t="shared" si="11"/>
        <v>10000</v>
      </c>
      <c r="K52" s="28">
        <f t="shared" si="12"/>
        <v>1831600.0000000002</v>
      </c>
      <c r="M52" t="str">
        <f t="shared" si="16"/>
        <v>XE Ô TÔ KD VẬN TẢI</v>
      </c>
      <c r="N52" s="60" t="s">
        <v>116</v>
      </c>
      <c r="O52" s="60">
        <v>11</v>
      </c>
      <c r="P52" s="60" t="s">
        <v>116</v>
      </c>
      <c r="Q52" s="60">
        <f t="shared" si="13"/>
        <v>1</v>
      </c>
      <c r="R52" t="str">
        <f t="shared" si="14"/>
        <v>new AutomobilesFullTypeObject() { DisplayName = "XE Ô TÔ KD VẬN TẢI", AutomobileType = AutomobileTypeEnum.COMMERCIAL, Attributes_Seat = "11", Attributes_Category = AutomobileTypeCategoryEnum.COMMERCIAL },</v>
      </c>
    </row>
    <row r="53" spans="1:18" x14ac:dyDescent="0.3">
      <c r="A53" s="21">
        <f t="shared" si="15"/>
        <v>9</v>
      </c>
      <c r="B53" s="44" t="s">
        <v>67</v>
      </c>
      <c r="C53" s="40"/>
      <c r="D53" s="22">
        <f t="shared" si="9"/>
        <v>2004200.0000000002</v>
      </c>
      <c r="E53" s="23">
        <v>1822000</v>
      </c>
      <c r="F53" s="24">
        <f t="shared" si="10"/>
        <v>182200</v>
      </c>
      <c r="G53" s="25">
        <v>10000</v>
      </c>
      <c r="H53" s="26">
        <v>1</v>
      </c>
      <c r="I53" s="26">
        <v>0</v>
      </c>
      <c r="J53" s="27">
        <f t="shared" si="11"/>
        <v>10000</v>
      </c>
      <c r="K53" s="28">
        <f t="shared" si="12"/>
        <v>2014200.0000000002</v>
      </c>
      <c r="M53" t="str">
        <f t="shared" si="16"/>
        <v>XE Ô TÔ KD VẬN TẢI</v>
      </c>
      <c r="N53" s="60" t="s">
        <v>116</v>
      </c>
      <c r="O53" s="60">
        <v>12</v>
      </c>
      <c r="P53" s="60" t="s">
        <v>116</v>
      </c>
      <c r="Q53" s="60">
        <f t="shared" si="13"/>
        <v>1</v>
      </c>
      <c r="R53" t="str">
        <f t="shared" si="14"/>
        <v>new AutomobilesFullTypeObject() { DisplayName = "XE Ô TÔ KD VẬN TẢI", AutomobileType = AutomobileTypeEnum.COMMERCIAL, Attributes_Seat = "12", Attributes_Category = AutomobileTypeCategoryEnum.COMMERCIAL },</v>
      </c>
    </row>
    <row r="54" spans="1:18" x14ac:dyDescent="0.3">
      <c r="A54" s="21">
        <f t="shared" si="15"/>
        <v>10</v>
      </c>
      <c r="B54" s="44" t="s">
        <v>68</v>
      </c>
      <c r="C54" s="40"/>
      <c r="D54" s="22">
        <f t="shared" si="9"/>
        <v>2253900</v>
      </c>
      <c r="E54" s="23">
        <v>2049000</v>
      </c>
      <c r="F54" s="24">
        <f t="shared" si="10"/>
        <v>204900</v>
      </c>
      <c r="G54" s="25">
        <v>10000</v>
      </c>
      <c r="H54" s="26">
        <v>1</v>
      </c>
      <c r="I54" s="26">
        <v>0</v>
      </c>
      <c r="J54" s="27">
        <f t="shared" si="11"/>
        <v>10000</v>
      </c>
      <c r="K54" s="28">
        <f t="shared" si="12"/>
        <v>2263900</v>
      </c>
      <c r="M54" t="str">
        <f t="shared" si="16"/>
        <v>XE Ô TÔ KD VẬN TẢI</v>
      </c>
      <c r="N54" s="60" t="s">
        <v>116</v>
      </c>
      <c r="O54" s="60">
        <v>13</v>
      </c>
      <c r="P54" s="60" t="s">
        <v>116</v>
      </c>
      <c r="Q54" s="60">
        <f t="shared" si="13"/>
        <v>1</v>
      </c>
      <c r="R54" t="str">
        <f t="shared" si="14"/>
        <v>new AutomobilesFullTypeObject() { DisplayName = "XE Ô TÔ KD VẬN TẢI", AutomobileType = AutomobileTypeEnum.COMMERCIAL, Attributes_Seat = "13", Attributes_Category = AutomobileTypeCategoryEnum.COMMERCIAL },</v>
      </c>
    </row>
    <row r="55" spans="1:18" x14ac:dyDescent="0.3">
      <c r="A55" s="21">
        <f t="shared" si="15"/>
        <v>11</v>
      </c>
      <c r="B55" s="44" t="s">
        <v>158</v>
      </c>
      <c r="C55" s="40"/>
      <c r="D55" s="22">
        <f t="shared" si="9"/>
        <v>2443100</v>
      </c>
      <c r="E55" s="23">
        <v>2221000</v>
      </c>
      <c r="F55" s="24">
        <f t="shared" si="10"/>
        <v>222100</v>
      </c>
      <c r="G55" s="25">
        <v>10000</v>
      </c>
      <c r="H55" s="26">
        <v>1</v>
      </c>
      <c r="I55" s="26">
        <v>0</v>
      </c>
      <c r="J55" s="27">
        <f t="shared" si="11"/>
        <v>10000</v>
      </c>
      <c r="K55" s="28">
        <f t="shared" si="12"/>
        <v>2453100</v>
      </c>
      <c r="M55" t="str">
        <f t="shared" si="16"/>
        <v>XE Ô TÔ KD VẬN TẢI</v>
      </c>
      <c r="N55" s="60" t="s">
        <v>116</v>
      </c>
      <c r="O55" s="60">
        <v>14</v>
      </c>
      <c r="P55" s="60" t="s">
        <v>116</v>
      </c>
      <c r="Q55" s="60">
        <f t="shared" si="13"/>
        <v>1</v>
      </c>
      <c r="R55" t="str">
        <f t="shared" si="14"/>
        <v>new AutomobilesFullTypeObject() { DisplayName = "XE Ô TÔ KD VẬN TẢI", AutomobileType = AutomobileTypeEnum.COMMERCIAL, Attributes_Seat = "14", Attributes_Category = AutomobileTypeCategoryEnum.COMMERCIAL },</v>
      </c>
    </row>
    <row r="56" spans="1:18" x14ac:dyDescent="0.3">
      <c r="A56" s="21">
        <f t="shared" si="15"/>
        <v>12</v>
      </c>
      <c r="B56" s="44" t="s">
        <v>157</v>
      </c>
      <c r="C56" s="40"/>
      <c r="D56" s="22">
        <f t="shared" si="9"/>
        <v>2633400</v>
      </c>
      <c r="E56" s="23">
        <v>2394000</v>
      </c>
      <c r="F56" s="24">
        <f t="shared" si="10"/>
        <v>239400</v>
      </c>
      <c r="G56" s="25">
        <v>10000</v>
      </c>
      <c r="H56" s="26">
        <v>2</v>
      </c>
      <c r="I56" s="26">
        <v>0</v>
      </c>
      <c r="J56" s="27">
        <f t="shared" si="11"/>
        <v>20000</v>
      </c>
      <c r="K56" s="28">
        <f t="shared" si="12"/>
        <v>2653400</v>
      </c>
      <c r="M56" t="str">
        <f t="shared" si="16"/>
        <v>XE Ô TÔ KD VẬN TẢI</v>
      </c>
      <c r="N56" s="60" t="s">
        <v>116</v>
      </c>
      <c r="O56" s="60">
        <v>15</v>
      </c>
      <c r="P56" s="60" t="s">
        <v>116</v>
      </c>
      <c r="Q56" s="60">
        <f t="shared" si="13"/>
        <v>2</v>
      </c>
      <c r="R56" t="str">
        <f t="shared" si="14"/>
        <v>new AutomobilesFullTypeObject() { DisplayName = "XE Ô TÔ KD VẬN TẢI", AutomobileType = AutomobileTypeEnum.COMMERCIAL, Attributes_Seat = "15", Attributes_Category = AutomobileTypeCategoryEnum.COMMERCIAL },</v>
      </c>
    </row>
    <row r="57" spans="1:18" x14ac:dyDescent="0.3">
      <c r="A57" s="21">
        <f t="shared" si="15"/>
        <v>13</v>
      </c>
      <c r="B57" s="44" t="s">
        <v>47</v>
      </c>
      <c r="C57" s="40"/>
      <c r="D57" s="22">
        <f t="shared" si="9"/>
        <v>3359400.0000000005</v>
      </c>
      <c r="E57" s="23">
        <v>3054000</v>
      </c>
      <c r="F57" s="24">
        <f t="shared" si="10"/>
        <v>305400</v>
      </c>
      <c r="G57" s="25">
        <v>10000</v>
      </c>
      <c r="H57" s="26">
        <v>2</v>
      </c>
      <c r="I57" s="26">
        <v>0</v>
      </c>
      <c r="J57" s="27">
        <f t="shared" si="11"/>
        <v>20000</v>
      </c>
      <c r="K57" s="28">
        <f t="shared" si="12"/>
        <v>3379400.0000000005</v>
      </c>
      <c r="M57" t="str">
        <f t="shared" si="16"/>
        <v>XE Ô TÔ KD VẬN TẢI</v>
      </c>
      <c r="N57" s="60" t="s">
        <v>116</v>
      </c>
      <c r="O57" s="60">
        <v>16</v>
      </c>
      <c r="P57" s="60" t="s">
        <v>116</v>
      </c>
      <c r="Q57" s="60">
        <f t="shared" si="13"/>
        <v>2</v>
      </c>
      <c r="R57" t="str">
        <f t="shared" si="14"/>
        <v>new AutomobilesFullTypeObject() { DisplayName = "XE Ô TÔ KD VẬN TẢI", AutomobileType = AutomobileTypeEnum.COMMERCIAL, Attributes_Seat = "16", Attributes_Category = AutomobileTypeCategoryEnum.COMMERCIAL },</v>
      </c>
    </row>
    <row r="58" spans="1:18" x14ac:dyDescent="0.3">
      <c r="A58" s="21">
        <f t="shared" si="15"/>
        <v>14</v>
      </c>
      <c r="B58" s="44" t="s">
        <v>159</v>
      </c>
      <c r="C58" s="40"/>
      <c r="D58" s="22">
        <f t="shared" si="9"/>
        <v>2989800.0000000005</v>
      </c>
      <c r="E58" s="23">
        <v>2718000</v>
      </c>
      <c r="F58" s="24">
        <f t="shared" si="10"/>
        <v>271800</v>
      </c>
      <c r="G58" s="25">
        <v>10000</v>
      </c>
      <c r="H58" s="26">
        <v>2</v>
      </c>
      <c r="I58" s="26">
        <v>0</v>
      </c>
      <c r="J58" s="27">
        <f t="shared" si="11"/>
        <v>20000</v>
      </c>
      <c r="K58" s="28">
        <f t="shared" si="12"/>
        <v>3009800.0000000005</v>
      </c>
      <c r="M58" t="str">
        <f t="shared" si="16"/>
        <v>XE Ô TÔ KD VẬN TẢI</v>
      </c>
      <c r="N58" s="60" t="s">
        <v>116</v>
      </c>
      <c r="O58" s="60">
        <v>17</v>
      </c>
      <c r="P58" s="60" t="s">
        <v>116</v>
      </c>
      <c r="Q58" s="60">
        <f t="shared" si="13"/>
        <v>2</v>
      </c>
      <c r="R58" t="str">
        <f t="shared" si="14"/>
        <v>new AutomobilesFullTypeObject() { DisplayName = "XE Ô TÔ KD VẬN TẢI", AutomobileType = AutomobileTypeEnum.COMMERCIAL, Attributes_Seat = "17", Attributes_Category = AutomobileTypeCategoryEnum.COMMERCIAL },</v>
      </c>
    </row>
    <row r="59" spans="1:18" x14ac:dyDescent="0.3">
      <c r="A59" s="21">
        <f t="shared" si="15"/>
        <v>15</v>
      </c>
      <c r="B59" s="44" t="s">
        <v>69</v>
      </c>
      <c r="C59" s="40"/>
      <c r="D59" s="22">
        <f t="shared" si="9"/>
        <v>3155900.0000000005</v>
      </c>
      <c r="E59" s="23">
        <v>2869000</v>
      </c>
      <c r="F59" s="24">
        <f t="shared" si="10"/>
        <v>286900</v>
      </c>
      <c r="G59" s="25">
        <v>10000</v>
      </c>
      <c r="H59" s="26">
        <v>2</v>
      </c>
      <c r="I59" s="26">
        <v>0</v>
      </c>
      <c r="J59" s="27">
        <f t="shared" si="11"/>
        <v>20000</v>
      </c>
      <c r="K59" s="28">
        <f t="shared" si="12"/>
        <v>3175900.0000000005</v>
      </c>
      <c r="M59" t="str">
        <f t="shared" si="16"/>
        <v>XE Ô TÔ KD VẬN TẢI</v>
      </c>
      <c r="N59" s="60" t="s">
        <v>116</v>
      </c>
      <c r="O59" s="60">
        <v>18</v>
      </c>
      <c r="P59" s="60" t="s">
        <v>116</v>
      </c>
      <c r="Q59" s="60">
        <f t="shared" si="13"/>
        <v>2</v>
      </c>
      <c r="R59" t="str">
        <f t="shared" si="14"/>
        <v>new AutomobilesFullTypeObject() { DisplayName = "XE Ô TÔ KD VẬN TẢI", AutomobileType = AutomobileTypeEnum.COMMERCIAL, Attributes_Seat = "18", Attributes_Category = AutomobileTypeCategoryEnum.COMMERCIAL },</v>
      </c>
    </row>
    <row r="60" spans="1:18" x14ac:dyDescent="0.3">
      <c r="A60" s="21">
        <f t="shared" si="15"/>
        <v>16</v>
      </c>
      <c r="B60" s="44" t="s">
        <v>160</v>
      </c>
      <c r="C60" s="40"/>
      <c r="D60" s="22">
        <f t="shared" si="9"/>
        <v>3345100.0000000005</v>
      </c>
      <c r="E60" s="23">
        <v>3041000</v>
      </c>
      <c r="F60" s="24">
        <f t="shared" si="10"/>
        <v>304100</v>
      </c>
      <c r="G60" s="25">
        <v>10000</v>
      </c>
      <c r="H60" s="26">
        <v>2</v>
      </c>
      <c r="I60" s="26">
        <v>0</v>
      </c>
      <c r="J60" s="27">
        <f t="shared" si="11"/>
        <v>20000</v>
      </c>
      <c r="K60" s="28">
        <f t="shared" si="12"/>
        <v>3365100.0000000005</v>
      </c>
      <c r="M60" t="str">
        <f t="shared" si="16"/>
        <v>XE Ô TÔ KD VẬN TẢI</v>
      </c>
      <c r="N60" s="60" t="s">
        <v>116</v>
      </c>
      <c r="O60" s="60">
        <v>19</v>
      </c>
      <c r="P60" s="60" t="s">
        <v>116</v>
      </c>
      <c r="Q60" s="60">
        <f t="shared" si="13"/>
        <v>2</v>
      </c>
      <c r="R60" t="str">
        <f t="shared" si="14"/>
        <v>new AutomobilesFullTypeObject() { DisplayName = "XE Ô TÔ KD VẬN TẢI", AutomobileType = AutomobileTypeEnum.COMMERCIAL, Attributes_Seat = "19", Attributes_Category = AutomobileTypeCategoryEnum.COMMERCIAL },</v>
      </c>
    </row>
    <row r="61" spans="1:18" x14ac:dyDescent="0.3">
      <c r="A61" s="21">
        <f t="shared" si="15"/>
        <v>17</v>
      </c>
      <c r="B61" s="44" t="s">
        <v>48</v>
      </c>
      <c r="C61" s="40"/>
      <c r="D61" s="22">
        <f t="shared" si="9"/>
        <v>3510100.0000000005</v>
      </c>
      <c r="E61" s="23">
        <v>3191000</v>
      </c>
      <c r="F61" s="24">
        <f t="shared" si="10"/>
        <v>319100</v>
      </c>
      <c r="G61" s="25">
        <v>10000</v>
      </c>
      <c r="H61" s="26">
        <v>2</v>
      </c>
      <c r="I61" s="26">
        <v>0</v>
      </c>
      <c r="J61" s="27">
        <f t="shared" si="11"/>
        <v>20000</v>
      </c>
      <c r="K61" s="28">
        <f t="shared" si="12"/>
        <v>3530100.0000000005</v>
      </c>
      <c r="M61" t="str">
        <f t="shared" si="16"/>
        <v>XE Ô TÔ KD VẬN TẢI</v>
      </c>
      <c r="N61" s="60" t="s">
        <v>116</v>
      </c>
      <c r="O61" s="60">
        <v>20</v>
      </c>
      <c r="P61" s="60" t="s">
        <v>116</v>
      </c>
      <c r="Q61" s="60">
        <f t="shared" si="13"/>
        <v>2</v>
      </c>
      <c r="R61" t="str">
        <f t="shared" si="14"/>
        <v>new AutomobilesFullTypeObject() { DisplayName = "XE Ô TÔ KD VẬN TẢI", AutomobileType = AutomobileTypeEnum.COMMERCIAL, Attributes_Seat = "20", Attributes_Category = AutomobileTypeCategoryEnum.COMMERCIAL },</v>
      </c>
    </row>
    <row r="62" spans="1:18" x14ac:dyDescent="0.3">
      <c r="A62" s="21">
        <f t="shared" si="15"/>
        <v>18</v>
      </c>
      <c r="B62" s="44" t="s">
        <v>161</v>
      </c>
      <c r="C62" s="40"/>
      <c r="D62" s="22">
        <f t="shared" si="9"/>
        <v>3700400.0000000005</v>
      </c>
      <c r="E62" s="23">
        <v>3364000</v>
      </c>
      <c r="F62" s="24">
        <f t="shared" si="10"/>
        <v>336400</v>
      </c>
      <c r="G62" s="25">
        <v>10000</v>
      </c>
      <c r="H62" s="26">
        <v>2</v>
      </c>
      <c r="I62" s="26">
        <v>0</v>
      </c>
      <c r="J62" s="27">
        <f t="shared" si="11"/>
        <v>20000</v>
      </c>
      <c r="K62" s="28">
        <f t="shared" si="12"/>
        <v>3720400.0000000005</v>
      </c>
      <c r="M62" t="str">
        <f t="shared" si="16"/>
        <v>XE Ô TÔ KD VẬN TẢI</v>
      </c>
      <c r="N62" s="60" t="s">
        <v>116</v>
      </c>
      <c r="O62" s="60">
        <v>21</v>
      </c>
      <c r="P62" s="60" t="s">
        <v>116</v>
      </c>
      <c r="Q62" s="60">
        <f t="shared" si="13"/>
        <v>2</v>
      </c>
      <c r="R62" t="str">
        <f t="shared" si="14"/>
        <v>new AutomobilesFullTypeObject() { DisplayName = "XE Ô TÔ KD VẬN TẢI", AutomobileType = AutomobileTypeEnum.COMMERCIAL, Attributes_Seat = "21", Attributes_Category = AutomobileTypeCategoryEnum.COMMERCIAL },</v>
      </c>
    </row>
    <row r="63" spans="1:18" x14ac:dyDescent="0.3">
      <c r="A63" s="21">
        <f t="shared" si="15"/>
        <v>19</v>
      </c>
      <c r="B63" s="44" t="s">
        <v>162</v>
      </c>
      <c r="C63" s="40"/>
      <c r="D63" s="22">
        <f t="shared" si="9"/>
        <v>3866500.0000000005</v>
      </c>
      <c r="E63" s="23">
        <v>3515000</v>
      </c>
      <c r="F63" s="24">
        <f t="shared" si="10"/>
        <v>351500</v>
      </c>
      <c r="G63" s="25">
        <v>10000</v>
      </c>
      <c r="H63" s="26">
        <v>2</v>
      </c>
      <c r="I63" s="26">
        <v>0</v>
      </c>
      <c r="J63" s="27">
        <f t="shared" si="11"/>
        <v>20000</v>
      </c>
      <c r="K63" s="28">
        <f t="shared" si="12"/>
        <v>3886500.0000000005</v>
      </c>
      <c r="M63" t="str">
        <f t="shared" si="16"/>
        <v>XE Ô TÔ KD VẬN TẢI</v>
      </c>
      <c r="N63" s="60" t="s">
        <v>116</v>
      </c>
      <c r="O63" s="60">
        <v>22</v>
      </c>
      <c r="P63" s="60" t="s">
        <v>116</v>
      </c>
      <c r="Q63" s="60">
        <f t="shared" si="13"/>
        <v>2</v>
      </c>
      <c r="R63" t="str">
        <f t="shared" si="14"/>
        <v>new AutomobilesFullTypeObject() { DisplayName = "XE Ô TÔ KD VẬN TẢI", AutomobileType = AutomobileTypeEnum.COMMERCIAL, Attributes_Seat = "22", Attributes_Category = AutomobileTypeCategoryEnum.COMMERCIAL },</v>
      </c>
    </row>
    <row r="64" spans="1:18" x14ac:dyDescent="0.3">
      <c r="A64" s="21">
        <f t="shared" si="15"/>
        <v>20</v>
      </c>
      <c r="B64" s="44" t="s">
        <v>163</v>
      </c>
      <c r="C64" s="40"/>
      <c r="D64" s="22">
        <f t="shared" si="9"/>
        <v>4056800.0000000005</v>
      </c>
      <c r="E64" s="23">
        <v>3688000</v>
      </c>
      <c r="F64" s="24">
        <f t="shared" si="10"/>
        <v>368800</v>
      </c>
      <c r="G64" s="25">
        <v>10000</v>
      </c>
      <c r="H64" s="26">
        <v>2</v>
      </c>
      <c r="I64" s="26">
        <v>0</v>
      </c>
      <c r="J64" s="27">
        <f t="shared" si="11"/>
        <v>20000</v>
      </c>
      <c r="K64" s="28">
        <f t="shared" si="12"/>
        <v>4076800.0000000005</v>
      </c>
      <c r="M64" t="str">
        <f t="shared" si="16"/>
        <v>XE Ô TÔ KD VẬN TẢI</v>
      </c>
      <c r="N64" s="60" t="s">
        <v>116</v>
      </c>
      <c r="O64" s="60">
        <v>23</v>
      </c>
      <c r="P64" s="60" t="s">
        <v>116</v>
      </c>
      <c r="Q64" s="60">
        <f t="shared" si="13"/>
        <v>2</v>
      </c>
      <c r="R64" t="str">
        <f t="shared" si="14"/>
        <v>new AutomobilesFullTypeObject() { DisplayName = "XE Ô TÔ KD VẬN TẢI", AutomobileType = AutomobileTypeEnum.COMMERCIAL, Attributes_Seat = "23", Attributes_Category = AutomobileTypeCategoryEnum.COMMERCIAL },</v>
      </c>
    </row>
    <row r="65" spans="1:18" x14ac:dyDescent="0.3">
      <c r="A65" s="21">
        <f t="shared" si="15"/>
        <v>21</v>
      </c>
      <c r="B65" s="44" t="s">
        <v>49</v>
      </c>
      <c r="C65" s="40"/>
      <c r="D65" s="22">
        <f>+E65*110%</f>
        <v>5095200</v>
      </c>
      <c r="E65" s="23">
        <v>4632000</v>
      </c>
      <c r="F65" s="24">
        <f t="shared" si="10"/>
        <v>463200</v>
      </c>
      <c r="G65" s="25">
        <v>10000</v>
      </c>
      <c r="H65" s="26">
        <v>2</v>
      </c>
      <c r="I65" s="26">
        <v>0</v>
      </c>
      <c r="J65" s="27">
        <f t="shared" si="11"/>
        <v>20000</v>
      </c>
      <c r="K65" s="28">
        <f t="shared" si="12"/>
        <v>5115200</v>
      </c>
      <c r="M65" t="str">
        <f t="shared" si="16"/>
        <v>XE Ô TÔ KD VẬN TẢI</v>
      </c>
      <c r="N65" s="60" t="s">
        <v>116</v>
      </c>
      <c r="O65" s="60">
        <v>24</v>
      </c>
      <c r="P65" s="60" t="s">
        <v>116</v>
      </c>
      <c r="Q65" s="60">
        <f t="shared" si="13"/>
        <v>2</v>
      </c>
      <c r="R65" t="str">
        <f t="shared" si="14"/>
        <v>new AutomobilesFullTypeObject() { DisplayName = "XE Ô TÔ KD VẬN TẢI", AutomobileType = AutomobileTypeEnum.COMMERCIAL, Attributes_Seat = "24", Attributes_Category = AutomobileTypeCategoryEnum.COMMERCIAL },</v>
      </c>
    </row>
    <row r="66" spans="1:18" x14ac:dyDescent="0.3">
      <c r="A66" s="21">
        <f t="shared" si="15"/>
        <v>22</v>
      </c>
      <c r="B66" s="44" t="s">
        <v>50</v>
      </c>
      <c r="C66" s="40"/>
      <c r="D66" s="22">
        <f t="shared" si="9"/>
        <v>5294300</v>
      </c>
      <c r="E66" s="23">
        <v>4813000</v>
      </c>
      <c r="F66" s="24">
        <f t="shared" si="10"/>
        <v>481300</v>
      </c>
      <c r="G66" s="25">
        <v>10000</v>
      </c>
      <c r="H66" s="26">
        <v>2</v>
      </c>
      <c r="I66" s="26">
        <v>0</v>
      </c>
      <c r="J66" s="27">
        <f t="shared" si="11"/>
        <v>20000</v>
      </c>
      <c r="K66" s="28">
        <f t="shared" si="12"/>
        <v>5314300</v>
      </c>
      <c r="M66" t="str">
        <f t="shared" si="16"/>
        <v>XE Ô TÔ KD VẬN TẢI</v>
      </c>
      <c r="N66" s="60" t="s">
        <v>116</v>
      </c>
      <c r="O66" s="60">
        <v>25</v>
      </c>
      <c r="P66" s="60" t="s">
        <v>116</v>
      </c>
      <c r="Q66" s="60">
        <f t="shared" si="13"/>
        <v>2</v>
      </c>
      <c r="R66" t="str">
        <f t="shared" si="14"/>
        <v>new AutomobilesFullTypeObject() { DisplayName = "XE Ô TÔ KD VẬN TẢI", AutomobileType = AutomobileTypeEnum.COMMERCIAL, Attributes_Seat = "25", Attributes_Category = AutomobileTypeCategoryEnum.COMMERCIAL },</v>
      </c>
    </row>
    <row r="67" spans="1:18" x14ac:dyDescent="0.3">
      <c r="A67" s="21">
        <f t="shared" si="15"/>
        <v>23</v>
      </c>
      <c r="B67" s="44" t="s">
        <v>164</v>
      </c>
      <c r="C67" s="40"/>
      <c r="D67" s="22">
        <f>+E67*110%</f>
        <v>5327300</v>
      </c>
      <c r="E67" s="23">
        <v>4843000</v>
      </c>
      <c r="F67" s="24">
        <f t="shared" si="10"/>
        <v>484300</v>
      </c>
      <c r="G67" s="25">
        <v>10000</v>
      </c>
      <c r="H67" s="26">
        <v>2</v>
      </c>
      <c r="I67" s="26">
        <v>0</v>
      </c>
      <c r="J67" s="27">
        <f>+G67*(H67+I67)</f>
        <v>20000</v>
      </c>
      <c r="K67" s="28">
        <f>+D67+J67</f>
        <v>5347300</v>
      </c>
      <c r="M67" t="str">
        <f t="shared" si="16"/>
        <v>XE Ô TÔ KD VẬN TẢI</v>
      </c>
      <c r="N67" s="60" t="s">
        <v>116</v>
      </c>
      <c r="O67" s="60">
        <v>26</v>
      </c>
      <c r="P67" s="60" t="s">
        <v>116</v>
      </c>
      <c r="Q67" s="60">
        <f t="shared" si="13"/>
        <v>2</v>
      </c>
      <c r="R67" t="str">
        <f t="shared" si="14"/>
        <v>new AutomobilesFullTypeObject() { DisplayName = "XE Ô TÔ KD VẬN TẢI", AutomobileType = AutomobileTypeEnum.COMMERCIAL, Attributes_Seat = "26", Attributes_Category = AutomobileTypeCategoryEnum.COMMERCIAL },</v>
      </c>
    </row>
    <row r="68" spans="1:18" x14ac:dyDescent="0.3">
      <c r="A68" s="21">
        <f t="shared" si="15"/>
        <v>24</v>
      </c>
      <c r="B68" s="44" t="s">
        <v>165</v>
      </c>
      <c r="C68" s="40"/>
      <c r="D68" s="22">
        <f>+E68*110%</f>
        <v>5360300</v>
      </c>
      <c r="E68" s="23">
        <v>4873000</v>
      </c>
      <c r="F68" s="24">
        <f t="shared" si="10"/>
        <v>487300</v>
      </c>
      <c r="G68" s="25">
        <v>10000</v>
      </c>
      <c r="H68" s="26">
        <v>2</v>
      </c>
      <c r="I68" s="26">
        <v>0</v>
      </c>
      <c r="J68" s="27">
        <f>+G68*(H68+I68)</f>
        <v>20000</v>
      </c>
      <c r="K68" s="28">
        <f>+D68+J68</f>
        <v>5380300</v>
      </c>
      <c r="M68" t="str">
        <f t="shared" si="16"/>
        <v>XE Ô TÔ KD VẬN TẢI</v>
      </c>
      <c r="N68" s="60" t="s">
        <v>116</v>
      </c>
      <c r="O68" s="60">
        <v>27</v>
      </c>
      <c r="P68" s="60" t="s">
        <v>116</v>
      </c>
      <c r="Q68" s="60">
        <f t="shared" si="13"/>
        <v>2</v>
      </c>
      <c r="R68" t="str">
        <f t="shared" si="14"/>
        <v>new AutomobilesFullTypeObject() { DisplayName = "XE Ô TÔ KD VẬN TẢI", AutomobileType = AutomobileTypeEnum.COMMERCIAL, Attributes_Seat = "27", Attributes_Category = AutomobileTypeCategoryEnum.COMMERCIAL },</v>
      </c>
    </row>
    <row r="69" spans="1:18" x14ac:dyDescent="0.3">
      <c r="A69" s="21">
        <f t="shared" si="15"/>
        <v>25</v>
      </c>
      <c r="B69" s="44" t="s">
        <v>51</v>
      </c>
      <c r="C69" s="40"/>
      <c r="D69" s="29">
        <f t="shared" si="9"/>
        <v>5393300</v>
      </c>
      <c r="E69" s="23">
        <v>4903000</v>
      </c>
      <c r="F69" s="31">
        <f t="shared" si="10"/>
        <v>490300</v>
      </c>
      <c r="G69" s="25">
        <v>10000</v>
      </c>
      <c r="H69" s="26">
        <v>2</v>
      </c>
      <c r="I69" s="26">
        <v>0</v>
      </c>
      <c r="J69" s="27">
        <f t="shared" si="11"/>
        <v>20000</v>
      </c>
      <c r="K69" s="28">
        <f t="shared" si="12"/>
        <v>5413300</v>
      </c>
      <c r="M69" t="str">
        <f t="shared" si="16"/>
        <v>XE Ô TÔ KD VẬN TẢI</v>
      </c>
      <c r="N69" s="60" t="s">
        <v>116</v>
      </c>
      <c r="O69" s="60">
        <v>28</v>
      </c>
      <c r="P69" s="60" t="s">
        <v>116</v>
      </c>
      <c r="Q69" s="60">
        <f t="shared" si="13"/>
        <v>2</v>
      </c>
      <c r="R69" t="str">
        <f t="shared" si="14"/>
        <v>new AutomobilesFullTypeObject() { DisplayName = "XE Ô TÔ KD VẬN TẢI", AutomobileType = AutomobileTypeEnum.COMMERCIAL, Attributes_Seat = "28", Attributes_Category = AutomobileTypeCategoryEnum.COMMERCIAL },</v>
      </c>
    </row>
    <row r="70" spans="1:18" x14ac:dyDescent="0.3">
      <c r="A70" s="21">
        <f t="shared" si="15"/>
        <v>26</v>
      </c>
      <c r="B70" s="44" t="s">
        <v>52</v>
      </c>
      <c r="C70" s="40"/>
      <c r="D70" s="29">
        <f>+E70*110%</f>
        <v>5426300</v>
      </c>
      <c r="E70" s="23">
        <v>4933000</v>
      </c>
      <c r="F70" s="31">
        <f t="shared" si="10"/>
        <v>493300</v>
      </c>
      <c r="G70" s="25">
        <v>10000</v>
      </c>
      <c r="H70" s="26">
        <v>2</v>
      </c>
      <c r="I70" s="26">
        <v>0</v>
      </c>
      <c r="J70" s="27">
        <f>+G70*(H70+I70)</f>
        <v>20000</v>
      </c>
      <c r="K70" s="28">
        <f>+D70+J70</f>
        <v>5446300</v>
      </c>
      <c r="M70" t="str">
        <f t="shared" si="16"/>
        <v>XE Ô TÔ KD VẬN TẢI</v>
      </c>
      <c r="N70" s="60" t="s">
        <v>116</v>
      </c>
      <c r="O70" s="60">
        <v>29</v>
      </c>
      <c r="P70" s="60" t="s">
        <v>116</v>
      </c>
      <c r="Q70" s="60">
        <f t="shared" si="13"/>
        <v>2</v>
      </c>
      <c r="R70" t="str">
        <f t="shared" si="14"/>
        <v>new AutomobilesFullTypeObject() { DisplayName = "XE Ô TÔ KD VẬN TẢI", AutomobileType = AutomobileTypeEnum.COMMERCIAL, Attributes_Seat = "29", Attributes_Category = AutomobileTypeCategoryEnum.COMMERCIAL },</v>
      </c>
    </row>
    <row r="71" spans="1:18" x14ac:dyDescent="0.3">
      <c r="A71" s="21">
        <f t="shared" si="15"/>
        <v>27</v>
      </c>
      <c r="B71" s="44" t="s">
        <v>53</v>
      </c>
      <c r="C71" s="40"/>
      <c r="D71" s="22">
        <f t="shared" si="9"/>
        <v>5459300</v>
      </c>
      <c r="E71" s="23">
        <v>4963000</v>
      </c>
      <c r="F71" s="24">
        <f t="shared" si="10"/>
        <v>496300</v>
      </c>
      <c r="G71" s="25">
        <v>10000</v>
      </c>
      <c r="H71" s="26">
        <v>2</v>
      </c>
      <c r="I71" s="26">
        <v>0</v>
      </c>
      <c r="J71" s="27">
        <f t="shared" si="11"/>
        <v>20000</v>
      </c>
      <c r="K71" s="28">
        <f t="shared" si="12"/>
        <v>5479300</v>
      </c>
      <c r="M71" t="str">
        <f t="shared" si="16"/>
        <v>XE Ô TÔ KD VẬN TẢI</v>
      </c>
      <c r="N71" s="60" t="s">
        <v>116</v>
      </c>
      <c r="O71" s="60">
        <v>30</v>
      </c>
      <c r="P71" s="60" t="s">
        <v>116</v>
      </c>
      <c r="Q71" s="60">
        <f t="shared" si="13"/>
        <v>2</v>
      </c>
      <c r="R71" t="str">
        <f t="shared" si="14"/>
        <v>new AutomobilesFullTypeObject() { DisplayName = "XE Ô TÔ KD VẬN TẢI", AutomobileType = AutomobileTypeEnum.COMMERCIAL, Attributes_Seat = "30", Attributes_Category = AutomobileTypeCategoryEnum.COMMERCIAL },</v>
      </c>
    </row>
    <row r="72" spans="1:18" x14ac:dyDescent="0.3">
      <c r="A72" s="21">
        <f t="shared" si="15"/>
        <v>28</v>
      </c>
      <c r="B72" s="44" t="s">
        <v>70</v>
      </c>
      <c r="C72" s="40"/>
      <c r="D72" s="22">
        <f>+E72*110%</f>
        <v>5492300</v>
      </c>
      <c r="E72" s="23">
        <v>4993000</v>
      </c>
      <c r="F72" s="24">
        <f t="shared" si="10"/>
        <v>499300</v>
      </c>
      <c r="G72" s="25">
        <v>10000</v>
      </c>
      <c r="H72" s="26">
        <v>2</v>
      </c>
      <c r="I72" s="26">
        <v>0</v>
      </c>
      <c r="J72" s="27">
        <f>+G72*(H72+I72)</f>
        <v>20000</v>
      </c>
      <c r="K72" s="28">
        <f>+D72+J72</f>
        <v>5512300</v>
      </c>
      <c r="M72" t="str">
        <f t="shared" si="16"/>
        <v>XE Ô TÔ KD VẬN TẢI</v>
      </c>
      <c r="N72" s="60" t="s">
        <v>116</v>
      </c>
      <c r="O72" s="60">
        <v>31</v>
      </c>
      <c r="P72" s="60" t="s">
        <v>116</v>
      </c>
      <c r="Q72" s="60">
        <f t="shared" si="13"/>
        <v>2</v>
      </c>
      <c r="R72" t="str">
        <f t="shared" si="14"/>
        <v>new AutomobilesFullTypeObject() { DisplayName = "XE Ô TÔ KD VẬN TẢI", AutomobileType = AutomobileTypeEnum.COMMERCIAL, Attributes_Seat = "31", Attributes_Category = AutomobileTypeCategoryEnum.COMMERCIAL },</v>
      </c>
    </row>
    <row r="73" spans="1:18" x14ac:dyDescent="0.3">
      <c r="A73" s="21">
        <f t="shared" si="15"/>
        <v>29</v>
      </c>
      <c r="B73" s="44" t="s">
        <v>54</v>
      </c>
      <c r="C73" s="40"/>
      <c r="D73" s="22">
        <f t="shared" si="9"/>
        <v>5525300</v>
      </c>
      <c r="E73" s="23">
        <v>5023000</v>
      </c>
      <c r="F73" s="24">
        <f t="shared" si="10"/>
        <v>502300</v>
      </c>
      <c r="G73" s="25">
        <v>10000</v>
      </c>
      <c r="H73" s="26">
        <v>2</v>
      </c>
      <c r="I73" s="26">
        <v>0</v>
      </c>
      <c r="J73" s="27">
        <f t="shared" si="11"/>
        <v>20000</v>
      </c>
      <c r="K73" s="28">
        <f t="shared" si="12"/>
        <v>5545300</v>
      </c>
      <c r="M73" t="str">
        <f t="shared" si="16"/>
        <v>XE Ô TÔ KD VẬN TẢI</v>
      </c>
      <c r="N73" s="60" t="s">
        <v>116</v>
      </c>
      <c r="O73" s="60">
        <v>32</v>
      </c>
      <c r="P73" s="60" t="s">
        <v>116</v>
      </c>
      <c r="Q73" s="60">
        <f t="shared" si="13"/>
        <v>2</v>
      </c>
      <c r="R73" t="str">
        <f t="shared" si="14"/>
        <v>new AutomobilesFullTypeObject() { DisplayName = "XE Ô TÔ KD VẬN TẢI", AutomobileType = AutomobileTypeEnum.COMMERCIAL, Attributes_Seat = "32", Attributes_Category = AutomobileTypeCategoryEnum.COMMERCIAL },</v>
      </c>
    </row>
    <row r="74" spans="1:18" x14ac:dyDescent="0.3">
      <c r="A74" s="21">
        <f t="shared" si="15"/>
        <v>30</v>
      </c>
      <c r="B74" s="44" t="s">
        <v>71</v>
      </c>
      <c r="C74" s="40"/>
      <c r="D74" s="22">
        <f>+E74*110%</f>
        <v>5558300</v>
      </c>
      <c r="E74" s="23">
        <v>5053000</v>
      </c>
      <c r="F74" s="24">
        <f t="shared" si="10"/>
        <v>505300</v>
      </c>
      <c r="G74" s="25">
        <v>10000</v>
      </c>
      <c r="H74" s="26">
        <v>2</v>
      </c>
      <c r="I74" s="26">
        <v>0</v>
      </c>
      <c r="J74" s="27">
        <f>+G74*(H74+I74)</f>
        <v>20000</v>
      </c>
      <c r="K74" s="28">
        <f>+D74+J74</f>
        <v>5578300</v>
      </c>
      <c r="M74" t="str">
        <f t="shared" si="16"/>
        <v>XE Ô TÔ KD VẬN TẢI</v>
      </c>
      <c r="N74" s="60" t="s">
        <v>116</v>
      </c>
      <c r="O74" s="60">
        <v>33</v>
      </c>
      <c r="P74" s="60" t="s">
        <v>116</v>
      </c>
      <c r="Q74" s="60">
        <f t="shared" si="13"/>
        <v>2</v>
      </c>
      <c r="R74" t="str">
        <f t="shared" si="14"/>
        <v>new AutomobilesFullTypeObject() { DisplayName = "XE Ô TÔ KD VẬN TẢI", AutomobileType = AutomobileTypeEnum.COMMERCIAL, Attributes_Seat = "33", Attributes_Category = AutomobileTypeCategoryEnum.COMMERCIAL },</v>
      </c>
    </row>
    <row r="75" spans="1:18" x14ac:dyDescent="0.3">
      <c r="A75" s="21">
        <f t="shared" si="15"/>
        <v>31</v>
      </c>
      <c r="B75" s="44" t="s">
        <v>72</v>
      </c>
      <c r="C75" s="40"/>
      <c r="D75" s="22">
        <f>+E75*110%</f>
        <v>5591300</v>
      </c>
      <c r="E75" s="23">
        <v>5083000</v>
      </c>
      <c r="F75" s="24">
        <f t="shared" si="10"/>
        <v>508300</v>
      </c>
      <c r="G75" s="25">
        <v>10000</v>
      </c>
      <c r="H75" s="26">
        <v>2</v>
      </c>
      <c r="I75" s="26">
        <v>0</v>
      </c>
      <c r="J75" s="27">
        <f>+G75*(H75+I75)</f>
        <v>20000</v>
      </c>
      <c r="K75" s="28">
        <f>+D75+J75</f>
        <v>5611300</v>
      </c>
      <c r="M75" t="str">
        <f t="shared" si="16"/>
        <v>XE Ô TÔ KD VẬN TẢI</v>
      </c>
      <c r="N75" s="60" t="s">
        <v>116</v>
      </c>
      <c r="O75" s="60">
        <v>34</v>
      </c>
      <c r="P75" s="60" t="s">
        <v>116</v>
      </c>
      <c r="Q75" s="60">
        <f t="shared" si="13"/>
        <v>2</v>
      </c>
      <c r="R75" t="str">
        <f t="shared" si="14"/>
        <v>new AutomobilesFullTypeObject() { DisplayName = "XE Ô TÔ KD VẬN TẢI", AutomobileType = AutomobileTypeEnum.COMMERCIAL, Attributes_Seat = "34", Attributes_Category = AutomobileTypeCategoryEnum.COMMERCIAL },</v>
      </c>
    </row>
    <row r="76" spans="1:18" x14ac:dyDescent="0.3">
      <c r="A76" s="21">
        <f t="shared" si="15"/>
        <v>32</v>
      </c>
      <c r="B76" s="44" t="s">
        <v>55</v>
      </c>
      <c r="C76" s="40"/>
      <c r="D76" s="22">
        <f t="shared" si="9"/>
        <v>5624300</v>
      </c>
      <c r="E76" s="23">
        <v>5113000</v>
      </c>
      <c r="F76" s="24">
        <f t="shared" si="10"/>
        <v>511300</v>
      </c>
      <c r="G76" s="25">
        <v>10000</v>
      </c>
      <c r="H76" s="26">
        <v>2</v>
      </c>
      <c r="I76" s="26">
        <v>0</v>
      </c>
      <c r="J76" s="27">
        <f t="shared" si="11"/>
        <v>20000</v>
      </c>
      <c r="K76" s="28">
        <f t="shared" si="12"/>
        <v>5644300</v>
      </c>
      <c r="M76" t="str">
        <f t="shared" si="16"/>
        <v>XE Ô TÔ KD VẬN TẢI</v>
      </c>
      <c r="N76" s="60" t="s">
        <v>116</v>
      </c>
      <c r="O76" s="60">
        <v>35</v>
      </c>
      <c r="P76" s="60" t="s">
        <v>116</v>
      </c>
      <c r="Q76" s="60">
        <f t="shared" si="13"/>
        <v>2</v>
      </c>
      <c r="R76" t="str">
        <f t="shared" si="14"/>
        <v>new AutomobilesFullTypeObject() { DisplayName = "XE Ô TÔ KD VẬN TẢI", AutomobileType = AutomobileTypeEnum.COMMERCIAL, Attributes_Seat = "35", Attributes_Category = AutomobileTypeCategoryEnum.COMMERCIAL },</v>
      </c>
    </row>
    <row r="77" spans="1:18" x14ac:dyDescent="0.3">
      <c r="A77" s="21">
        <f t="shared" si="15"/>
        <v>33</v>
      </c>
      <c r="B77" s="44" t="s">
        <v>73</v>
      </c>
      <c r="C77" s="40"/>
      <c r="D77" s="22">
        <f t="shared" si="9"/>
        <v>5657300</v>
      </c>
      <c r="E77" s="23">
        <v>5143000</v>
      </c>
      <c r="F77" s="24">
        <f t="shared" si="10"/>
        <v>514300</v>
      </c>
      <c r="G77" s="25">
        <v>10000</v>
      </c>
      <c r="H77" s="26">
        <v>2</v>
      </c>
      <c r="I77" s="26">
        <v>0</v>
      </c>
      <c r="J77" s="27">
        <f>+G77*(H77+I77)</f>
        <v>20000</v>
      </c>
      <c r="K77" s="28">
        <f>+D77+J77</f>
        <v>5677300</v>
      </c>
      <c r="M77" t="str">
        <f t="shared" si="16"/>
        <v>XE Ô TÔ KD VẬN TẢI</v>
      </c>
      <c r="N77" s="60" t="s">
        <v>116</v>
      </c>
      <c r="O77" s="60">
        <v>36</v>
      </c>
      <c r="P77" s="60" t="s">
        <v>116</v>
      </c>
      <c r="Q77" s="60">
        <f t="shared" ref="Q77:Q94" si="17">H77+I77</f>
        <v>2</v>
      </c>
      <c r="R77" t="str">
        <f t="shared" si="14"/>
        <v>new AutomobilesFullTypeObject() { DisplayName = "XE Ô TÔ KD VẬN TẢI", AutomobileType = AutomobileTypeEnum.COMMERCIAL, Attributes_Seat = "36", Attributes_Category = AutomobileTypeCategoryEnum.COMMERCIAL },</v>
      </c>
    </row>
    <row r="78" spans="1:18" x14ac:dyDescent="0.3">
      <c r="A78" s="21">
        <f t="shared" si="15"/>
        <v>34</v>
      </c>
      <c r="B78" s="44" t="s">
        <v>74</v>
      </c>
      <c r="C78" s="40"/>
      <c r="D78" s="22">
        <f t="shared" si="9"/>
        <v>5690300</v>
      </c>
      <c r="E78" s="23">
        <v>5173000</v>
      </c>
      <c r="F78" s="24">
        <f t="shared" si="10"/>
        <v>517300</v>
      </c>
      <c r="G78" s="25">
        <v>10000</v>
      </c>
      <c r="H78" s="26">
        <v>2</v>
      </c>
      <c r="I78" s="26">
        <v>0</v>
      </c>
      <c r="J78" s="27">
        <f>+G78*(H78+I78)</f>
        <v>20000</v>
      </c>
      <c r="K78" s="28">
        <f>+D78+J78</f>
        <v>5710300</v>
      </c>
      <c r="M78" t="str">
        <f t="shared" si="16"/>
        <v>XE Ô TÔ KD VẬN TẢI</v>
      </c>
      <c r="N78" s="60" t="s">
        <v>116</v>
      </c>
      <c r="O78" s="60">
        <v>37</v>
      </c>
      <c r="P78" s="60" t="s">
        <v>116</v>
      </c>
      <c r="Q78" s="60">
        <f t="shared" si="17"/>
        <v>2</v>
      </c>
      <c r="R78" t="str">
        <f t="shared" si="14"/>
        <v>new AutomobilesFullTypeObject() { DisplayName = "XE Ô TÔ KD VẬN TẢI", AutomobileType = AutomobileTypeEnum.COMMERCIAL, Attributes_Seat = "37", Attributes_Category = AutomobileTypeCategoryEnum.COMMERCIAL },</v>
      </c>
    </row>
    <row r="79" spans="1:18" x14ac:dyDescent="0.3">
      <c r="A79" s="21">
        <f t="shared" si="15"/>
        <v>35</v>
      </c>
      <c r="B79" s="44" t="s">
        <v>75</v>
      </c>
      <c r="C79" s="40"/>
      <c r="D79" s="22">
        <f t="shared" si="9"/>
        <v>5723300</v>
      </c>
      <c r="E79" s="23">
        <v>5203000</v>
      </c>
      <c r="F79" s="24">
        <f t="shared" si="10"/>
        <v>520300</v>
      </c>
      <c r="G79" s="25">
        <v>10000</v>
      </c>
      <c r="H79" s="26">
        <v>2</v>
      </c>
      <c r="I79" s="26">
        <v>0</v>
      </c>
      <c r="J79" s="27">
        <f>+G79*(H79+I79)</f>
        <v>20000</v>
      </c>
      <c r="K79" s="28">
        <f>+D79+J79</f>
        <v>5743300</v>
      </c>
      <c r="M79" t="str">
        <f t="shared" si="16"/>
        <v>XE Ô TÔ KD VẬN TẢI</v>
      </c>
      <c r="N79" s="60" t="s">
        <v>116</v>
      </c>
      <c r="O79" s="60">
        <v>38</v>
      </c>
      <c r="P79" s="60" t="s">
        <v>116</v>
      </c>
      <c r="Q79" s="60">
        <f t="shared" si="17"/>
        <v>2</v>
      </c>
      <c r="R79" t="str">
        <f t="shared" si="14"/>
        <v>new AutomobilesFullTypeObject() { DisplayName = "XE Ô TÔ KD VẬN TẢI", AutomobileType = AutomobileTypeEnum.COMMERCIAL, Attributes_Seat = "38", Attributes_Category = AutomobileTypeCategoryEnum.COMMERCIAL },</v>
      </c>
    </row>
    <row r="80" spans="1:18" x14ac:dyDescent="0.3">
      <c r="A80" s="21">
        <f t="shared" si="15"/>
        <v>36</v>
      </c>
      <c r="B80" s="44" t="s">
        <v>76</v>
      </c>
      <c r="C80" s="40"/>
      <c r="D80" s="22">
        <f t="shared" si="9"/>
        <v>5756300</v>
      </c>
      <c r="E80" s="23">
        <v>5233000</v>
      </c>
      <c r="F80" s="24">
        <f t="shared" si="10"/>
        <v>523300</v>
      </c>
      <c r="G80" s="25">
        <v>10000</v>
      </c>
      <c r="H80" s="26">
        <v>2</v>
      </c>
      <c r="I80" s="26">
        <v>0</v>
      </c>
      <c r="J80" s="27">
        <f>+G80*(H80+I80)</f>
        <v>20000</v>
      </c>
      <c r="K80" s="28">
        <f>+D80+J80</f>
        <v>5776300</v>
      </c>
      <c r="M80" t="str">
        <f t="shared" si="16"/>
        <v>XE Ô TÔ KD VẬN TẢI</v>
      </c>
      <c r="N80" s="60" t="s">
        <v>116</v>
      </c>
      <c r="O80" s="60">
        <v>39</v>
      </c>
      <c r="P80" s="60" t="s">
        <v>116</v>
      </c>
      <c r="Q80" s="60">
        <f t="shared" si="17"/>
        <v>2</v>
      </c>
      <c r="R80" t="str">
        <f t="shared" si="14"/>
        <v>new AutomobilesFullTypeObject() { DisplayName = "XE Ô TÔ KD VẬN TẢI", AutomobileType = AutomobileTypeEnum.COMMERCIAL, Attributes_Seat = "39", Attributes_Category = AutomobileTypeCategoryEnum.COMMERCIAL },</v>
      </c>
    </row>
    <row r="81" spans="1:18" x14ac:dyDescent="0.3">
      <c r="A81" s="21">
        <f t="shared" si="15"/>
        <v>37</v>
      </c>
      <c r="B81" s="44" t="s">
        <v>56</v>
      </c>
      <c r="C81" s="40"/>
      <c r="D81" s="22">
        <f t="shared" si="9"/>
        <v>5789300.0000000009</v>
      </c>
      <c r="E81" s="23">
        <v>5263000</v>
      </c>
      <c r="F81" s="24">
        <f t="shared" si="10"/>
        <v>526300</v>
      </c>
      <c r="G81" s="25">
        <v>10000</v>
      </c>
      <c r="H81" s="26">
        <v>2</v>
      </c>
      <c r="I81" s="26">
        <v>0</v>
      </c>
      <c r="J81" s="27">
        <f t="shared" si="11"/>
        <v>20000</v>
      </c>
      <c r="K81" s="28">
        <f t="shared" si="12"/>
        <v>5809300.0000000009</v>
      </c>
      <c r="M81" t="str">
        <f t="shared" si="16"/>
        <v>XE Ô TÔ KD VẬN TẢI</v>
      </c>
      <c r="N81" s="60" t="s">
        <v>116</v>
      </c>
      <c r="O81" s="60">
        <v>40</v>
      </c>
      <c r="P81" s="60" t="s">
        <v>116</v>
      </c>
      <c r="Q81" s="60">
        <f t="shared" si="17"/>
        <v>2</v>
      </c>
      <c r="R81" t="str">
        <f t="shared" si="14"/>
        <v>new AutomobilesFullTypeObject() { DisplayName = "XE Ô TÔ KD VẬN TẢI", AutomobileType = AutomobileTypeEnum.COMMERCIAL, Attributes_Seat = "40", Attributes_Category = AutomobileTypeCategoryEnum.COMMERCIAL },</v>
      </c>
    </row>
    <row r="82" spans="1:18" x14ac:dyDescent="0.3">
      <c r="A82" s="21">
        <f t="shared" si="15"/>
        <v>38</v>
      </c>
      <c r="B82" s="44" t="s">
        <v>77</v>
      </c>
      <c r="C82" s="40"/>
      <c r="D82" s="22">
        <f t="shared" si="9"/>
        <v>5822300.0000000009</v>
      </c>
      <c r="E82" s="23">
        <v>5293000</v>
      </c>
      <c r="F82" s="24">
        <f t="shared" si="10"/>
        <v>529300</v>
      </c>
      <c r="G82" s="25">
        <v>10000</v>
      </c>
      <c r="H82" s="26">
        <v>2</v>
      </c>
      <c r="I82" s="26">
        <v>0</v>
      </c>
      <c r="J82" s="27">
        <f>+G82*(H82+I82)</f>
        <v>20000</v>
      </c>
      <c r="K82" s="28">
        <f>+D82+J82</f>
        <v>5842300.0000000009</v>
      </c>
      <c r="M82" t="str">
        <f t="shared" si="16"/>
        <v>XE Ô TÔ KD VẬN TẢI</v>
      </c>
      <c r="N82" s="60" t="s">
        <v>116</v>
      </c>
      <c r="O82" s="60">
        <v>41</v>
      </c>
      <c r="P82" s="60" t="s">
        <v>116</v>
      </c>
      <c r="Q82" s="60">
        <f t="shared" si="17"/>
        <v>2</v>
      </c>
      <c r="R82" t="str">
        <f t="shared" si="14"/>
        <v>new AutomobilesFullTypeObject() { DisplayName = "XE Ô TÔ KD VẬN TẢI", AutomobileType = AutomobileTypeEnum.COMMERCIAL, Attributes_Seat = "41", Attributes_Category = AutomobileTypeCategoryEnum.COMMERCIAL },</v>
      </c>
    </row>
    <row r="83" spans="1:18" x14ac:dyDescent="0.3">
      <c r="A83" s="21">
        <f t="shared" si="15"/>
        <v>39</v>
      </c>
      <c r="B83" s="44" t="s">
        <v>57</v>
      </c>
      <c r="C83" s="40"/>
      <c r="D83" s="22">
        <f t="shared" si="9"/>
        <v>5855300.0000000009</v>
      </c>
      <c r="E83" s="23">
        <v>5323000</v>
      </c>
      <c r="F83" s="24">
        <f t="shared" si="10"/>
        <v>532300</v>
      </c>
      <c r="G83" s="25">
        <v>10000</v>
      </c>
      <c r="H83" s="26">
        <v>2</v>
      </c>
      <c r="I83" s="26">
        <v>0</v>
      </c>
      <c r="J83" s="27">
        <f>+G83*(H83+I83)</f>
        <v>20000</v>
      </c>
      <c r="K83" s="28">
        <f>+D83+J83</f>
        <v>5875300.0000000009</v>
      </c>
      <c r="M83" t="str">
        <f t="shared" si="16"/>
        <v>XE Ô TÔ KD VẬN TẢI</v>
      </c>
      <c r="N83" s="60" t="s">
        <v>116</v>
      </c>
      <c r="O83" s="60">
        <v>42</v>
      </c>
      <c r="P83" s="60" t="s">
        <v>116</v>
      </c>
      <c r="Q83" s="60">
        <f t="shared" si="17"/>
        <v>2</v>
      </c>
      <c r="R83" t="str">
        <f t="shared" si="14"/>
        <v>new AutomobilesFullTypeObject() { DisplayName = "XE Ô TÔ KD VẬN TẢI", AutomobileType = AutomobileTypeEnum.COMMERCIAL, Attributes_Seat = "42", Attributes_Category = AutomobileTypeCategoryEnum.COMMERCIAL },</v>
      </c>
    </row>
    <row r="84" spans="1:18" x14ac:dyDescent="0.3">
      <c r="A84" s="21">
        <f t="shared" si="15"/>
        <v>40</v>
      </c>
      <c r="B84" s="44" t="s">
        <v>58</v>
      </c>
      <c r="C84" s="40"/>
      <c r="D84" s="22">
        <f t="shared" si="9"/>
        <v>5888300.0000000009</v>
      </c>
      <c r="E84" s="23">
        <v>5353000</v>
      </c>
      <c r="F84" s="24">
        <f t="shared" si="10"/>
        <v>535300</v>
      </c>
      <c r="G84" s="25">
        <v>10000</v>
      </c>
      <c r="H84" s="26">
        <v>2</v>
      </c>
      <c r="I84" s="26">
        <v>0</v>
      </c>
      <c r="J84" s="27">
        <f>+G84*(H84+I84)</f>
        <v>20000</v>
      </c>
      <c r="K84" s="28">
        <f>+D84+J84</f>
        <v>5908300.0000000009</v>
      </c>
      <c r="M84" t="str">
        <f t="shared" si="16"/>
        <v>XE Ô TÔ KD VẬN TẢI</v>
      </c>
      <c r="N84" s="60" t="s">
        <v>116</v>
      </c>
      <c r="O84" s="60">
        <v>43</v>
      </c>
      <c r="P84" s="60" t="s">
        <v>116</v>
      </c>
      <c r="Q84" s="60">
        <f t="shared" si="17"/>
        <v>2</v>
      </c>
      <c r="R84" t="str">
        <f t="shared" si="14"/>
        <v>new AutomobilesFullTypeObject() { DisplayName = "XE Ô TÔ KD VẬN TẢI", AutomobileType = AutomobileTypeEnum.COMMERCIAL, Attributes_Seat = "43", Attributes_Category = AutomobileTypeCategoryEnum.COMMERCIAL },</v>
      </c>
    </row>
    <row r="85" spans="1:18" x14ac:dyDescent="0.3">
      <c r="A85" s="21">
        <f t="shared" si="15"/>
        <v>41</v>
      </c>
      <c r="B85" s="44" t="s">
        <v>59</v>
      </c>
      <c r="C85" s="40"/>
      <c r="D85" s="22">
        <f t="shared" si="9"/>
        <v>5921300.0000000009</v>
      </c>
      <c r="E85" s="23">
        <v>5383000</v>
      </c>
      <c r="F85" s="24">
        <f t="shared" si="10"/>
        <v>538300</v>
      </c>
      <c r="G85" s="25">
        <v>10000</v>
      </c>
      <c r="H85" s="26">
        <v>2</v>
      </c>
      <c r="I85" s="26">
        <v>0</v>
      </c>
      <c r="J85" s="27">
        <f>+G85*(H85+I85)</f>
        <v>20000</v>
      </c>
      <c r="K85" s="28">
        <f>+D85+J85</f>
        <v>5941300.0000000009</v>
      </c>
      <c r="M85" t="str">
        <f t="shared" si="16"/>
        <v>XE Ô TÔ KD VẬN TẢI</v>
      </c>
      <c r="N85" s="60" t="s">
        <v>116</v>
      </c>
      <c r="O85" s="60">
        <v>44</v>
      </c>
      <c r="P85" s="60" t="s">
        <v>116</v>
      </c>
      <c r="Q85" s="60">
        <f t="shared" si="17"/>
        <v>2</v>
      </c>
      <c r="R85" t="str">
        <f t="shared" si="14"/>
        <v>new AutomobilesFullTypeObject() { DisplayName = "XE Ô TÔ KD VẬN TẢI", AutomobileType = AutomobileTypeEnum.COMMERCIAL, Attributes_Seat = "44", Attributes_Category = AutomobileTypeCategoryEnum.COMMERCIAL },</v>
      </c>
    </row>
    <row r="86" spans="1:18" x14ac:dyDescent="0.3">
      <c r="A86" s="21">
        <f t="shared" si="15"/>
        <v>42</v>
      </c>
      <c r="B86" s="44" t="s">
        <v>60</v>
      </c>
      <c r="C86" s="40"/>
      <c r="D86" s="22">
        <f t="shared" si="9"/>
        <v>5954300.0000000009</v>
      </c>
      <c r="E86" s="23">
        <v>5413000</v>
      </c>
      <c r="F86" s="24">
        <f t="shared" si="10"/>
        <v>541300</v>
      </c>
      <c r="G86" s="25">
        <v>10000</v>
      </c>
      <c r="H86" s="26">
        <v>2</v>
      </c>
      <c r="I86" s="26">
        <v>0</v>
      </c>
      <c r="J86" s="27">
        <f t="shared" si="11"/>
        <v>20000</v>
      </c>
      <c r="K86" s="28">
        <f t="shared" si="12"/>
        <v>5974300.0000000009</v>
      </c>
      <c r="M86" t="str">
        <f t="shared" si="16"/>
        <v>XE Ô TÔ KD VẬN TẢI</v>
      </c>
      <c r="N86" s="60" t="s">
        <v>116</v>
      </c>
      <c r="O86" s="60">
        <v>45</v>
      </c>
      <c r="P86" s="60" t="s">
        <v>116</v>
      </c>
      <c r="Q86" s="60">
        <f t="shared" si="17"/>
        <v>2</v>
      </c>
      <c r="R86" t="str">
        <f t="shared" si="14"/>
        <v>new AutomobilesFullTypeObject() { DisplayName = "XE Ô TÔ KD VẬN TẢI", AutomobileType = AutomobileTypeEnum.COMMERCIAL, Attributes_Seat = "45", Attributes_Category = AutomobileTypeCategoryEnum.COMMERCIAL },</v>
      </c>
    </row>
    <row r="87" spans="1:18" x14ac:dyDescent="0.3">
      <c r="A87" s="21">
        <f t="shared" si="15"/>
        <v>43</v>
      </c>
      <c r="B87" s="44" t="s">
        <v>78</v>
      </c>
      <c r="C87" s="40"/>
      <c r="D87" s="22">
        <f t="shared" si="9"/>
        <v>5987300.0000000009</v>
      </c>
      <c r="E87" s="23">
        <v>5443000</v>
      </c>
      <c r="F87" s="24">
        <f t="shared" si="10"/>
        <v>544300</v>
      </c>
      <c r="G87" s="25">
        <v>10000</v>
      </c>
      <c r="H87" s="26">
        <v>2</v>
      </c>
      <c r="I87" s="26">
        <v>0</v>
      </c>
      <c r="J87" s="27">
        <f>+G87*(H87+I87)</f>
        <v>20000</v>
      </c>
      <c r="K87" s="28">
        <f>+D87+J87</f>
        <v>6007300.0000000009</v>
      </c>
      <c r="M87" t="str">
        <f t="shared" si="16"/>
        <v>XE Ô TÔ KD VẬN TẢI</v>
      </c>
      <c r="N87" s="60" t="s">
        <v>116</v>
      </c>
      <c r="O87" s="60">
        <v>46</v>
      </c>
      <c r="P87" s="60" t="s">
        <v>116</v>
      </c>
      <c r="Q87" s="60">
        <f t="shared" si="17"/>
        <v>2</v>
      </c>
      <c r="R87" t="str">
        <f t="shared" si="14"/>
        <v>new AutomobilesFullTypeObject() { DisplayName = "XE Ô TÔ KD VẬN TẢI", AutomobileType = AutomobileTypeEnum.COMMERCIAL, Attributes_Seat = "46", Attributes_Category = AutomobileTypeCategoryEnum.COMMERCIAL },</v>
      </c>
    </row>
    <row r="88" spans="1:18" x14ac:dyDescent="0.3">
      <c r="A88" s="21">
        <f t="shared" si="15"/>
        <v>44</v>
      </c>
      <c r="B88" s="44" t="s">
        <v>61</v>
      </c>
      <c r="C88" s="40"/>
      <c r="D88" s="22">
        <f t="shared" si="9"/>
        <v>6020300.0000000009</v>
      </c>
      <c r="E88" s="23">
        <v>5473000</v>
      </c>
      <c r="F88" s="24">
        <f t="shared" si="10"/>
        <v>547300</v>
      </c>
      <c r="G88" s="25">
        <v>10000</v>
      </c>
      <c r="H88" s="26">
        <v>2</v>
      </c>
      <c r="I88" s="26">
        <v>0</v>
      </c>
      <c r="J88" s="27">
        <f>+G88*(H88+I88)</f>
        <v>20000</v>
      </c>
      <c r="K88" s="28">
        <f>+D88+J88</f>
        <v>6040300.0000000009</v>
      </c>
      <c r="M88" t="str">
        <f t="shared" si="16"/>
        <v>XE Ô TÔ KD VẬN TẢI</v>
      </c>
      <c r="N88" s="60" t="s">
        <v>116</v>
      </c>
      <c r="O88" s="60">
        <v>47</v>
      </c>
      <c r="P88" s="60" t="s">
        <v>116</v>
      </c>
      <c r="Q88" s="60">
        <f t="shared" si="17"/>
        <v>2</v>
      </c>
      <c r="R88" t="str">
        <f t="shared" si="14"/>
        <v>new AutomobilesFullTypeObject() { DisplayName = "XE Ô TÔ KD VẬN TẢI", AutomobileType = AutomobileTypeEnum.COMMERCIAL, Attributes_Seat = "47", Attributes_Category = AutomobileTypeCategoryEnum.COMMERCIAL },</v>
      </c>
    </row>
    <row r="89" spans="1:18" x14ac:dyDescent="0.3">
      <c r="A89" s="21">
        <f t="shared" si="15"/>
        <v>45</v>
      </c>
      <c r="B89" s="44" t="s">
        <v>79</v>
      </c>
      <c r="C89" s="40"/>
      <c r="D89" s="22">
        <f t="shared" si="9"/>
        <v>6053300.0000000009</v>
      </c>
      <c r="E89" s="23">
        <v>5503000</v>
      </c>
      <c r="F89" s="24">
        <f t="shared" si="10"/>
        <v>550300</v>
      </c>
      <c r="G89" s="25">
        <v>10000</v>
      </c>
      <c r="H89" s="26">
        <v>2</v>
      </c>
      <c r="I89" s="26">
        <v>0</v>
      </c>
      <c r="J89" s="27">
        <f>+G89*(H89+I89)</f>
        <v>20000</v>
      </c>
      <c r="K89" s="28">
        <f>+D89+J89</f>
        <v>6073300.0000000009</v>
      </c>
      <c r="M89" t="str">
        <f t="shared" si="16"/>
        <v>XE Ô TÔ KD VẬN TẢI</v>
      </c>
      <c r="N89" s="60" t="s">
        <v>116</v>
      </c>
      <c r="O89" s="60">
        <v>48</v>
      </c>
      <c r="P89" s="60" t="s">
        <v>116</v>
      </c>
      <c r="Q89" s="60">
        <f t="shared" si="17"/>
        <v>2</v>
      </c>
      <c r="R89" t="str">
        <f t="shared" si="14"/>
        <v>new AutomobilesFullTypeObject() { DisplayName = "XE Ô TÔ KD VẬN TẢI", AutomobileType = AutomobileTypeEnum.COMMERCIAL, Attributes_Seat = "48", Attributes_Category = AutomobileTypeCategoryEnum.COMMERCIAL },</v>
      </c>
    </row>
    <row r="90" spans="1:18" x14ac:dyDescent="0.3">
      <c r="A90" s="21">
        <f t="shared" si="15"/>
        <v>46</v>
      </c>
      <c r="B90" s="44" t="s">
        <v>80</v>
      </c>
      <c r="C90" s="40"/>
      <c r="D90" s="22">
        <f t="shared" si="9"/>
        <v>6086300.0000000009</v>
      </c>
      <c r="E90" s="23">
        <v>5533000</v>
      </c>
      <c r="F90" s="24">
        <f t="shared" si="10"/>
        <v>553300</v>
      </c>
      <c r="G90" s="25">
        <v>10000</v>
      </c>
      <c r="H90" s="26">
        <v>2</v>
      </c>
      <c r="I90" s="26">
        <v>0</v>
      </c>
      <c r="J90" s="27">
        <f>+G90*(H90+I90)</f>
        <v>20000</v>
      </c>
      <c r="K90" s="28">
        <f>+D90+J90</f>
        <v>6106300.0000000009</v>
      </c>
      <c r="M90" t="str">
        <f t="shared" si="16"/>
        <v>XE Ô TÔ KD VẬN TẢI</v>
      </c>
      <c r="N90" s="60" t="s">
        <v>116</v>
      </c>
      <c r="O90" s="60">
        <v>49</v>
      </c>
      <c r="P90" s="60" t="s">
        <v>116</v>
      </c>
      <c r="Q90" s="60">
        <f t="shared" si="17"/>
        <v>2</v>
      </c>
      <c r="R90" t="str">
        <f t="shared" si="14"/>
        <v>new AutomobilesFullTypeObject() { DisplayName = "XE Ô TÔ KD VẬN TẢI", AutomobileType = AutomobileTypeEnum.COMMERCIAL, Attributes_Seat = "49", Attributes_Category = AutomobileTypeCategoryEnum.COMMERCIAL },</v>
      </c>
    </row>
    <row r="91" spans="1:18" x14ac:dyDescent="0.3">
      <c r="A91" s="21">
        <f t="shared" si="15"/>
        <v>47</v>
      </c>
      <c r="B91" s="44" t="s">
        <v>62</v>
      </c>
      <c r="C91" s="40"/>
      <c r="D91" s="22">
        <f t="shared" si="9"/>
        <v>6119300.0000000009</v>
      </c>
      <c r="E91" s="23">
        <v>5563000</v>
      </c>
      <c r="F91" s="24">
        <f t="shared" si="10"/>
        <v>556300</v>
      </c>
      <c r="G91" s="25">
        <v>10000</v>
      </c>
      <c r="H91" s="26">
        <v>2</v>
      </c>
      <c r="I91" s="26">
        <v>0</v>
      </c>
      <c r="J91" s="27">
        <f t="shared" si="11"/>
        <v>20000</v>
      </c>
      <c r="K91" s="28">
        <f t="shared" si="12"/>
        <v>6139300.0000000009</v>
      </c>
      <c r="M91" t="str">
        <f t="shared" si="16"/>
        <v>XE Ô TÔ KD VẬN TẢI</v>
      </c>
      <c r="N91" s="60" t="s">
        <v>116</v>
      </c>
      <c r="O91" s="60">
        <v>50</v>
      </c>
      <c r="P91" s="60" t="s">
        <v>116</v>
      </c>
      <c r="Q91" s="60">
        <f t="shared" si="17"/>
        <v>2</v>
      </c>
      <c r="R91" t="str">
        <f t="shared" si="14"/>
        <v>new AutomobilesFullTypeObject() { DisplayName = "XE Ô TÔ KD VẬN TẢI", AutomobileType = AutomobileTypeEnum.COMMERCIAL, Attributes_Seat = "50", Attributes_Category = AutomobileTypeCategoryEnum.COMMERCIAL },</v>
      </c>
    </row>
    <row r="92" spans="1:18" x14ac:dyDescent="0.3">
      <c r="A92" s="21">
        <f t="shared" si="15"/>
        <v>48</v>
      </c>
      <c r="B92" s="44" t="s">
        <v>81</v>
      </c>
      <c r="C92" s="40"/>
      <c r="D92" s="22">
        <f>+E92*110%</f>
        <v>6152300.0000000009</v>
      </c>
      <c r="E92" s="23">
        <v>5593000</v>
      </c>
      <c r="F92" s="24">
        <f t="shared" si="10"/>
        <v>559300</v>
      </c>
      <c r="G92" s="25">
        <v>10000</v>
      </c>
      <c r="H92" s="26">
        <v>2</v>
      </c>
      <c r="I92" s="26">
        <v>0</v>
      </c>
      <c r="J92" s="27">
        <f>+G92*(H92+I92)</f>
        <v>20000</v>
      </c>
      <c r="K92" s="28">
        <f>+D92+J92</f>
        <v>6172300.0000000009</v>
      </c>
      <c r="M92" t="str">
        <f t="shared" si="16"/>
        <v>XE Ô TÔ KD VẬN TẢI</v>
      </c>
      <c r="N92" s="60" t="s">
        <v>116</v>
      </c>
      <c r="O92" s="60">
        <v>51</v>
      </c>
      <c r="P92" s="60" t="s">
        <v>116</v>
      </c>
      <c r="Q92" s="60">
        <f t="shared" si="17"/>
        <v>2</v>
      </c>
      <c r="R92" t="str">
        <f t="shared" si="14"/>
        <v>new AutomobilesFullTypeObject() { DisplayName = "XE Ô TÔ KD VẬN TẢI", AutomobileType = AutomobileTypeEnum.COMMERCIAL, Attributes_Seat = "51", Attributes_Category = AutomobileTypeCategoryEnum.COMMERCIAL },</v>
      </c>
    </row>
    <row r="93" spans="1:18" x14ac:dyDescent="0.3">
      <c r="A93" s="21">
        <f t="shared" si="15"/>
        <v>49</v>
      </c>
      <c r="B93" s="44" t="s">
        <v>63</v>
      </c>
      <c r="C93" s="40"/>
      <c r="D93" s="22">
        <f t="shared" si="9"/>
        <v>6284300.0000000009</v>
      </c>
      <c r="E93" s="31">
        <v>5713000</v>
      </c>
      <c r="F93" s="24">
        <f t="shared" si="10"/>
        <v>571300</v>
      </c>
      <c r="G93" s="25">
        <v>10000</v>
      </c>
      <c r="H93" s="26">
        <v>2</v>
      </c>
      <c r="I93" s="26">
        <v>0</v>
      </c>
      <c r="J93" s="27">
        <f t="shared" si="11"/>
        <v>20000</v>
      </c>
      <c r="K93" s="28">
        <f t="shared" si="12"/>
        <v>6304300.0000000009</v>
      </c>
      <c r="M93" t="str">
        <f t="shared" si="16"/>
        <v>XE Ô TÔ KD VẬN TẢI</v>
      </c>
      <c r="N93" s="60" t="s">
        <v>116</v>
      </c>
      <c r="O93" s="60">
        <v>55</v>
      </c>
      <c r="P93" s="60" t="s">
        <v>116</v>
      </c>
      <c r="Q93" s="60">
        <f t="shared" si="17"/>
        <v>2</v>
      </c>
      <c r="R93" t="str">
        <f t="shared" si="14"/>
        <v>new AutomobilesFullTypeObject() { DisplayName = "XE Ô TÔ KD VẬN TẢI", AutomobileType = AutomobileTypeEnum.COMMERCIAL, Attributes_Seat = "55", Attributes_Category = AutomobileTypeCategoryEnum.COMMERCIAL },</v>
      </c>
    </row>
    <row r="94" spans="1:18" x14ac:dyDescent="0.3">
      <c r="A94" s="21">
        <f t="shared" si="15"/>
        <v>50</v>
      </c>
      <c r="B94" s="44" t="s">
        <v>64</v>
      </c>
      <c r="C94" s="40"/>
      <c r="D94" s="22">
        <f>+E94*110%</f>
        <v>6449300.0000000009</v>
      </c>
      <c r="E94" s="31">
        <v>5863000</v>
      </c>
      <c r="F94" s="24">
        <f>E94*10%</f>
        <v>586300</v>
      </c>
      <c r="G94" s="25">
        <v>10000</v>
      </c>
      <c r="H94" s="26">
        <v>2</v>
      </c>
      <c r="I94" s="26">
        <v>0</v>
      </c>
      <c r="J94" s="27">
        <f t="shared" si="11"/>
        <v>20000</v>
      </c>
      <c r="K94" s="28">
        <f>+D94+J94</f>
        <v>6469300.0000000009</v>
      </c>
      <c r="M94" t="str">
        <f t="shared" si="16"/>
        <v>XE Ô TÔ KD VẬN TẢI</v>
      </c>
      <c r="N94" s="60" t="s">
        <v>116</v>
      </c>
      <c r="O94" s="60">
        <v>60</v>
      </c>
      <c r="P94" s="60" t="s">
        <v>116</v>
      </c>
      <c r="Q94" s="60">
        <f t="shared" si="17"/>
        <v>2</v>
      </c>
      <c r="R94" t="str">
        <f t="shared" si="14"/>
        <v>new AutomobilesFullTypeObject() { DisplayName = "XE Ô TÔ KD VẬN TẢI", AutomobileType = AutomobileTypeEnum.COMMERCIAL, Attributes_Seat = "60", Attributes_Category = AutomobileTypeCategoryEnum.COMMERCIAL },</v>
      </c>
    </row>
    <row r="95" spans="1:18" x14ac:dyDescent="0.3">
      <c r="A95" s="72" t="s">
        <v>166</v>
      </c>
      <c r="B95" s="73"/>
      <c r="C95" s="73"/>
      <c r="D95" s="73"/>
      <c r="E95" s="73"/>
      <c r="F95" s="73"/>
      <c r="G95" s="73"/>
      <c r="H95" s="73"/>
      <c r="I95" s="73"/>
      <c r="J95" s="73"/>
      <c r="K95" s="45"/>
    </row>
    <row r="96" spans="1:18" x14ac:dyDescent="0.3">
      <c r="A96" s="41"/>
      <c r="B96" s="42"/>
      <c r="C96" s="42"/>
      <c r="D96" s="42"/>
      <c r="E96" s="42"/>
      <c r="F96" s="42"/>
      <c r="G96" s="43"/>
      <c r="H96" s="43"/>
      <c r="I96" s="43"/>
      <c r="J96" s="43"/>
      <c r="K96" s="37"/>
    </row>
    <row r="97" spans="1:18" x14ac:dyDescent="0.3">
      <c r="A97" s="38" t="s">
        <v>82</v>
      </c>
      <c r="B97" s="70" t="s">
        <v>83</v>
      </c>
      <c r="C97" s="70"/>
      <c r="D97" s="70"/>
      <c r="E97" s="70"/>
      <c r="F97" s="70"/>
      <c r="G97" s="70"/>
      <c r="H97" s="70"/>
      <c r="I97" s="70"/>
      <c r="J97" s="70"/>
      <c r="K97" s="71"/>
      <c r="L97" t="s">
        <v>117</v>
      </c>
    </row>
    <row r="98" spans="1:18" x14ac:dyDescent="0.3">
      <c r="A98" s="21">
        <v>1</v>
      </c>
      <c r="B98" s="46" t="s">
        <v>84</v>
      </c>
      <c r="C98" s="47"/>
      <c r="D98" s="22">
        <f>+E98*110%</f>
        <v>938300.00000000012</v>
      </c>
      <c r="E98" s="23">
        <v>853000</v>
      </c>
      <c r="F98" s="24">
        <f>E98*10%</f>
        <v>85300</v>
      </c>
      <c r="G98" s="25">
        <v>10000</v>
      </c>
      <c r="H98" s="26">
        <v>3</v>
      </c>
      <c r="I98" s="26"/>
      <c r="J98" s="27">
        <f>+G98*(H98+I98)</f>
        <v>30000</v>
      </c>
      <c r="K98" s="28">
        <f>+D98+J98</f>
        <v>968300.00000000012</v>
      </c>
      <c r="M98" t="str">
        <f>$L$97&amp;" "&amp;B98</f>
        <v>XE Ô TÔ CHỞ HÀNG, XE TẢI Dưới 3 tấn</v>
      </c>
      <c r="N98" s="60" t="s">
        <v>118</v>
      </c>
      <c r="O98" s="60">
        <v>3</v>
      </c>
      <c r="P98" s="60" t="s">
        <v>119</v>
      </c>
      <c r="Q98" s="60">
        <v>3</v>
      </c>
      <c r="R98" t="str">
        <f t="shared" ref="R98:R101" si="18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"3", Attributes_Category = AutomobileTypeCategoryEnum.UNDER_THREE_TONS },</v>
      </c>
    </row>
    <row r="99" spans="1:18" x14ac:dyDescent="0.3">
      <c r="A99" s="21">
        <v>2</v>
      </c>
      <c r="B99" s="46" t="s">
        <v>85</v>
      </c>
      <c r="C99" s="47"/>
      <c r="D99" s="22">
        <f>+E99*110%</f>
        <v>1826000.0000000002</v>
      </c>
      <c r="E99" s="23">
        <v>1660000</v>
      </c>
      <c r="F99" s="24">
        <f>E99*10%</f>
        <v>166000</v>
      </c>
      <c r="G99" s="25">
        <v>10000</v>
      </c>
      <c r="H99" s="26">
        <v>3</v>
      </c>
      <c r="I99" s="26"/>
      <c r="J99" s="27">
        <f>+G99*(H99+I99)</f>
        <v>30000</v>
      </c>
      <c r="K99" s="28">
        <f>+D99+J99</f>
        <v>1856000.0000000002</v>
      </c>
      <c r="M99" t="str">
        <f>$L$97&amp;" "&amp;B99</f>
        <v>XE Ô TÔ CHỞ HÀNG, XE TẢI Từ 3 đến 8 tấn</v>
      </c>
      <c r="N99" s="60" t="s">
        <v>118</v>
      </c>
      <c r="O99" s="60">
        <v>3</v>
      </c>
      <c r="P99" s="60" t="s">
        <v>120</v>
      </c>
      <c r="Q99" s="60">
        <v>3</v>
      </c>
      <c r="R99" t="str">
        <f t="shared" si="18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1">
        <v>3</v>
      </c>
      <c r="B100" s="46" t="s">
        <v>86</v>
      </c>
      <c r="C100" s="47"/>
      <c r="D100" s="22">
        <f>+E100*110%</f>
        <v>3020600.0000000005</v>
      </c>
      <c r="E100" s="23">
        <v>2746000</v>
      </c>
      <c r="F100" s="24">
        <f>E100*10%</f>
        <v>274600</v>
      </c>
      <c r="G100" s="25">
        <v>10000</v>
      </c>
      <c r="H100" s="26">
        <v>3</v>
      </c>
      <c r="I100" s="26"/>
      <c r="J100" s="27">
        <f>+G100*(H100+I100)</f>
        <v>30000</v>
      </c>
      <c r="K100" s="28">
        <f>+D100+J100</f>
        <v>3050600.0000000005</v>
      </c>
      <c r="M100" t="str">
        <f>$L$97&amp;" "&amp;B100</f>
        <v>XE Ô TÔ CHỞ HÀNG, XE TẢI Trên 8 đến 15 tấn</v>
      </c>
      <c r="N100" s="60" t="s">
        <v>118</v>
      </c>
      <c r="O100" s="60">
        <v>3</v>
      </c>
      <c r="P100" s="60" t="s">
        <v>121</v>
      </c>
      <c r="Q100" s="60">
        <v>3</v>
      </c>
      <c r="R100" t="str">
        <f t="shared" si="18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1">
        <v>4</v>
      </c>
      <c r="B101" s="46" t="s">
        <v>87</v>
      </c>
      <c r="C101" s="47"/>
      <c r="D101" s="22">
        <f>+E101*110%</f>
        <v>3520000.0000000005</v>
      </c>
      <c r="E101" s="23">
        <v>3200000</v>
      </c>
      <c r="F101" s="24">
        <f>E101*10%</f>
        <v>320000</v>
      </c>
      <c r="G101" s="25">
        <v>10000</v>
      </c>
      <c r="H101" s="26">
        <v>3</v>
      </c>
      <c r="I101" s="26"/>
      <c r="J101" s="27">
        <f>+G101*(H101+I101)</f>
        <v>30000</v>
      </c>
      <c r="K101" s="28">
        <f>+D101+J101</f>
        <v>3550000.0000000005</v>
      </c>
      <c r="M101" t="str">
        <f>$L$97&amp;" "&amp;B101</f>
        <v>XE Ô TÔ CHỞ HÀNG, XE TẢI Trên 15 tấn</v>
      </c>
      <c r="N101" s="60" t="s">
        <v>118</v>
      </c>
      <c r="O101" s="60">
        <v>3</v>
      </c>
      <c r="P101" s="60" t="s">
        <v>122</v>
      </c>
      <c r="Q101" s="60">
        <v>3</v>
      </c>
      <c r="R101" t="str">
        <f t="shared" si="18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1"/>
      <c r="B102" s="42"/>
      <c r="C102" s="42"/>
      <c r="D102" s="42"/>
      <c r="E102" s="42"/>
      <c r="F102" s="42"/>
      <c r="G102" s="43"/>
      <c r="H102" s="43"/>
      <c r="I102" s="43"/>
      <c r="J102" s="43"/>
      <c r="K102" s="37"/>
    </row>
    <row r="103" spans="1:18" x14ac:dyDescent="0.3">
      <c r="A103" s="38" t="s">
        <v>88</v>
      </c>
      <c r="B103" s="70" t="s">
        <v>89</v>
      </c>
      <c r="C103" s="70"/>
      <c r="D103" s="70"/>
      <c r="E103" s="70"/>
      <c r="F103" s="70"/>
      <c r="G103" s="70"/>
      <c r="H103" s="70"/>
      <c r="I103" s="70"/>
      <c r="J103" s="70"/>
      <c r="K103" s="71"/>
      <c r="L103" t="s">
        <v>154</v>
      </c>
    </row>
    <row r="104" spans="1:18" x14ac:dyDescent="0.3">
      <c r="A104" s="21">
        <v>1</v>
      </c>
      <c r="B104" s="74" t="s">
        <v>155</v>
      </c>
      <c r="C104" s="75"/>
      <c r="D104" s="22">
        <f>+E104*110%</f>
        <v>480700.00000000006</v>
      </c>
      <c r="E104" s="23">
        <v>437000</v>
      </c>
      <c r="F104" s="24">
        <f>E104*10%</f>
        <v>43700</v>
      </c>
      <c r="G104" s="25">
        <v>10000</v>
      </c>
      <c r="H104" s="26">
        <v>1</v>
      </c>
      <c r="I104" s="26"/>
      <c r="J104" s="27">
        <v>10000</v>
      </c>
      <c r="K104" s="28">
        <f>+D104+J104</f>
        <v>490700.00000000006</v>
      </c>
      <c r="M104" t="s">
        <v>155</v>
      </c>
      <c r="N104" s="60" t="s">
        <v>123</v>
      </c>
      <c r="O104" s="60">
        <v>1</v>
      </c>
      <c r="P104" s="60" t="s">
        <v>114</v>
      </c>
      <c r="Q104" s="60">
        <v>1</v>
      </c>
      <c r="R104" t="str">
        <f t="shared" ref="R104:R105" si="19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1">
        <f>+A104+1</f>
        <v>2</v>
      </c>
      <c r="B105" s="74" t="s">
        <v>156</v>
      </c>
      <c r="C105" s="75"/>
      <c r="D105" s="22">
        <f>+E105*110%</f>
        <v>1026300.0000000001</v>
      </c>
      <c r="E105" s="23">
        <v>933000</v>
      </c>
      <c r="F105" s="24">
        <f>E105*10%</f>
        <v>93300</v>
      </c>
      <c r="G105" s="25">
        <v>10000</v>
      </c>
      <c r="H105" s="26">
        <v>1</v>
      </c>
      <c r="I105" s="26"/>
      <c r="J105" s="27">
        <v>10000</v>
      </c>
      <c r="K105" s="28">
        <f>+D105+J105</f>
        <v>1036300.0000000001</v>
      </c>
      <c r="M105" t="s">
        <v>156</v>
      </c>
      <c r="N105" s="60" t="s">
        <v>123</v>
      </c>
      <c r="O105" s="60">
        <v>1</v>
      </c>
      <c r="P105" s="60" t="s">
        <v>116</v>
      </c>
      <c r="Q105" s="60">
        <v>1</v>
      </c>
      <c r="R105" t="str">
        <f t="shared" si="19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1"/>
      <c r="B106" s="42"/>
      <c r="C106" s="42"/>
      <c r="D106" s="42"/>
      <c r="E106" s="42"/>
      <c r="F106" s="42"/>
      <c r="G106" s="43"/>
      <c r="H106" s="43"/>
      <c r="I106" s="43"/>
      <c r="J106" s="43"/>
      <c r="K106" s="37"/>
    </row>
    <row r="107" spans="1:18" x14ac:dyDescent="0.3">
      <c r="A107" s="38" t="s">
        <v>90</v>
      </c>
      <c r="B107" s="70" t="s">
        <v>91</v>
      </c>
      <c r="C107" s="70"/>
      <c r="D107" s="70"/>
      <c r="E107" s="70"/>
      <c r="F107" s="70"/>
      <c r="G107" s="70"/>
      <c r="H107" s="70"/>
      <c r="I107" s="70"/>
      <c r="J107" s="70"/>
      <c r="K107" s="71"/>
      <c r="L107" t="s">
        <v>124</v>
      </c>
    </row>
    <row r="108" spans="1:18" x14ac:dyDescent="0.3">
      <c r="A108" s="21">
        <v>1</v>
      </c>
      <c r="B108" s="44" t="s">
        <v>92</v>
      </c>
      <c r="C108" s="40"/>
      <c r="D108" s="22">
        <f t="shared" ref="D108:D119" si="20">+E108*110%</f>
        <v>1413720</v>
      </c>
      <c r="E108" s="23">
        <v>1285200</v>
      </c>
      <c r="F108" s="24">
        <f>E108*10%</f>
        <v>128520</v>
      </c>
      <c r="G108" s="25">
        <v>10000</v>
      </c>
      <c r="H108" s="26">
        <v>1</v>
      </c>
      <c r="I108" s="26">
        <v>0</v>
      </c>
      <c r="J108" s="27">
        <f t="shared" ref="J108:J119" si="21">+G108*(H108+I108)</f>
        <v>10000</v>
      </c>
      <c r="K108" s="28">
        <f>+D108+J108</f>
        <v>1423720</v>
      </c>
      <c r="M108" t="str">
        <f>$L$107&amp;" "&amp;B108</f>
        <v>XE TAXI Dưới 06 chỗ</v>
      </c>
      <c r="N108" s="60" t="s">
        <v>125</v>
      </c>
      <c r="O108" s="60" t="s">
        <v>126</v>
      </c>
      <c r="P108" s="60" t="s">
        <v>116</v>
      </c>
      <c r="Q108" s="60">
        <v>1</v>
      </c>
      <c r="R108" t="str">
        <f t="shared" ref="R108:R119" si="22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1">
        <f t="shared" ref="A109:A119" si="23">+A108+1</f>
        <v>2</v>
      </c>
      <c r="B109" s="44" t="s">
        <v>41</v>
      </c>
      <c r="C109" s="40"/>
      <c r="D109" s="22">
        <f t="shared" si="20"/>
        <v>1737230.0000000002</v>
      </c>
      <c r="E109" s="23">
        <v>1579300</v>
      </c>
      <c r="F109" s="24">
        <f t="shared" ref="F109:F119" si="24">E109*10%</f>
        <v>157930</v>
      </c>
      <c r="G109" s="25">
        <v>10000</v>
      </c>
      <c r="H109" s="26">
        <v>1</v>
      </c>
      <c r="I109" s="26">
        <v>0</v>
      </c>
      <c r="J109" s="27">
        <f t="shared" si="21"/>
        <v>10000</v>
      </c>
      <c r="K109" s="28">
        <f t="shared" ref="K109:K119" si="25">+D109+J109</f>
        <v>1747230.0000000002</v>
      </c>
      <c r="M109" t="str">
        <f>$L$107</f>
        <v>XE TAXI</v>
      </c>
      <c r="N109" s="60" t="s">
        <v>125</v>
      </c>
      <c r="O109" s="60">
        <v>6</v>
      </c>
      <c r="P109" s="60" t="s">
        <v>116</v>
      </c>
      <c r="Q109" s="60">
        <v>1</v>
      </c>
      <c r="R109" t="str">
        <f t="shared" si="22"/>
        <v>new AutomobilesFullTypeObject() { DisplayName = "XE TAXI", AutomobileType = AutomobileTypeEnum.TAXI, Attributes_Seat = "6", Attributes_Category = AutomobileTypeCategoryEnum.COMMERCIAL },</v>
      </c>
    </row>
    <row r="110" spans="1:18" x14ac:dyDescent="0.3">
      <c r="A110" s="21">
        <f t="shared" si="23"/>
        <v>3</v>
      </c>
      <c r="B110" s="44" t="s">
        <v>42</v>
      </c>
      <c r="C110" s="40"/>
      <c r="D110" s="22">
        <f t="shared" si="20"/>
        <v>2019600.0000000002</v>
      </c>
      <c r="E110" s="23">
        <v>1836000</v>
      </c>
      <c r="F110" s="24">
        <f t="shared" si="24"/>
        <v>183600</v>
      </c>
      <c r="G110" s="25">
        <v>10000</v>
      </c>
      <c r="H110" s="26">
        <v>1</v>
      </c>
      <c r="I110" s="26">
        <v>0</v>
      </c>
      <c r="J110" s="27">
        <f t="shared" si="21"/>
        <v>10000</v>
      </c>
      <c r="K110" s="28">
        <f t="shared" si="25"/>
        <v>2029600.0000000002</v>
      </c>
      <c r="M110" t="str">
        <f t="shared" ref="M110:M119" si="26">$L$107</f>
        <v>XE TAXI</v>
      </c>
      <c r="N110" s="60" t="s">
        <v>125</v>
      </c>
      <c r="O110" s="60">
        <v>7</v>
      </c>
      <c r="P110" s="60" t="s">
        <v>116</v>
      </c>
      <c r="Q110" s="60">
        <v>1</v>
      </c>
      <c r="R110" t="str">
        <f t="shared" si="22"/>
        <v>new AutomobilesFullTypeObject() { DisplayName = "XE TAXI", AutomobileType = AutomobileTypeEnum.TAXI, Attributes_Seat = "7", Attributes_Category = AutomobileTypeCategoryEnum.COMMERCIAL },</v>
      </c>
    </row>
    <row r="111" spans="1:18" x14ac:dyDescent="0.3">
      <c r="A111" s="21">
        <f t="shared" si="23"/>
        <v>4</v>
      </c>
      <c r="B111" s="44" t="s">
        <v>43</v>
      </c>
      <c r="C111" s="40"/>
      <c r="D111" s="22">
        <f t="shared" si="20"/>
        <v>2343110</v>
      </c>
      <c r="E111" s="23">
        <v>2130100</v>
      </c>
      <c r="F111" s="24">
        <f t="shared" si="24"/>
        <v>213010</v>
      </c>
      <c r="G111" s="25">
        <v>10000</v>
      </c>
      <c r="H111" s="26">
        <v>1</v>
      </c>
      <c r="I111" s="26">
        <v>0</v>
      </c>
      <c r="J111" s="27">
        <f t="shared" si="21"/>
        <v>10000</v>
      </c>
      <c r="K111" s="28">
        <f t="shared" si="25"/>
        <v>2353110</v>
      </c>
      <c r="M111" t="str">
        <f t="shared" si="26"/>
        <v>XE TAXI</v>
      </c>
      <c r="N111" s="60" t="s">
        <v>125</v>
      </c>
      <c r="O111" s="60">
        <v>8</v>
      </c>
      <c r="P111" s="60" t="s">
        <v>116</v>
      </c>
      <c r="Q111" s="60">
        <v>1</v>
      </c>
      <c r="R111" t="str">
        <f t="shared" si="22"/>
        <v>new AutomobilesFullTypeObject() { DisplayName = "XE TAXI", AutomobileType = AutomobileTypeEnum.TAXI, Attributes_Seat = "8", Attributes_Category = AutomobileTypeCategoryEnum.COMMERCIAL },</v>
      </c>
    </row>
    <row r="112" spans="1:18" x14ac:dyDescent="0.3">
      <c r="A112" s="21">
        <f t="shared" si="23"/>
        <v>5</v>
      </c>
      <c r="B112" s="44" t="s">
        <v>44</v>
      </c>
      <c r="C112" s="40"/>
      <c r="D112" s="22">
        <f t="shared" si="20"/>
        <v>2625480</v>
      </c>
      <c r="E112" s="23">
        <v>2386800</v>
      </c>
      <c r="F112" s="24">
        <f t="shared" si="24"/>
        <v>238680</v>
      </c>
      <c r="G112" s="25">
        <v>10000</v>
      </c>
      <c r="H112" s="26">
        <v>1</v>
      </c>
      <c r="I112" s="26">
        <v>0</v>
      </c>
      <c r="J112" s="27">
        <f t="shared" si="21"/>
        <v>10000</v>
      </c>
      <c r="K112" s="28">
        <f t="shared" si="25"/>
        <v>2635480</v>
      </c>
      <c r="M112" t="str">
        <f t="shared" si="26"/>
        <v>XE TAXI</v>
      </c>
      <c r="N112" s="60" t="s">
        <v>125</v>
      </c>
      <c r="O112" s="60">
        <v>9</v>
      </c>
      <c r="P112" s="60" t="s">
        <v>116</v>
      </c>
      <c r="Q112" s="60">
        <v>1</v>
      </c>
      <c r="R112" t="str">
        <f t="shared" si="22"/>
        <v>new AutomobilesFullTypeObject() { DisplayName = "XE TAXI", AutomobileType = AutomobileTypeEnum.TAXI, Attributes_Seat = "9", Attributes_Category = AutomobileTypeCategoryEnum.COMMERCIAL },</v>
      </c>
    </row>
    <row r="113" spans="1:18" x14ac:dyDescent="0.3">
      <c r="A113" s="21">
        <f t="shared" si="23"/>
        <v>6</v>
      </c>
      <c r="B113" s="44" t="s">
        <v>45</v>
      </c>
      <c r="C113" s="40"/>
      <c r="D113" s="22">
        <f t="shared" si="20"/>
        <v>2827440</v>
      </c>
      <c r="E113" s="23">
        <v>2570400</v>
      </c>
      <c r="F113" s="24">
        <f t="shared" si="24"/>
        <v>257040</v>
      </c>
      <c r="G113" s="25">
        <v>10000</v>
      </c>
      <c r="H113" s="26">
        <v>1</v>
      </c>
      <c r="I113" s="26">
        <v>0</v>
      </c>
      <c r="J113" s="27">
        <f t="shared" si="21"/>
        <v>10000</v>
      </c>
      <c r="K113" s="28">
        <f t="shared" si="25"/>
        <v>2837440</v>
      </c>
      <c r="M113" t="str">
        <f t="shared" si="26"/>
        <v>XE TAXI</v>
      </c>
      <c r="N113" s="60" t="s">
        <v>125</v>
      </c>
      <c r="O113" s="60">
        <v>10</v>
      </c>
      <c r="P113" s="60" t="s">
        <v>116</v>
      </c>
      <c r="Q113" s="60">
        <v>1</v>
      </c>
      <c r="R113" t="str">
        <f t="shared" si="22"/>
        <v>new AutomobilesFullTypeObject() { DisplayName = "XE TAXI", AutomobileType = AutomobileTypeEnum.TAXI, Attributes_Seat = "10", Attributes_Category = AutomobileTypeCategoryEnum.COMMERCIAL },</v>
      </c>
    </row>
    <row r="114" spans="1:18" x14ac:dyDescent="0.3">
      <c r="A114" s="21">
        <f t="shared" si="23"/>
        <v>7</v>
      </c>
      <c r="B114" s="44" t="s">
        <v>46</v>
      </c>
      <c r="C114" s="40"/>
      <c r="D114" s="22">
        <f t="shared" si="20"/>
        <v>3096720.0000000005</v>
      </c>
      <c r="E114" s="23">
        <v>2815200</v>
      </c>
      <c r="F114" s="24">
        <f t="shared" si="24"/>
        <v>281520</v>
      </c>
      <c r="G114" s="25">
        <v>10000</v>
      </c>
      <c r="H114" s="26">
        <v>1</v>
      </c>
      <c r="I114" s="26">
        <v>0</v>
      </c>
      <c r="J114" s="27">
        <f t="shared" si="21"/>
        <v>10000</v>
      </c>
      <c r="K114" s="28">
        <f t="shared" si="25"/>
        <v>3106720.0000000005</v>
      </c>
      <c r="M114" t="str">
        <f t="shared" si="26"/>
        <v>XE TAXI</v>
      </c>
      <c r="N114" s="60" t="s">
        <v>125</v>
      </c>
      <c r="O114" s="60">
        <v>11</v>
      </c>
      <c r="P114" s="60" t="s">
        <v>116</v>
      </c>
      <c r="Q114" s="60">
        <v>1</v>
      </c>
      <c r="R114" t="str">
        <f t="shared" si="22"/>
        <v>new AutomobilesFullTypeObject() { DisplayName = "XE TAXI", AutomobileType = AutomobileTypeEnum.TAXI, Attributes_Seat = "11", Attributes_Category = AutomobileTypeCategoryEnum.COMMERCIAL },</v>
      </c>
    </row>
    <row r="115" spans="1:18" x14ac:dyDescent="0.3">
      <c r="A115" s="21">
        <f t="shared" si="23"/>
        <v>8</v>
      </c>
      <c r="B115" s="44" t="s">
        <v>67</v>
      </c>
      <c r="C115" s="40"/>
      <c r="D115" s="22">
        <f t="shared" si="20"/>
        <v>3407140.0000000005</v>
      </c>
      <c r="E115" s="23">
        <v>3097400</v>
      </c>
      <c r="F115" s="24">
        <f t="shared" si="24"/>
        <v>309740</v>
      </c>
      <c r="G115" s="25">
        <v>10000</v>
      </c>
      <c r="H115" s="26">
        <v>1</v>
      </c>
      <c r="I115" s="26">
        <v>0</v>
      </c>
      <c r="J115" s="27">
        <f t="shared" si="21"/>
        <v>10000</v>
      </c>
      <c r="K115" s="28">
        <f t="shared" si="25"/>
        <v>3417140.0000000005</v>
      </c>
      <c r="M115" t="str">
        <f t="shared" si="26"/>
        <v>XE TAXI</v>
      </c>
      <c r="N115" s="60" t="s">
        <v>125</v>
      </c>
      <c r="O115" s="60">
        <v>12</v>
      </c>
      <c r="P115" s="60" t="s">
        <v>116</v>
      </c>
      <c r="Q115" s="60">
        <v>1</v>
      </c>
      <c r="R115" t="str">
        <f t="shared" si="22"/>
        <v>new AutomobilesFullTypeObject() { DisplayName = "XE TAXI", AutomobileType = AutomobileTypeEnum.TAXI, Attributes_Seat = "12", Attributes_Category = AutomobileTypeCategoryEnum.COMMERCIAL },</v>
      </c>
    </row>
    <row r="116" spans="1:18" x14ac:dyDescent="0.3">
      <c r="A116" s="21">
        <f t="shared" si="23"/>
        <v>9</v>
      </c>
      <c r="B116" s="44" t="s">
        <v>68</v>
      </c>
      <c r="C116" s="40"/>
      <c r="D116" s="22">
        <f t="shared" si="20"/>
        <v>3831630.0000000005</v>
      </c>
      <c r="E116" s="23">
        <v>3483300</v>
      </c>
      <c r="F116" s="24">
        <f t="shared" si="24"/>
        <v>348330</v>
      </c>
      <c r="G116" s="25">
        <v>10000</v>
      </c>
      <c r="H116" s="26">
        <v>1</v>
      </c>
      <c r="I116" s="26">
        <v>0</v>
      </c>
      <c r="J116" s="27">
        <f t="shared" si="21"/>
        <v>10000</v>
      </c>
      <c r="K116" s="28">
        <f t="shared" si="25"/>
        <v>3841630.0000000005</v>
      </c>
      <c r="M116" t="str">
        <f t="shared" si="26"/>
        <v>XE TAXI</v>
      </c>
      <c r="N116" s="60" t="s">
        <v>125</v>
      </c>
      <c r="O116" s="60">
        <v>13</v>
      </c>
      <c r="P116" s="60" t="s">
        <v>116</v>
      </c>
      <c r="Q116" s="60">
        <v>1</v>
      </c>
      <c r="R116" t="str">
        <f t="shared" si="22"/>
        <v>new AutomobilesFullTypeObject() { DisplayName = "XE TAXI", AutomobileType = AutomobileTypeEnum.TAXI, Attributes_Seat = "13", Attributes_Category = AutomobileTypeCategoryEnum.COMMERCIAL },</v>
      </c>
    </row>
    <row r="117" spans="1:18" x14ac:dyDescent="0.3">
      <c r="A117" s="21">
        <f t="shared" si="23"/>
        <v>10</v>
      </c>
      <c r="B117" s="44" t="s">
        <v>158</v>
      </c>
      <c r="C117" s="40"/>
      <c r="D117" s="22">
        <f t="shared" si="20"/>
        <v>4153270.0000000005</v>
      </c>
      <c r="E117" s="23">
        <v>3775700</v>
      </c>
      <c r="F117" s="24">
        <f t="shared" si="24"/>
        <v>377570</v>
      </c>
      <c r="G117" s="25">
        <v>10000</v>
      </c>
      <c r="H117" s="26">
        <v>1</v>
      </c>
      <c r="I117" s="26">
        <v>0</v>
      </c>
      <c r="J117" s="27">
        <f t="shared" si="21"/>
        <v>10000</v>
      </c>
      <c r="K117" s="28">
        <f t="shared" si="25"/>
        <v>4163270.0000000005</v>
      </c>
      <c r="M117" t="str">
        <f t="shared" si="26"/>
        <v>XE TAXI</v>
      </c>
      <c r="N117" s="60" t="s">
        <v>125</v>
      </c>
      <c r="O117" s="60">
        <v>14</v>
      </c>
      <c r="P117" s="60" t="s">
        <v>116</v>
      </c>
      <c r="Q117" s="60">
        <v>1</v>
      </c>
      <c r="R117" t="str">
        <f t="shared" si="22"/>
        <v>new AutomobilesFullTypeObject() { DisplayName = "XE TAXI", AutomobileType = AutomobileTypeEnum.TAXI, Attributes_Seat = "14", Attributes_Category = AutomobileTypeCategoryEnum.COMMERCIAL },</v>
      </c>
    </row>
    <row r="118" spans="1:18" x14ac:dyDescent="0.3">
      <c r="A118" s="21">
        <f t="shared" si="23"/>
        <v>11</v>
      </c>
      <c r="B118" s="44" t="s">
        <v>157</v>
      </c>
      <c r="C118" s="40"/>
      <c r="D118" s="22">
        <f t="shared" si="20"/>
        <v>4476780</v>
      </c>
      <c r="E118" s="23">
        <v>4069800</v>
      </c>
      <c r="F118" s="24">
        <f t="shared" si="24"/>
        <v>406980</v>
      </c>
      <c r="G118" s="25">
        <v>10000</v>
      </c>
      <c r="H118" s="26">
        <v>1</v>
      </c>
      <c r="I118" s="26">
        <v>0</v>
      </c>
      <c r="J118" s="27">
        <f t="shared" si="21"/>
        <v>10000</v>
      </c>
      <c r="K118" s="28">
        <f t="shared" si="25"/>
        <v>4486780</v>
      </c>
      <c r="M118" t="str">
        <f t="shared" si="26"/>
        <v>XE TAXI</v>
      </c>
      <c r="N118" s="60" t="s">
        <v>125</v>
      </c>
      <c r="O118" s="60">
        <v>15</v>
      </c>
      <c r="P118" s="60" t="s">
        <v>116</v>
      </c>
      <c r="Q118" s="60">
        <v>1</v>
      </c>
      <c r="R118" t="str">
        <f t="shared" si="22"/>
        <v>new AutomobilesFullTypeObject() { DisplayName = "XE TAXI", AutomobileType = AutomobileTypeEnum.TAXI, Attributes_Seat = "15", Attributes_Category = AutomobileTypeCategoryEnum.COMMERCIAL },</v>
      </c>
    </row>
    <row r="119" spans="1:18" x14ac:dyDescent="0.3">
      <c r="A119" s="21">
        <f t="shared" si="23"/>
        <v>12</v>
      </c>
      <c r="B119" s="44" t="s">
        <v>47</v>
      </c>
      <c r="C119" s="40"/>
      <c r="D119" s="22">
        <f t="shared" si="20"/>
        <v>5710980</v>
      </c>
      <c r="E119" s="23">
        <v>5191800</v>
      </c>
      <c r="F119" s="24">
        <f t="shared" si="24"/>
        <v>519180</v>
      </c>
      <c r="G119" s="25">
        <v>10000</v>
      </c>
      <c r="H119" s="26">
        <v>1</v>
      </c>
      <c r="I119" s="26">
        <v>0</v>
      </c>
      <c r="J119" s="27">
        <f t="shared" si="21"/>
        <v>10000</v>
      </c>
      <c r="K119" s="28">
        <f t="shared" si="25"/>
        <v>5720980</v>
      </c>
      <c r="M119" t="str">
        <f t="shared" si="26"/>
        <v>XE TAXI</v>
      </c>
      <c r="N119" s="60" t="s">
        <v>125</v>
      </c>
      <c r="O119" s="60">
        <v>16</v>
      </c>
      <c r="P119" s="60" t="s">
        <v>116</v>
      </c>
      <c r="Q119" s="60">
        <v>1</v>
      </c>
      <c r="R119" t="str">
        <f t="shared" si="22"/>
        <v>new AutomobilesFullTypeObject() { DisplayName = "XE TAXI", AutomobileType = AutomobileTypeEnum.TAXI, Attributes_Seat = "16", Attributes_Category = AutomobileTypeCategoryEnum.COMMERCIAL },</v>
      </c>
    </row>
    <row r="120" spans="1:18" x14ac:dyDescent="0.3">
      <c r="A120" s="41"/>
      <c r="B120" s="42"/>
      <c r="C120" s="42"/>
      <c r="D120" s="42"/>
      <c r="E120" s="42"/>
      <c r="F120" s="42"/>
      <c r="G120" s="43"/>
      <c r="H120" s="43"/>
      <c r="I120" s="43"/>
      <c r="J120" s="43"/>
      <c r="K120" s="37"/>
    </row>
    <row r="121" spans="1:18" x14ac:dyDescent="0.3">
      <c r="A121" s="38" t="s">
        <v>93</v>
      </c>
      <c r="B121" s="70" t="s">
        <v>94</v>
      </c>
      <c r="C121" s="70"/>
      <c r="D121" s="70"/>
      <c r="E121" s="70"/>
      <c r="F121" s="70"/>
      <c r="G121" s="70"/>
      <c r="H121" s="70"/>
      <c r="I121" s="70"/>
      <c r="J121" s="70"/>
      <c r="K121" s="71"/>
      <c r="L121" t="s">
        <v>127</v>
      </c>
    </row>
    <row r="122" spans="1:18" x14ac:dyDescent="0.3">
      <c r="A122" s="67">
        <v>1</v>
      </c>
      <c r="B122" s="46" t="s">
        <v>95</v>
      </c>
      <c r="C122" s="68"/>
      <c r="D122" s="48">
        <f>+E122*110%</f>
        <v>5280000</v>
      </c>
      <c r="E122" s="23">
        <v>4800000</v>
      </c>
      <c r="F122" s="24">
        <f>E122*10%</f>
        <v>480000</v>
      </c>
      <c r="G122" s="25">
        <v>10000</v>
      </c>
      <c r="H122" s="26">
        <v>3</v>
      </c>
      <c r="I122" s="26"/>
      <c r="J122" s="27">
        <f>+G122*(H122+I122)</f>
        <v>30000</v>
      </c>
      <c r="K122" s="28">
        <f>+D122+J122</f>
        <v>5310000</v>
      </c>
      <c r="M122" t="str">
        <f>$L$121&amp;" "&amp;B122</f>
        <v>XE ĐẦU KÉO Các loại</v>
      </c>
      <c r="N122" s="60" t="s">
        <v>128</v>
      </c>
      <c r="O122" s="60">
        <v>3</v>
      </c>
      <c r="P122" s="60" t="s">
        <v>129</v>
      </c>
      <c r="Q122" s="60">
        <v>3</v>
      </c>
      <c r="R122" t="str">
        <f t="shared" ref="R122" si="27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1"/>
      <c r="B123" s="42"/>
      <c r="C123" s="42"/>
      <c r="D123" s="42"/>
      <c r="E123" s="42"/>
      <c r="F123" s="42"/>
      <c r="G123" s="43"/>
      <c r="H123" s="43"/>
      <c r="I123" s="43"/>
      <c r="J123" s="43"/>
      <c r="K123" s="37"/>
    </row>
    <row r="124" spans="1:18" x14ac:dyDescent="0.3">
      <c r="A124" s="38" t="s">
        <v>96</v>
      </c>
      <c r="B124" s="70" t="s">
        <v>97</v>
      </c>
      <c r="C124" s="70"/>
      <c r="D124" s="70"/>
      <c r="E124" s="70"/>
      <c r="F124" s="70"/>
      <c r="G124" s="70"/>
      <c r="H124" s="70"/>
      <c r="I124" s="70"/>
      <c r="J124" s="70"/>
      <c r="K124" s="71"/>
      <c r="L124" t="s">
        <v>97</v>
      </c>
    </row>
    <row r="125" spans="1:18" x14ac:dyDescent="0.3">
      <c r="A125" s="21">
        <v>1</v>
      </c>
      <c r="B125" s="46" t="s">
        <v>84</v>
      </c>
      <c r="C125" s="47"/>
      <c r="D125" s="22">
        <f t="shared" ref="D125:D130" si="28">+E125*110%</f>
        <v>1125960</v>
      </c>
      <c r="E125" s="23">
        <v>1023600</v>
      </c>
      <c r="F125" s="24">
        <f t="shared" ref="F125:F130" si="29">E125*10%</f>
        <v>102360</v>
      </c>
      <c r="G125" s="25">
        <v>10000</v>
      </c>
      <c r="H125" s="26">
        <v>2</v>
      </c>
      <c r="I125" s="26"/>
      <c r="J125" s="27">
        <f t="shared" ref="J125:J130" si="30">+G125*(H125+I125)</f>
        <v>20000</v>
      </c>
      <c r="K125" s="28">
        <f t="shared" ref="K125:K130" si="31">+D125+J125</f>
        <v>1145960</v>
      </c>
      <c r="M125" t="str">
        <f t="shared" ref="M125:M130" si="32">$L$124&amp;" "&amp;B125</f>
        <v>XE Ô TÔ CHUYÊN DÙNG Dưới 3 tấn</v>
      </c>
      <c r="N125" s="60" t="s">
        <v>130</v>
      </c>
      <c r="O125" s="60">
        <v>2</v>
      </c>
      <c r="P125" s="60" t="s">
        <v>119</v>
      </c>
      <c r="Q125" s="60">
        <v>2</v>
      </c>
      <c r="R125" t="str">
        <f t="shared" ref="R125:R130" si="33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1">
        <v>2</v>
      </c>
      <c r="B126" s="46" t="s">
        <v>85</v>
      </c>
      <c r="C126" s="47"/>
      <c r="D126" s="22">
        <f t="shared" si="28"/>
        <v>2191200</v>
      </c>
      <c r="E126" s="23">
        <v>1992000</v>
      </c>
      <c r="F126" s="24">
        <f t="shared" si="29"/>
        <v>199200</v>
      </c>
      <c r="G126" s="25">
        <v>10000</v>
      </c>
      <c r="H126" s="26">
        <v>3</v>
      </c>
      <c r="I126" s="26"/>
      <c r="J126" s="27">
        <f t="shared" si="30"/>
        <v>30000</v>
      </c>
      <c r="K126" s="28">
        <f t="shared" si="31"/>
        <v>2221200</v>
      </c>
      <c r="M126" t="str">
        <f t="shared" si="32"/>
        <v>XE Ô TÔ CHUYÊN DÙNG Từ 3 đến 8 tấn</v>
      </c>
      <c r="N126" s="60" t="s">
        <v>130</v>
      </c>
      <c r="O126" s="60">
        <v>3</v>
      </c>
      <c r="P126" s="60" t="s">
        <v>120</v>
      </c>
      <c r="Q126" s="60">
        <v>3</v>
      </c>
      <c r="R126" t="str">
        <f t="shared" si="33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1">
        <v>3</v>
      </c>
      <c r="B127" s="46" t="s">
        <v>86</v>
      </c>
      <c r="C127" s="47"/>
      <c r="D127" s="22">
        <f t="shared" si="28"/>
        <v>3624720.0000000005</v>
      </c>
      <c r="E127" s="23">
        <v>3295200</v>
      </c>
      <c r="F127" s="24">
        <f t="shared" si="29"/>
        <v>329520</v>
      </c>
      <c r="G127" s="25">
        <v>10000</v>
      </c>
      <c r="H127" s="26">
        <v>3</v>
      </c>
      <c r="I127" s="26"/>
      <c r="J127" s="27">
        <f t="shared" si="30"/>
        <v>30000</v>
      </c>
      <c r="K127" s="28">
        <f t="shared" si="31"/>
        <v>3654720.0000000005</v>
      </c>
      <c r="M127" t="str">
        <f t="shared" si="32"/>
        <v>XE Ô TÔ CHUYÊN DÙNG Trên 8 đến 15 tấn</v>
      </c>
      <c r="N127" s="60" t="s">
        <v>130</v>
      </c>
      <c r="O127" s="60">
        <v>3</v>
      </c>
      <c r="P127" s="60" t="s">
        <v>121</v>
      </c>
      <c r="Q127" s="60">
        <v>3</v>
      </c>
      <c r="R127" t="str">
        <f t="shared" si="33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1">
        <v>4</v>
      </c>
      <c r="B128" s="46" t="s">
        <v>87</v>
      </c>
      <c r="C128" s="47"/>
      <c r="D128" s="22">
        <f t="shared" si="28"/>
        <v>4224000</v>
      </c>
      <c r="E128" s="23">
        <v>3840000</v>
      </c>
      <c r="F128" s="24">
        <f t="shared" si="29"/>
        <v>384000</v>
      </c>
      <c r="G128" s="25">
        <v>10000</v>
      </c>
      <c r="H128" s="26">
        <v>3</v>
      </c>
      <c r="I128" s="26"/>
      <c r="J128" s="27">
        <f t="shared" si="30"/>
        <v>30000</v>
      </c>
      <c r="K128" s="28">
        <f t="shared" si="31"/>
        <v>4254000</v>
      </c>
      <c r="M128" t="str">
        <f t="shared" si="32"/>
        <v>XE Ô TÔ CHUYÊN DÙNG Trên 15 tấn</v>
      </c>
      <c r="N128" s="60" t="s">
        <v>130</v>
      </c>
      <c r="O128" s="60">
        <v>3</v>
      </c>
      <c r="P128" s="60" t="s">
        <v>122</v>
      </c>
      <c r="Q128" s="60">
        <v>3</v>
      </c>
      <c r="R128" t="str">
        <f t="shared" si="33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1">
        <v>5</v>
      </c>
      <c r="B129" s="46" t="s">
        <v>9</v>
      </c>
      <c r="C129" s="47"/>
      <c r="D129" s="22">
        <f t="shared" si="28"/>
        <v>1231560</v>
      </c>
      <c r="E129" s="23">
        <v>1119600</v>
      </c>
      <c r="F129" s="24">
        <f t="shared" si="29"/>
        <v>111960</v>
      </c>
      <c r="G129" s="25">
        <v>10000</v>
      </c>
      <c r="H129" s="26">
        <v>1</v>
      </c>
      <c r="I129" s="26"/>
      <c r="J129" s="27">
        <f t="shared" si="30"/>
        <v>10000</v>
      </c>
      <c r="K129" s="28">
        <f>+D129+J129</f>
        <v>1241560</v>
      </c>
      <c r="M129" t="str">
        <f t="shared" si="32"/>
        <v>XE Ô TÔ CHUYÊN DÙNG Xe cứu thương</v>
      </c>
      <c r="N129" s="60" t="s">
        <v>130</v>
      </c>
      <c r="O129" s="60">
        <v>1</v>
      </c>
      <c r="P129" s="60" t="s">
        <v>131</v>
      </c>
      <c r="Q129" s="60">
        <v>1</v>
      </c>
      <c r="R129" t="str">
        <f t="shared" si="33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1">
        <v>6</v>
      </c>
      <c r="B130" s="46" t="s">
        <v>10</v>
      </c>
      <c r="C130" s="47"/>
      <c r="D130" s="22">
        <f t="shared" si="28"/>
        <v>576840</v>
      </c>
      <c r="E130" s="23">
        <v>524400</v>
      </c>
      <c r="F130" s="24">
        <f t="shared" si="29"/>
        <v>52440</v>
      </c>
      <c r="G130" s="25">
        <v>10000</v>
      </c>
      <c r="H130" s="26">
        <v>1</v>
      </c>
      <c r="I130" s="26"/>
      <c r="J130" s="27">
        <f t="shared" si="30"/>
        <v>10000</v>
      </c>
      <c r="K130" s="28">
        <f t="shared" si="31"/>
        <v>586840</v>
      </c>
      <c r="M130" t="str">
        <f t="shared" si="32"/>
        <v>XE Ô TÔ CHUYÊN DÙNG Xe chở tiền</v>
      </c>
      <c r="N130" s="60" t="s">
        <v>130</v>
      </c>
      <c r="O130" s="60">
        <v>1</v>
      </c>
      <c r="P130" s="60" t="s">
        <v>132</v>
      </c>
      <c r="Q130" s="60">
        <v>1</v>
      </c>
      <c r="R130" t="str">
        <f t="shared" si="33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1"/>
      <c r="B131" s="42"/>
      <c r="C131" s="42"/>
      <c r="D131" s="42"/>
      <c r="E131" s="42"/>
      <c r="F131" s="42"/>
      <c r="G131" s="43"/>
      <c r="H131" s="43"/>
      <c r="I131" s="43"/>
      <c r="J131" s="43"/>
      <c r="K131" s="37"/>
    </row>
    <row r="132" spans="1:18" x14ac:dyDescent="0.3">
      <c r="A132" s="38" t="s">
        <v>98</v>
      </c>
      <c r="B132" s="70" t="s">
        <v>99</v>
      </c>
      <c r="C132" s="70"/>
      <c r="D132" s="70"/>
      <c r="E132" s="70"/>
      <c r="F132" s="70"/>
      <c r="G132" s="70"/>
      <c r="H132" s="70"/>
      <c r="I132" s="70"/>
      <c r="J132" s="70"/>
      <c r="K132" s="71"/>
      <c r="L132" t="s">
        <v>99</v>
      </c>
    </row>
    <row r="133" spans="1:18" x14ac:dyDescent="0.3">
      <c r="A133" s="21">
        <v>1</v>
      </c>
      <c r="B133" s="44" t="s">
        <v>39</v>
      </c>
      <c r="C133" s="40"/>
      <c r="D133" s="22">
        <f t="shared" ref="D133:D160" si="34">+E133*110%</f>
        <v>576840</v>
      </c>
      <c r="E133" s="23">
        <v>524400</v>
      </c>
      <c r="F133" s="24">
        <f t="shared" ref="F133:F160" si="35">E133*10%</f>
        <v>52440</v>
      </c>
      <c r="G133" s="25">
        <v>10000</v>
      </c>
      <c r="H133" s="26">
        <v>1</v>
      </c>
      <c r="I133" s="26"/>
      <c r="J133" s="27">
        <f t="shared" ref="J133:J160" si="36">+G133*(H133+I133)</f>
        <v>10000</v>
      </c>
      <c r="K133" s="28">
        <f t="shared" ref="K133:K160" si="37">+D133+J133</f>
        <v>586840</v>
      </c>
      <c r="M133" t="str">
        <f>$L$132</f>
        <v>XE TẬP LÁI (CHỞ NGƯỜI)</v>
      </c>
      <c r="N133" s="60" t="s">
        <v>133</v>
      </c>
      <c r="O133" s="60">
        <v>4</v>
      </c>
      <c r="P133" s="60" t="s">
        <v>116</v>
      </c>
      <c r="Q133" s="60">
        <v>1</v>
      </c>
      <c r="R133" t="str">
        <f t="shared" ref="R133:R160" si="38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NGƯỜI)", AutomobileType = AutomobileTypeEnum.TRAINER, Attributes_Seat = "4", Attributes_Category = AutomobileTypeCategoryEnum.COMMERCIAL },</v>
      </c>
    </row>
    <row r="134" spans="1:18" x14ac:dyDescent="0.3">
      <c r="A134" s="21">
        <f t="shared" ref="A134:A160" si="39">+A133+1</f>
        <v>2</v>
      </c>
      <c r="B134" s="44" t="s">
        <v>40</v>
      </c>
      <c r="C134" s="40"/>
      <c r="D134" s="22">
        <f t="shared" si="34"/>
        <v>576840</v>
      </c>
      <c r="E134" s="23">
        <v>524400</v>
      </c>
      <c r="F134" s="24">
        <f t="shared" si="35"/>
        <v>52440</v>
      </c>
      <c r="G134" s="25">
        <v>10000</v>
      </c>
      <c r="H134" s="26">
        <v>1</v>
      </c>
      <c r="I134" s="26"/>
      <c r="J134" s="27">
        <f t="shared" si="36"/>
        <v>10000</v>
      </c>
      <c r="K134" s="28">
        <f t="shared" si="37"/>
        <v>586840</v>
      </c>
      <c r="M134" t="str">
        <f t="shared" ref="M134:M160" si="40">$L$132</f>
        <v>XE TẬP LÁI (CHỞ NGƯỜI)</v>
      </c>
      <c r="N134" s="60" t="s">
        <v>133</v>
      </c>
      <c r="O134" s="60">
        <v>5</v>
      </c>
      <c r="P134" s="60" t="s">
        <v>116</v>
      </c>
      <c r="Q134" s="60">
        <v>1</v>
      </c>
      <c r="R134" t="str">
        <f t="shared" si="38"/>
        <v>new AutomobilesFullTypeObject() { DisplayName = "XE TẬP LÁI (CHỞ NGƯỜI)", AutomobileType = AutomobileTypeEnum.TRAINER, Attributes_Seat = "5", Attributes_Category = AutomobileTypeCategoryEnum.COMMERCIAL },</v>
      </c>
    </row>
    <row r="135" spans="1:18" x14ac:dyDescent="0.3">
      <c r="A135" s="21">
        <f t="shared" si="39"/>
        <v>3</v>
      </c>
      <c r="B135" s="44" t="s">
        <v>41</v>
      </c>
      <c r="C135" s="40"/>
      <c r="D135" s="22">
        <f t="shared" si="34"/>
        <v>1048080.0000000001</v>
      </c>
      <c r="E135" s="23">
        <v>952800</v>
      </c>
      <c r="F135" s="24">
        <f t="shared" si="35"/>
        <v>95280</v>
      </c>
      <c r="G135" s="25">
        <v>10000</v>
      </c>
      <c r="H135" s="26">
        <v>1</v>
      </c>
      <c r="I135" s="26"/>
      <c r="J135" s="27">
        <f t="shared" si="36"/>
        <v>10000</v>
      </c>
      <c r="K135" s="28">
        <f t="shared" si="37"/>
        <v>1058080</v>
      </c>
      <c r="M135" t="str">
        <f t="shared" si="40"/>
        <v>XE TẬP LÁI (CHỞ NGƯỜI)</v>
      </c>
      <c r="N135" s="60" t="s">
        <v>133</v>
      </c>
      <c r="O135" s="60">
        <v>6</v>
      </c>
      <c r="P135" s="60" t="s">
        <v>116</v>
      </c>
      <c r="Q135" s="60">
        <v>1</v>
      </c>
      <c r="R135" t="str">
        <f t="shared" si="38"/>
        <v>new AutomobilesFullTypeObject() { DisplayName = "XE TẬP LÁI (CHỞ NGƯỜI)", AutomobileType = AutomobileTypeEnum.TRAINER, Attributes_Seat = "6", Attributes_Category = AutomobileTypeCategoryEnum.COMMERCIAL },</v>
      </c>
    </row>
    <row r="136" spans="1:18" x14ac:dyDescent="0.3">
      <c r="A136" s="21">
        <f t="shared" si="39"/>
        <v>4</v>
      </c>
      <c r="B136" s="44" t="s">
        <v>42</v>
      </c>
      <c r="C136" s="40"/>
      <c r="D136" s="22">
        <f t="shared" si="34"/>
        <v>1048080.0000000001</v>
      </c>
      <c r="E136" s="23">
        <v>952800</v>
      </c>
      <c r="F136" s="24">
        <f t="shared" si="35"/>
        <v>95280</v>
      </c>
      <c r="G136" s="25">
        <v>10000</v>
      </c>
      <c r="H136" s="26">
        <v>1</v>
      </c>
      <c r="I136" s="26"/>
      <c r="J136" s="27">
        <f t="shared" si="36"/>
        <v>10000</v>
      </c>
      <c r="K136" s="28">
        <f t="shared" si="37"/>
        <v>1058080</v>
      </c>
      <c r="M136" t="str">
        <f t="shared" si="40"/>
        <v>XE TẬP LÁI (CHỞ NGƯỜI)</v>
      </c>
      <c r="N136" s="60" t="s">
        <v>133</v>
      </c>
      <c r="O136" s="60">
        <v>7</v>
      </c>
      <c r="P136" s="60" t="s">
        <v>116</v>
      </c>
      <c r="Q136" s="60">
        <v>1</v>
      </c>
      <c r="R136" t="str">
        <f t="shared" si="38"/>
        <v>new AutomobilesFullTypeObject() { DisplayName = "XE TẬP LÁI (CHỞ NGƯỜI)", AutomobileType = AutomobileTypeEnum.TRAINER, Attributes_Seat = "7", Attributes_Category = AutomobileTypeCategoryEnum.COMMERCIAL },</v>
      </c>
    </row>
    <row r="137" spans="1:18" x14ac:dyDescent="0.3">
      <c r="A137" s="21">
        <f t="shared" si="39"/>
        <v>5</v>
      </c>
      <c r="B137" s="44" t="s">
        <v>43</v>
      </c>
      <c r="C137" s="40"/>
      <c r="D137" s="22">
        <f t="shared" si="34"/>
        <v>1048080.0000000001</v>
      </c>
      <c r="E137" s="23">
        <v>952800</v>
      </c>
      <c r="F137" s="24">
        <f t="shared" si="35"/>
        <v>95280</v>
      </c>
      <c r="G137" s="25">
        <v>10000</v>
      </c>
      <c r="H137" s="26">
        <v>1</v>
      </c>
      <c r="I137" s="26"/>
      <c r="J137" s="27">
        <f t="shared" si="36"/>
        <v>10000</v>
      </c>
      <c r="K137" s="28">
        <f t="shared" si="37"/>
        <v>1058080</v>
      </c>
      <c r="M137" t="str">
        <f t="shared" si="40"/>
        <v>XE TẬP LÁI (CHỞ NGƯỜI)</v>
      </c>
      <c r="N137" s="60" t="s">
        <v>133</v>
      </c>
      <c r="O137" s="60">
        <v>8</v>
      </c>
      <c r="P137" s="60" t="s">
        <v>116</v>
      </c>
      <c r="Q137" s="60">
        <v>1</v>
      </c>
      <c r="R137" t="str">
        <f t="shared" si="38"/>
        <v>new AutomobilesFullTypeObject() { DisplayName = "XE TẬP LÁI (CHỞ NGƯỜI)", AutomobileType = AutomobileTypeEnum.TRAINER, Attributes_Seat = "8", Attributes_Category = AutomobileTypeCategoryEnum.COMMERCIAL },</v>
      </c>
    </row>
    <row r="138" spans="1:18" x14ac:dyDescent="0.3">
      <c r="A138" s="21">
        <f t="shared" si="39"/>
        <v>6</v>
      </c>
      <c r="B138" s="44" t="s">
        <v>44</v>
      </c>
      <c r="C138" s="40"/>
      <c r="D138" s="22">
        <f t="shared" si="34"/>
        <v>1048080.0000000001</v>
      </c>
      <c r="E138" s="23">
        <v>952800</v>
      </c>
      <c r="F138" s="24">
        <f t="shared" si="35"/>
        <v>95280</v>
      </c>
      <c r="G138" s="25">
        <v>10000</v>
      </c>
      <c r="H138" s="26">
        <v>1</v>
      </c>
      <c r="I138" s="26"/>
      <c r="J138" s="27">
        <f t="shared" si="36"/>
        <v>10000</v>
      </c>
      <c r="K138" s="28">
        <f t="shared" si="37"/>
        <v>1058080</v>
      </c>
      <c r="M138" t="str">
        <f t="shared" si="40"/>
        <v>XE TẬP LÁI (CHỞ NGƯỜI)</v>
      </c>
      <c r="N138" s="60" t="s">
        <v>133</v>
      </c>
      <c r="O138" s="60">
        <v>9</v>
      </c>
      <c r="P138" s="60" t="s">
        <v>116</v>
      </c>
      <c r="Q138" s="60">
        <v>1</v>
      </c>
      <c r="R138" t="str">
        <f t="shared" si="38"/>
        <v>new AutomobilesFullTypeObject() { DisplayName = "XE TẬP LÁI (CHỞ NGƯỜI)", AutomobileType = AutomobileTypeEnum.TRAINER, Attributes_Seat = "9", Attributes_Category = AutomobileTypeCategoryEnum.COMMERCIAL },</v>
      </c>
    </row>
    <row r="139" spans="1:18" x14ac:dyDescent="0.3">
      <c r="A139" s="21">
        <f t="shared" si="39"/>
        <v>7</v>
      </c>
      <c r="B139" s="44" t="s">
        <v>45</v>
      </c>
      <c r="C139" s="40"/>
      <c r="D139" s="22">
        <f t="shared" si="34"/>
        <v>1048080.0000000001</v>
      </c>
      <c r="E139" s="23">
        <v>952800</v>
      </c>
      <c r="F139" s="24">
        <f t="shared" si="35"/>
        <v>95280</v>
      </c>
      <c r="G139" s="25">
        <v>10000</v>
      </c>
      <c r="H139" s="26">
        <v>1</v>
      </c>
      <c r="I139" s="26"/>
      <c r="J139" s="27">
        <f t="shared" si="36"/>
        <v>10000</v>
      </c>
      <c r="K139" s="28">
        <f t="shared" si="37"/>
        <v>1058080</v>
      </c>
      <c r="M139" t="str">
        <f t="shared" si="40"/>
        <v>XE TẬP LÁI (CHỞ NGƯỜI)</v>
      </c>
      <c r="N139" s="60" t="s">
        <v>133</v>
      </c>
      <c r="O139" s="60">
        <v>10</v>
      </c>
      <c r="P139" s="60" t="s">
        <v>116</v>
      </c>
      <c r="Q139" s="60">
        <v>1</v>
      </c>
      <c r="R139" t="str">
        <f t="shared" si="38"/>
        <v>new AutomobilesFullTypeObject() { DisplayName = "XE TẬP LÁI (CHỞ NGƯỜI)", AutomobileType = AutomobileTypeEnum.TRAINER, Attributes_Seat = "10", Attributes_Category = AutomobileTypeCategoryEnum.COMMERCIAL },</v>
      </c>
    </row>
    <row r="140" spans="1:18" x14ac:dyDescent="0.3">
      <c r="A140" s="21">
        <f t="shared" si="39"/>
        <v>8</v>
      </c>
      <c r="B140" s="44" t="s">
        <v>46</v>
      </c>
      <c r="C140" s="40"/>
      <c r="D140" s="22">
        <f t="shared" si="34"/>
        <v>1048080.0000000001</v>
      </c>
      <c r="E140" s="23">
        <v>952800</v>
      </c>
      <c r="F140" s="24">
        <f t="shared" si="35"/>
        <v>95280</v>
      </c>
      <c r="G140" s="25">
        <v>10000</v>
      </c>
      <c r="H140" s="26">
        <v>1</v>
      </c>
      <c r="I140" s="26"/>
      <c r="J140" s="27">
        <f t="shared" si="36"/>
        <v>10000</v>
      </c>
      <c r="K140" s="28">
        <f t="shared" si="37"/>
        <v>1058080</v>
      </c>
      <c r="M140" t="str">
        <f t="shared" si="40"/>
        <v>XE TẬP LÁI (CHỞ NGƯỜI)</v>
      </c>
      <c r="N140" s="60" t="s">
        <v>133</v>
      </c>
      <c r="O140" s="60">
        <v>11</v>
      </c>
      <c r="P140" s="60" t="s">
        <v>116</v>
      </c>
      <c r="Q140" s="60">
        <v>1</v>
      </c>
      <c r="R140" t="str">
        <f t="shared" si="38"/>
        <v>new AutomobilesFullTypeObject() { DisplayName = "XE TẬP LÁI (CHỞ NGƯỜI)", AutomobileType = AutomobileTypeEnum.TRAINER, Attributes_Seat = "11", Attributes_Category = AutomobileTypeCategoryEnum.COMMERCIAL },</v>
      </c>
    </row>
    <row r="141" spans="1:18" x14ac:dyDescent="0.3">
      <c r="A141" s="21">
        <f t="shared" si="39"/>
        <v>9</v>
      </c>
      <c r="B141" s="44" t="s">
        <v>67</v>
      </c>
      <c r="C141" s="40"/>
      <c r="D141" s="22">
        <f t="shared" si="34"/>
        <v>1676400.0000000002</v>
      </c>
      <c r="E141" s="23">
        <v>1524000</v>
      </c>
      <c r="F141" s="24">
        <f t="shared" si="35"/>
        <v>152400</v>
      </c>
      <c r="G141" s="25">
        <v>10000</v>
      </c>
      <c r="H141" s="26">
        <v>1</v>
      </c>
      <c r="I141" s="26"/>
      <c r="J141" s="27">
        <f t="shared" si="36"/>
        <v>10000</v>
      </c>
      <c r="K141" s="28">
        <f t="shared" si="37"/>
        <v>1686400.0000000002</v>
      </c>
      <c r="M141" t="str">
        <f t="shared" si="40"/>
        <v>XE TẬP LÁI (CHỞ NGƯỜI)</v>
      </c>
      <c r="N141" s="60" t="s">
        <v>133</v>
      </c>
      <c r="O141" s="60">
        <v>12</v>
      </c>
      <c r="P141" s="60" t="s">
        <v>116</v>
      </c>
      <c r="Q141" s="60">
        <v>1</v>
      </c>
      <c r="R141" t="str">
        <f t="shared" si="38"/>
        <v>new AutomobilesFullTypeObject() { DisplayName = "XE TẬP LÁI (CHỞ NGƯỜI)", AutomobileType = AutomobileTypeEnum.TRAINER, Attributes_Seat = "12", Attributes_Category = AutomobileTypeCategoryEnum.COMMERCIAL },</v>
      </c>
    </row>
    <row r="142" spans="1:18" x14ac:dyDescent="0.3">
      <c r="A142" s="21">
        <f t="shared" si="39"/>
        <v>10</v>
      </c>
      <c r="B142" s="44" t="s">
        <v>157</v>
      </c>
      <c r="C142" s="40"/>
      <c r="D142" s="22">
        <f t="shared" si="34"/>
        <v>1676400.0000000002</v>
      </c>
      <c r="E142" s="23">
        <v>1524000</v>
      </c>
      <c r="F142" s="24">
        <f t="shared" si="35"/>
        <v>152400</v>
      </c>
      <c r="G142" s="25">
        <v>10000</v>
      </c>
      <c r="H142" s="26">
        <v>1</v>
      </c>
      <c r="I142" s="26"/>
      <c r="J142" s="27">
        <f t="shared" si="36"/>
        <v>10000</v>
      </c>
      <c r="K142" s="28">
        <f t="shared" si="37"/>
        <v>1686400.0000000002</v>
      </c>
      <c r="M142" t="str">
        <f t="shared" si="40"/>
        <v>XE TẬP LÁI (CHỞ NGƯỜI)</v>
      </c>
      <c r="N142" s="60" t="s">
        <v>133</v>
      </c>
      <c r="O142" s="60">
        <v>15</v>
      </c>
      <c r="P142" s="60" t="s">
        <v>116</v>
      </c>
      <c r="Q142" s="60">
        <v>1</v>
      </c>
      <c r="R142" t="str">
        <f t="shared" si="38"/>
        <v>new AutomobilesFullTypeObject() { DisplayName = "XE TẬP LÁI (CHỞ NGƯỜI)", AutomobileType = AutomobileTypeEnum.TRAINER, Attributes_Seat = "15", Attributes_Category = AutomobileTypeCategoryEnum.COMMERCIAL },</v>
      </c>
    </row>
    <row r="143" spans="1:18" x14ac:dyDescent="0.3">
      <c r="A143" s="21">
        <f t="shared" si="39"/>
        <v>11</v>
      </c>
      <c r="B143" s="44" t="s">
        <v>47</v>
      </c>
      <c r="C143" s="40"/>
      <c r="D143" s="22">
        <f t="shared" si="34"/>
        <v>1676400.0000000002</v>
      </c>
      <c r="E143" s="23">
        <v>1524000</v>
      </c>
      <c r="F143" s="24">
        <f t="shared" si="35"/>
        <v>152400</v>
      </c>
      <c r="G143" s="25">
        <v>10000</v>
      </c>
      <c r="H143" s="26">
        <v>1</v>
      </c>
      <c r="I143" s="26"/>
      <c r="J143" s="27">
        <f t="shared" si="36"/>
        <v>10000</v>
      </c>
      <c r="K143" s="28">
        <f t="shared" si="37"/>
        <v>1686400.0000000002</v>
      </c>
      <c r="M143" t="str">
        <f t="shared" si="40"/>
        <v>XE TẬP LÁI (CHỞ NGƯỜI)</v>
      </c>
      <c r="N143" s="60" t="s">
        <v>133</v>
      </c>
      <c r="O143" s="60">
        <v>16</v>
      </c>
      <c r="P143" s="60" t="s">
        <v>116</v>
      </c>
      <c r="Q143" s="60">
        <v>1</v>
      </c>
      <c r="R143" t="str">
        <f t="shared" si="38"/>
        <v>new AutomobilesFullTypeObject() { DisplayName = "XE TẬP LÁI (CHỞ NGƯỜI)", AutomobileType = AutomobileTypeEnum.TRAINER, Attributes_Seat = "16", Attributes_Category = AutomobileTypeCategoryEnum.COMMERCIAL },</v>
      </c>
    </row>
    <row r="144" spans="1:18" x14ac:dyDescent="0.3">
      <c r="A144" s="21">
        <f t="shared" si="39"/>
        <v>12</v>
      </c>
      <c r="B144" s="44" t="s">
        <v>48</v>
      </c>
      <c r="C144" s="40"/>
      <c r="D144" s="22">
        <f t="shared" si="34"/>
        <v>1676400.0000000002</v>
      </c>
      <c r="E144" s="23">
        <v>1524000</v>
      </c>
      <c r="F144" s="24">
        <f t="shared" si="35"/>
        <v>152400</v>
      </c>
      <c r="G144" s="25">
        <v>10000</v>
      </c>
      <c r="H144" s="26">
        <v>1</v>
      </c>
      <c r="I144" s="26"/>
      <c r="J144" s="27">
        <f t="shared" si="36"/>
        <v>10000</v>
      </c>
      <c r="K144" s="28">
        <f t="shared" si="37"/>
        <v>1686400.0000000002</v>
      </c>
      <c r="M144" t="str">
        <f t="shared" si="40"/>
        <v>XE TẬP LÁI (CHỞ NGƯỜI)</v>
      </c>
      <c r="N144" s="60" t="s">
        <v>133</v>
      </c>
      <c r="O144" s="60">
        <v>20</v>
      </c>
      <c r="P144" s="60" t="s">
        <v>116</v>
      </c>
      <c r="Q144" s="60">
        <v>1</v>
      </c>
      <c r="R144" t="str">
        <f t="shared" si="38"/>
        <v>new AutomobilesFullTypeObject() { DisplayName = "XE TẬP LÁI (CHỞ NGƯỜI)", AutomobileType = AutomobileTypeEnum.TRAINER, Attributes_Seat = "20", Attributes_Category = AutomobileTypeCategoryEnum.COMMERCIAL },</v>
      </c>
    </row>
    <row r="145" spans="1:18" x14ac:dyDescent="0.3">
      <c r="A145" s="21">
        <f t="shared" si="39"/>
        <v>13</v>
      </c>
      <c r="B145" s="44" t="s">
        <v>49</v>
      </c>
      <c r="C145" s="40"/>
      <c r="D145" s="22">
        <f t="shared" si="34"/>
        <v>1676400.0000000002</v>
      </c>
      <c r="E145" s="23">
        <v>1524000</v>
      </c>
      <c r="F145" s="24">
        <f t="shared" si="35"/>
        <v>152400</v>
      </c>
      <c r="G145" s="25">
        <v>10000</v>
      </c>
      <c r="H145" s="26">
        <v>1</v>
      </c>
      <c r="I145" s="26"/>
      <c r="J145" s="27">
        <f t="shared" si="36"/>
        <v>10000</v>
      </c>
      <c r="K145" s="28">
        <f t="shared" si="37"/>
        <v>1686400.0000000002</v>
      </c>
      <c r="M145" t="str">
        <f t="shared" si="40"/>
        <v>XE TẬP LÁI (CHỞ NGƯỜI)</v>
      </c>
      <c r="N145" s="60" t="s">
        <v>133</v>
      </c>
      <c r="O145" s="60">
        <v>24</v>
      </c>
      <c r="P145" s="60" t="s">
        <v>116</v>
      </c>
      <c r="Q145" s="60">
        <v>1</v>
      </c>
      <c r="R145" t="str">
        <f t="shared" si="38"/>
        <v>new AutomobilesFullTypeObject() { DisplayName = "XE TẬP LÁI (CHỞ NGƯỜI)", AutomobileType = AutomobileTypeEnum.TRAINER, Attributes_Seat = "24", Attributes_Category = AutomobileTypeCategoryEnum.COMMERCIAL },</v>
      </c>
    </row>
    <row r="146" spans="1:18" x14ac:dyDescent="0.3">
      <c r="A146" s="21">
        <f t="shared" si="39"/>
        <v>14</v>
      </c>
      <c r="B146" s="44" t="s">
        <v>50</v>
      </c>
      <c r="C146" s="40"/>
      <c r="D146" s="22">
        <f t="shared" si="34"/>
        <v>2409000</v>
      </c>
      <c r="E146" s="23">
        <v>2190000</v>
      </c>
      <c r="F146" s="24">
        <f t="shared" si="35"/>
        <v>219000</v>
      </c>
      <c r="G146" s="25">
        <v>10000</v>
      </c>
      <c r="H146" s="26">
        <v>1</v>
      </c>
      <c r="I146" s="26"/>
      <c r="J146" s="27">
        <f t="shared" si="36"/>
        <v>10000</v>
      </c>
      <c r="K146" s="28">
        <f t="shared" si="37"/>
        <v>2419000</v>
      </c>
      <c r="M146" t="str">
        <f t="shared" si="40"/>
        <v>XE TẬP LÁI (CHỞ NGƯỜI)</v>
      </c>
      <c r="N146" s="60" t="s">
        <v>133</v>
      </c>
      <c r="O146" s="60">
        <v>25</v>
      </c>
      <c r="P146" s="60" t="s">
        <v>116</v>
      </c>
      <c r="Q146" s="60">
        <v>1</v>
      </c>
      <c r="R146" t="str">
        <f t="shared" si="38"/>
        <v>new AutomobilesFullTypeObject() { DisplayName = "XE TẬP LÁI (CHỞ NGƯỜI)", AutomobileType = AutomobileTypeEnum.TRAINER, Attributes_Seat = "25", Attributes_Category = AutomobileTypeCategoryEnum.COMMERCIAL },</v>
      </c>
    </row>
    <row r="147" spans="1:18" x14ac:dyDescent="0.3">
      <c r="A147" s="21">
        <f t="shared" si="39"/>
        <v>15</v>
      </c>
      <c r="B147" s="44" t="s">
        <v>51</v>
      </c>
      <c r="C147" s="40"/>
      <c r="D147" s="22">
        <f t="shared" si="34"/>
        <v>2409000</v>
      </c>
      <c r="E147" s="23">
        <v>2190000</v>
      </c>
      <c r="F147" s="24">
        <f t="shared" si="35"/>
        <v>219000</v>
      </c>
      <c r="G147" s="25">
        <v>10000</v>
      </c>
      <c r="H147" s="26">
        <v>1</v>
      </c>
      <c r="I147" s="26"/>
      <c r="J147" s="27">
        <f t="shared" si="36"/>
        <v>10000</v>
      </c>
      <c r="K147" s="28">
        <f t="shared" si="37"/>
        <v>2419000</v>
      </c>
      <c r="M147" t="str">
        <f t="shared" si="40"/>
        <v>XE TẬP LÁI (CHỞ NGƯỜI)</v>
      </c>
      <c r="N147" s="60" t="s">
        <v>133</v>
      </c>
      <c r="O147" s="60">
        <v>28</v>
      </c>
      <c r="P147" s="60" t="s">
        <v>116</v>
      </c>
      <c r="Q147" s="60">
        <v>1</v>
      </c>
      <c r="R147" t="str">
        <f t="shared" si="38"/>
        <v>new AutomobilesFullTypeObject() { DisplayName = "XE TẬP LÁI (CHỞ NGƯỜI)", AutomobileType = AutomobileTypeEnum.TRAINER, Attributes_Seat = "28", Attributes_Category = AutomobileTypeCategoryEnum.COMMERCIAL },</v>
      </c>
    </row>
    <row r="148" spans="1:18" x14ac:dyDescent="0.3">
      <c r="A148" s="21">
        <f t="shared" si="39"/>
        <v>16</v>
      </c>
      <c r="B148" s="44" t="s">
        <v>52</v>
      </c>
      <c r="C148" s="40"/>
      <c r="D148" s="22">
        <f t="shared" si="34"/>
        <v>2409000</v>
      </c>
      <c r="E148" s="23">
        <v>2190000</v>
      </c>
      <c r="F148" s="24">
        <f t="shared" si="35"/>
        <v>219000</v>
      </c>
      <c r="G148" s="25">
        <v>10000</v>
      </c>
      <c r="H148" s="26">
        <v>1</v>
      </c>
      <c r="I148" s="26"/>
      <c r="J148" s="27">
        <f t="shared" si="36"/>
        <v>10000</v>
      </c>
      <c r="K148" s="28">
        <f t="shared" si="37"/>
        <v>2419000</v>
      </c>
      <c r="M148" t="str">
        <f t="shared" si="40"/>
        <v>XE TẬP LÁI (CHỞ NGƯỜI)</v>
      </c>
      <c r="N148" s="60" t="s">
        <v>133</v>
      </c>
      <c r="O148" s="60">
        <v>29</v>
      </c>
      <c r="P148" s="60" t="s">
        <v>116</v>
      </c>
      <c r="Q148" s="60">
        <v>1</v>
      </c>
      <c r="R148" t="str">
        <f t="shared" si="38"/>
        <v>new AutomobilesFullTypeObject() { DisplayName = "XE TẬP LÁI (CHỞ NGƯỜI)", AutomobileType = AutomobileTypeEnum.TRAINER, Attributes_Seat = "29", Attributes_Category = AutomobileTypeCategoryEnum.COMMERCIAL },</v>
      </c>
    </row>
    <row r="149" spans="1:18" x14ac:dyDescent="0.3">
      <c r="A149" s="21">
        <f t="shared" si="39"/>
        <v>17</v>
      </c>
      <c r="B149" s="44" t="s">
        <v>53</v>
      </c>
      <c r="C149" s="40"/>
      <c r="D149" s="22">
        <f t="shared" si="34"/>
        <v>2409000</v>
      </c>
      <c r="E149" s="23">
        <v>2190000</v>
      </c>
      <c r="F149" s="24">
        <f t="shared" si="35"/>
        <v>219000</v>
      </c>
      <c r="G149" s="25">
        <v>10000</v>
      </c>
      <c r="H149" s="26">
        <v>1</v>
      </c>
      <c r="I149" s="26"/>
      <c r="J149" s="27">
        <f t="shared" si="36"/>
        <v>10000</v>
      </c>
      <c r="K149" s="28">
        <f t="shared" si="37"/>
        <v>2419000</v>
      </c>
      <c r="M149" t="str">
        <f t="shared" si="40"/>
        <v>XE TẬP LÁI (CHỞ NGƯỜI)</v>
      </c>
      <c r="N149" s="60" t="s">
        <v>133</v>
      </c>
      <c r="O149" s="60">
        <v>30</v>
      </c>
      <c r="P149" s="60" t="s">
        <v>116</v>
      </c>
      <c r="Q149" s="60">
        <v>1</v>
      </c>
      <c r="R149" t="str">
        <f t="shared" si="38"/>
        <v>new AutomobilesFullTypeObject() { DisplayName = "XE TẬP LÁI (CHỞ NGƯỜI)", AutomobileType = AutomobileTypeEnum.TRAINER, Attributes_Seat = "30", Attributes_Category = AutomobileTypeCategoryEnum.COMMERCIAL },</v>
      </c>
    </row>
    <row r="150" spans="1:18" x14ac:dyDescent="0.3">
      <c r="A150" s="21">
        <f t="shared" si="39"/>
        <v>18</v>
      </c>
      <c r="B150" s="44" t="s">
        <v>54</v>
      </c>
      <c r="C150" s="40"/>
      <c r="D150" s="22">
        <f t="shared" si="34"/>
        <v>2409000</v>
      </c>
      <c r="E150" s="23">
        <v>2190000</v>
      </c>
      <c r="F150" s="24">
        <f t="shared" si="35"/>
        <v>219000</v>
      </c>
      <c r="G150" s="25">
        <v>10000</v>
      </c>
      <c r="H150" s="26">
        <v>1</v>
      </c>
      <c r="I150" s="26"/>
      <c r="J150" s="27">
        <f t="shared" si="36"/>
        <v>10000</v>
      </c>
      <c r="K150" s="28">
        <f t="shared" si="37"/>
        <v>2419000</v>
      </c>
      <c r="M150" t="str">
        <f t="shared" si="40"/>
        <v>XE TẬP LÁI (CHỞ NGƯỜI)</v>
      </c>
      <c r="N150" s="60" t="s">
        <v>133</v>
      </c>
      <c r="O150" s="60">
        <v>32</v>
      </c>
      <c r="P150" s="60" t="s">
        <v>116</v>
      </c>
      <c r="Q150" s="60">
        <v>1</v>
      </c>
      <c r="R150" t="str">
        <f t="shared" si="38"/>
        <v>new AutomobilesFullTypeObject() { DisplayName = "XE TẬP LÁI (CHỞ NGƯỜI)", AutomobileType = AutomobileTypeEnum.TRAINER, Attributes_Seat = "32", Attributes_Category = AutomobileTypeCategoryEnum.COMMERCIAL },</v>
      </c>
    </row>
    <row r="151" spans="1:18" x14ac:dyDescent="0.3">
      <c r="A151" s="21">
        <f t="shared" si="39"/>
        <v>19</v>
      </c>
      <c r="B151" s="44" t="s">
        <v>55</v>
      </c>
      <c r="C151" s="40"/>
      <c r="D151" s="22">
        <f t="shared" si="34"/>
        <v>2409000</v>
      </c>
      <c r="E151" s="23">
        <v>2190000</v>
      </c>
      <c r="F151" s="24">
        <f t="shared" si="35"/>
        <v>219000</v>
      </c>
      <c r="G151" s="25">
        <v>10000</v>
      </c>
      <c r="H151" s="26">
        <v>1</v>
      </c>
      <c r="I151" s="26"/>
      <c r="J151" s="27">
        <f t="shared" si="36"/>
        <v>10000</v>
      </c>
      <c r="K151" s="28">
        <f t="shared" si="37"/>
        <v>2419000</v>
      </c>
      <c r="M151" t="str">
        <f t="shared" si="40"/>
        <v>XE TẬP LÁI (CHỞ NGƯỜI)</v>
      </c>
      <c r="N151" s="60" t="s">
        <v>133</v>
      </c>
      <c r="O151" s="60">
        <v>35</v>
      </c>
      <c r="P151" s="60" t="s">
        <v>116</v>
      </c>
      <c r="Q151" s="60">
        <v>1</v>
      </c>
      <c r="R151" t="str">
        <f t="shared" si="38"/>
        <v>new AutomobilesFullTypeObject() { DisplayName = "XE TẬP LÁI (CHỞ NGƯỜI)", AutomobileType = AutomobileTypeEnum.TRAINER, Attributes_Seat = "35", Attributes_Category = AutomobileTypeCategoryEnum.COMMERCIAL },</v>
      </c>
    </row>
    <row r="152" spans="1:18" x14ac:dyDescent="0.3">
      <c r="A152" s="21">
        <f t="shared" si="39"/>
        <v>20</v>
      </c>
      <c r="B152" s="44" t="s">
        <v>56</v>
      </c>
      <c r="C152" s="40"/>
      <c r="D152" s="22">
        <f t="shared" si="34"/>
        <v>2409000</v>
      </c>
      <c r="E152" s="23">
        <v>2190000</v>
      </c>
      <c r="F152" s="24">
        <f t="shared" si="35"/>
        <v>219000</v>
      </c>
      <c r="G152" s="25">
        <v>10000</v>
      </c>
      <c r="H152" s="26">
        <v>1</v>
      </c>
      <c r="I152" s="26"/>
      <c r="J152" s="27">
        <f t="shared" si="36"/>
        <v>10000</v>
      </c>
      <c r="K152" s="28">
        <f t="shared" si="37"/>
        <v>2419000</v>
      </c>
      <c r="M152" t="str">
        <f t="shared" si="40"/>
        <v>XE TẬP LÁI (CHỞ NGƯỜI)</v>
      </c>
      <c r="N152" s="60" t="s">
        <v>133</v>
      </c>
      <c r="O152" s="60">
        <v>40</v>
      </c>
      <c r="P152" s="60" t="s">
        <v>116</v>
      </c>
      <c r="Q152" s="60">
        <v>1</v>
      </c>
      <c r="R152" t="str">
        <f t="shared" si="38"/>
        <v>new AutomobilesFullTypeObject() { DisplayName = "XE TẬP LÁI (CHỞ NGƯỜI)", AutomobileType = AutomobileTypeEnum.TRAINER, Attributes_Seat = "40", Attributes_Category = AutomobileTypeCategoryEnum.COMMERCIAL },</v>
      </c>
    </row>
    <row r="153" spans="1:18" x14ac:dyDescent="0.3">
      <c r="A153" s="21">
        <f t="shared" si="39"/>
        <v>21</v>
      </c>
      <c r="B153" s="44" t="s">
        <v>57</v>
      </c>
      <c r="C153" s="40"/>
      <c r="D153" s="22">
        <f t="shared" si="34"/>
        <v>2409000</v>
      </c>
      <c r="E153" s="23">
        <v>2190000</v>
      </c>
      <c r="F153" s="24">
        <f t="shared" si="35"/>
        <v>219000</v>
      </c>
      <c r="G153" s="25">
        <v>10000</v>
      </c>
      <c r="H153" s="26">
        <v>1</v>
      </c>
      <c r="I153" s="26"/>
      <c r="J153" s="27">
        <f t="shared" si="36"/>
        <v>10000</v>
      </c>
      <c r="K153" s="28">
        <f t="shared" si="37"/>
        <v>2419000</v>
      </c>
      <c r="M153" t="str">
        <f t="shared" si="40"/>
        <v>XE TẬP LÁI (CHỞ NGƯỜI)</v>
      </c>
      <c r="N153" s="60" t="s">
        <v>133</v>
      </c>
      <c r="O153" s="60">
        <v>42</v>
      </c>
      <c r="P153" s="60" t="s">
        <v>116</v>
      </c>
      <c r="Q153" s="60">
        <v>1</v>
      </c>
      <c r="R153" t="str">
        <f t="shared" si="38"/>
        <v>new AutomobilesFullTypeObject() { DisplayName = "XE TẬP LÁI (CHỞ NGƯỜI)", AutomobileType = AutomobileTypeEnum.TRAINER, Attributes_Seat = "42", Attributes_Category = AutomobileTypeCategoryEnum.COMMERCIAL },</v>
      </c>
    </row>
    <row r="154" spans="1:18" x14ac:dyDescent="0.3">
      <c r="A154" s="21">
        <f t="shared" si="39"/>
        <v>22</v>
      </c>
      <c r="B154" s="44" t="s">
        <v>58</v>
      </c>
      <c r="C154" s="40"/>
      <c r="D154" s="22">
        <f t="shared" si="34"/>
        <v>2409000</v>
      </c>
      <c r="E154" s="23">
        <v>2190000</v>
      </c>
      <c r="F154" s="24">
        <f t="shared" si="35"/>
        <v>219000</v>
      </c>
      <c r="G154" s="25">
        <v>10000</v>
      </c>
      <c r="H154" s="26">
        <v>1</v>
      </c>
      <c r="I154" s="26"/>
      <c r="J154" s="27">
        <f t="shared" si="36"/>
        <v>10000</v>
      </c>
      <c r="K154" s="28">
        <f t="shared" si="37"/>
        <v>2419000</v>
      </c>
      <c r="M154" t="str">
        <f t="shared" si="40"/>
        <v>XE TẬP LÁI (CHỞ NGƯỜI)</v>
      </c>
      <c r="N154" s="60" t="s">
        <v>133</v>
      </c>
      <c r="O154" s="60">
        <v>43</v>
      </c>
      <c r="P154" s="60" t="s">
        <v>116</v>
      </c>
      <c r="Q154" s="60">
        <v>1</v>
      </c>
      <c r="R154" t="str">
        <f t="shared" si="38"/>
        <v>new AutomobilesFullTypeObject() { DisplayName = "XE TẬP LÁI (CHỞ NGƯỜI)", AutomobileType = AutomobileTypeEnum.TRAINER, Attributes_Seat = "43", Attributes_Category = AutomobileTypeCategoryEnum.COMMERCIAL },</v>
      </c>
    </row>
    <row r="155" spans="1:18" x14ac:dyDescent="0.3">
      <c r="A155" s="21">
        <f t="shared" si="39"/>
        <v>23</v>
      </c>
      <c r="B155" s="44" t="s">
        <v>59</v>
      </c>
      <c r="C155" s="40"/>
      <c r="D155" s="22">
        <f t="shared" si="34"/>
        <v>2409000</v>
      </c>
      <c r="E155" s="23">
        <v>2190000</v>
      </c>
      <c r="F155" s="24">
        <f t="shared" si="35"/>
        <v>219000</v>
      </c>
      <c r="G155" s="25">
        <v>10000</v>
      </c>
      <c r="H155" s="26">
        <v>1</v>
      </c>
      <c r="I155" s="26"/>
      <c r="J155" s="27">
        <f t="shared" si="36"/>
        <v>10000</v>
      </c>
      <c r="K155" s="28">
        <f t="shared" si="37"/>
        <v>2419000</v>
      </c>
      <c r="M155" t="str">
        <f t="shared" si="40"/>
        <v>XE TẬP LÁI (CHỞ NGƯỜI)</v>
      </c>
      <c r="N155" s="60" t="s">
        <v>133</v>
      </c>
      <c r="O155" s="60">
        <v>44</v>
      </c>
      <c r="P155" s="60" t="s">
        <v>116</v>
      </c>
      <c r="Q155" s="60">
        <v>1</v>
      </c>
      <c r="R155" t="str">
        <f t="shared" si="38"/>
        <v>new AutomobilesFullTypeObject() { DisplayName = "XE TẬP LÁI (CHỞ NGƯỜI)", AutomobileType = AutomobileTypeEnum.TRAINER, Attributes_Seat = "44", Attributes_Category = AutomobileTypeCategoryEnum.COMMERCIAL },</v>
      </c>
    </row>
    <row r="156" spans="1:18" x14ac:dyDescent="0.3">
      <c r="A156" s="21">
        <f t="shared" si="39"/>
        <v>24</v>
      </c>
      <c r="B156" s="44" t="s">
        <v>60</v>
      </c>
      <c r="C156" s="40"/>
      <c r="D156" s="22">
        <f t="shared" si="34"/>
        <v>2409000</v>
      </c>
      <c r="E156" s="23">
        <v>2190000</v>
      </c>
      <c r="F156" s="24">
        <f t="shared" si="35"/>
        <v>219000</v>
      </c>
      <c r="G156" s="25">
        <v>10000</v>
      </c>
      <c r="H156" s="26">
        <v>1</v>
      </c>
      <c r="I156" s="26"/>
      <c r="J156" s="27">
        <f t="shared" si="36"/>
        <v>10000</v>
      </c>
      <c r="K156" s="28">
        <f t="shared" si="37"/>
        <v>2419000</v>
      </c>
      <c r="M156" t="str">
        <f t="shared" si="40"/>
        <v>XE TẬP LÁI (CHỞ NGƯỜI)</v>
      </c>
      <c r="N156" s="60" t="s">
        <v>133</v>
      </c>
      <c r="O156" s="60">
        <v>45</v>
      </c>
      <c r="P156" s="60" t="s">
        <v>116</v>
      </c>
      <c r="Q156" s="60">
        <v>1</v>
      </c>
      <c r="R156" t="str">
        <f t="shared" si="38"/>
        <v>new AutomobilesFullTypeObject() { DisplayName = "XE TẬP LÁI (CHỞ NGƯỜI)", AutomobileType = AutomobileTypeEnum.TRAINER, Attributes_Seat = "45", Attributes_Category = AutomobileTypeCategoryEnum.COMMERCIAL },</v>
      </c>
    </row>
    <row r="157" spans="1:18" x14ac:dyDescent="0.3">
      <c r="A157" s="21">
        <f t="shared" si="39"/>
        <v>25</v>
      </c>
      <c r="B157" s="44" t="s">
        <v>61</v>
      </c>
      <c r="C157" s="40"/>
      <c r="D157" s="22">
        <f t="shared" si="34"/>
        <v>2409000</v>
      </c>
      <c r="E157" s="23">
        <v>2190000</v>
      </c>
      <c r="F157" s="24">
        <f t="shared" si="35"/>
        <v>219000</v>
      </c>
      <c r="G157" s="25">
        <v>10000</v>
      </c>
      <c r="H157" s="26">
        <v>1</v>
      </c>
      <c r="I157" s="26"/>
      <c r="J157" s="27">
        <f t="shared" si="36"/>
        <v>10000</v>
      </c>
      <c r="K157" s="28">
        <f t="shared" si="37"/>
        <v>2419000</v>
      </c>
      <c r="M157" t="str">
        <f t="shared" si="40"/>
        <v>XE TẬP LÁI (CHỞ NGƯỜI)</v>
      </c>
      <c r="N157" s="60" t="s">
        <v>133</v>
      </c>
      <c r="O157" s="60">
        <v>47</v>
      </c>
      <c r="P157" s="60" t="s">
        <v>116</v>
      </c>
      <c r="Q157" s="60">
        <v>1</v>
      </c>
      <c r="R157" t="str">
        <f t="shared" si="38"/>
        <v>new AutomobilesFullTypeObject() { DisplayName = "XE TẬP LÁI (CHỞ NGƯỜI)", AutomobileType = AutomobileTypeEnum.TRAINER, Attributes_Seat = "47", Attributes_Category = AutomobileTypeCategoryEnum.COMMERCIAL },</v>
      </c>
    </row>
    <row r="158" spans="1:18" x14ac:dyDescent="0.3">
      <c r="A158" s="21">
        <f t="shared" si="39"/>
        <v>26</v>
      </c>
      <c r="B158" s="44" t="s">
        <v>62</v>
      </c>
      <c r="C158" s="40"/>
      <c r="D158" s="22">
        <f t="shared" si="34"/>
        <v>2409000</v>
      </c>
      <c r="E158" s="23">
        <v>2190000</v>
      </c>
      <c r="F158" s="24">
        <f t="shared" si="35"/>
        <v>219000</v>
      </c>
      <c r="G158" s="25">
        <v>10000</v>
      </c>
      <c r="H158" s="26">
        <v>1</v>
      </c>
      <c r="I158" s="26"/>
      <c r="J158" s="27">
        <f t="shared" si="36"/>
        <v>10000</v>
      </c>
      <c r="K158" s="28">
        <f t="shared" si="37"/>
        <v>2419000</v>
      </c>
      <c r="M158" t="str">
        <f t="shared" si="40"/>
        <v>XE TẬP LÁI (CHỞ NGƯỜI)</v>
      </c>
      <c r="N158" s="60" t="s">
        <v>133</v>
      </c>
      <c r="O158" s="60">
        <v>50</v>
      </c>
      <c r="P158" s="60" t="s">
        <v>116</v>
      </c>
      <c r="Q158" s="60">
        <v>1</v>
      </c>
      <c r="R158" t="str">
        <f t="shared" si="38"/>
        <v>new AutomobilesFullTypeObject() { DisplayName = "XE TẬP LÁI (CHỞ NGƯỜI)", AutomobileType = AutomobileTypeEnum.TRAINER, Attributes_Seat = "50", Attributes_Category = AutomobileTypeCategoryEnum.COMMERCIAL },</v>
      </c>
    </row>
    <row r="159" spans="1:18" x14ac:dyDescent="0.3">
      <c r="A159" s="21">
        <f t="shared" si="39"/>
        <v>27</v>
      </c>
      <c r="B159" s="44" t="s">
        <v>63</v>
      </c>
      <c r="C159" s="40"/>
      <c r="D159" s="22">
        <f t="shared" si="34"/>
        <v>2409000</v>
      </c>
      <c r="E159" s="23">
        <v>2190000</v>
      </c>
      <c r="F159" s="24">
        <f t="shared" si="35"/>
        <v>219000</v>
      </c>
      <c r="G159" s="25">
        <v>10000</v>
      </c>
      <c r="H159" s="26">
        <v>1</v>
      </c>
      <c r="I159" s="26"/>
      <c r="J159" s="27">
        <f t="shared" si="36"/>
        <v>10000</v>
      </c>
      <c r="K159" s="28">
        <f t="shared" si="37"/>
        <v>2419000</v>
      </c>
      <c r="M159" t="str">
        <f t="shared" si="40"/>
        <v>XE TẬP LÁI (CHỞ NGƯỜI)</v>
      </c>
      <c r="N159" s="60" t="s">
        <v>133</v>
      </c>
      <c r="O159" s="60">
        <v>55</v>
      </c>
      <c r="P159" s="60" t="s">
        <v>116</v>
      </c>
      <c r="Q159" s="60">
        <v>1</v>
      </c>
      <c r="R159" t="str">
        <f t="shared" si="38"/>
        <v>new AutomobilesFullTypeObject() { DisplayName = "XE TẬP LÁI (CHỞ NGƯỜI)", AutomobileType = AutomobileTypeEnum.TRAINER, Attributes_Seat = "55", Attributes_Category = AutomobileTypeCategoryEnum.COMMERCIAL },</v>
      </c>
    </row>
    <row r="160" spans="1:18" x14ac:dyDescent="0.3">
      <c r="A160" s="21">
        <f t="shared" si="39"/>
        <v>28</v>
      </c>
      <c r="B160" s="44" t="s">
        <v>64</v>
      </c>
      <c r="C160" s="40"/>
      <c r="D160" s="22">
        <f t="shared" si="34"/>
        <v>2409000</v>
      </c>
      <c r="E160" s="23">
        <v>2190000</v>
      </c>
      <c r="F160" s="24">
        <f t="shared" si="35"/>
        <v>219000</v>
      </c>
      <c r="G160" s="25">
        <v>10000</v>
      </c>
      <c r="H160" s="26">
        <v>1</v>
      </c>
      <c r="I160" s="26"/>
      <c r="J160" s="27">
        <f t="shared" si="36"/>
        <v>10000</v>
      </c>
      <c r="K160" s="28">
        <f t="shared" si="37"/>
        <v>2419000</v>
      </c>
      <c r="M160" t="str">
        <f t="shared" si="40"/>
        <v>XE TẬP LÁI (CHỞ NGƯỜI)</v>
      </c>
      <c r="N160" s="60" t="s">
        <v>133</v>
      </c>
      <c r="O160" s="60">
        <v>60</v>
      </c>
      <c r="P160" s="60" t="s">
        <v>116</v>
      </c>
      <c r="Q160" s="60">
        <v>1</v>
      </c>
      <c r="R160" t="str">
        <f t="shared" si="38"/>
        <v>new AutomobilesFullTypeObject() { DisplayName = "XE TẬP LÁI (CHỞ NGƯỜI)", AutomobileType = AutomobileTypeEnum.TRAINER, Attributes_Seat = "60", Attributes_Category = AutomobileTypeCategoryEnum.COMMERCIAL },</v>
      </c>
    </row>
    <row r="161" spans="1:18" x14ac:dyDescent="0.3">
      <c r="A161" s="41"/>
      <c r="B161" s="42"/>
      <c r="C161" s="42"/>
      <c r="D161" s="42"/>
      <c r="E161" s="42"/>
      <c r="F161" s="42"/>
      <c r="G161" s="43"/>
      <c r="H161" s="43"/>
      <c r="I161" s="43"/>
      <c r="J161" s="43"/>
      <c r="K161" s="37"/>
    </row>
    <row r="162" spans="1:18" x14ac:dyDescent="0.3">
      <c r="A162" s="38" t="s">
        <v>100</v>
      </c>
      <c r="B162" s="70" t="s">
        <v>101</v>
      </c>
      <c r="C162" s="70"/>
      <c r="D162" s="70"/>
      <c r="E162" s="70"/>
      <c r="F162" s="70"/>
      <c r="G162" s="70"/>
      <c r="H162" s="70"/>
      <c r="I162" s="70"/>
      <c r="J162" s="70"/>
      <c r="K162" s="71"/>
      <c r="L162" t="s">
        <v>101</v>
      </c>
    </row>
    <row r="163" spans="1:18" x14ac:dyDescent="0.3">
      <c r="A163" s="21">
        <v>1</v>
      </c>
      <c r="B163" s="46" t="s">
        <v>84</v>
      </c>
      <c r="C163" s="47"/>
      <c r="D163" s="22">
        <f>+E163*110%</f>
        <v>1125960</v>
      </c>
      <c r="E163" s="23">
        <v>1023600</v>
      </c>
      <c r="F163" s="24">
        <f>E163*10%</f>
        <v>102360</v>
      </c>
      <c r="G163" s="25">
        <v>10000</v>
      </c>
      <c r="H163" s="26">
        <v>1</v>
      </c>
      <c r="I163" s="26"/>
      <c r="J163" s="27">
        <f>+G163*(H163+I163)</f>
        <v>10000</v>
      </c>
      <c r="K163" s="28">
        <f>+D163+J163</f>
        <v>1135960</v>
      </c>
      <c r="M163" t="str">
        <f>$L$162&amp;" "&amp;B163</f>
        <v>XE TẬP LÁI CHỞ HÀNG (XE TẢI) Dưới 3 tấn</v>
      </c>
      <c r="N163" s="60" t="s">
        <v>134</v>
      </c>
      <c r="O163" s="60">
        <v>1</v>
      </c>
      <c r="P163" s="60" t="s">
        <v>119</v>
      </c>
      <c r="Q163" s="60">
        <v>1</v>
      </c>
      <c r="R163" t="str">
        <f t="shared" ref="R163:R166" si="41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1">
        <v>2</v>
      </c>
      <c r="B164" s="46" t="s">
        <v>85</v>
      </c>
      <c r="C164" s="47"/>
      <c r="D164" s="22">
        <f>+E164*110%</f>
        <v>2191200</v>
      </c>
      <c r="E164" s="23">
        <v>1992000</v>
      </c>
      <c r="F164" s="24">
        <f>E164*10%</f>
        <v>199200</v>
      </c>
      <c r="G164" s="25">
        <v>10000</v>
      </c>
      <c r="H164" s="26">
        <v>1</v>
      </c>
      <c r="I164" s="26"/>
      <c r="J164" s="27">
        <f>+G164*(H164+I164)</f>
        <v>10000</v>
      </c>
      <c r="K164" s="28">
        <f>+D164+J164</f>
        <v>2201200</v>
      </c>
      <c r="M164" t="str">
        <f>$L$162&amp;" "&amp;B164</f>
        <v>XE TẬP LÁI CHỞ HÀNG (XE TẢI) Từ 3 đến 8 tấn</v>
      </c>
      <c r="N164" s="60" t="s">
        <v>134</v>
      </c>
      <c r="O164" s="60">
        <v>1</v>
      </c>
      <c r="P164" s="60" t="s">
        <v>120</v>
      </c>
      <c r="Q164" s="60">
        <v>1</v>
      </c>
      <c r="R164" t="str">
        <f t="shared" si="41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1">
        <v>3</v>
      </c>
      <c r="B165" s="46" t="s">
        <v>86</v>
      </c>
      <c r="C165" s="47"/>
      <c r="D165" s="22">
        <f>+E165*110%</f>
        <v>3624720.0000000005</v>
      </c>
      <c r="E165" s="23">
        <v>3295200</v>
      </c>
      <c r="F165" s="24">
        <f>E165*10%</f>
        <v>329520</v>
      </c>
      <c r="G165" s="25">
        <v>10000</v>
      </c>
      <c r="H165" s="26">
        <v>1</v>
      </c>
      <c r="I165" s="26"/>
      <c r="J165" s="27">
        <f>+G165*(H165+I165)</f>
        <v>10000</v>
      </c>
      <c r="K165" s="28">
        <f>+D165+J165</f>
        <v>3634720.0000000005</v>
      </c>
      <c r="M165" t="str">
        <f>$L$162&amp;" "&amp;B165</f>
        <v>XE TẬP LÁI CHỞ HÀNG (XE TẢI) Trên 8 đến 15 tấn</v>
      </c>
      <c r="N165" s="60" t="s">
        <v>134</v>
      </c>
      <c r="O165" s="60">
        <v>1</v>
      </c>
      <c r="P165" s="60" t="s">
        <v>121</v>
      </c>
      <c r="Q165" s="60">
        <v>1</v>
      </c>
      <c r="R165" t="str">
        <f t="shared" si="41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1">
        <v>4</v>
      </c>
      <c r="B166" s="46" t="s">
        <v>87</v>
      </c>
      <c r="C166" s="47"/>
      <c r="D166" s="22">
        <f>+E166*110%</f>
        <v>4224000</v>
      </c>
      <c r="E166" s="23">
        <v>3840000</v>
      </c>
      <c r="F166" s="24">
        <f>E166*10%</f>
        <v>384000</v>
      </c>
      <c r="G166" s="25">
        <v>10000</v>
      </c>
      <c r="H166" s="26">
        <v>1</v>
      </c>
      <c r="I166" s="26"/>
      <c r="J166" s="27">
        <f>+G166*(H166+I166)</f>
        <v>10000</v>
      </c>
      <c r="K166" s="28">
        <f>+D166+J166</f>
        <v>4234000</v>
      </c>
      <c r="M166" t="str">
        <f>$L$162&amp;" "&amp;B166</f>
        <v>XE TẬP LÁI CHỞ HÀNG (XE TẢI) Trên 15 tấn</v>
      </c>
      <c r="N166" s="60" t="s">
        <v>134</v>
      </c>
      <c r="O166" s="60">
        <v>1</v>
      </c>
      <c r="P166" s="60" t="s">
        <v>122</v>
      </c>
      <c r="Q166" s="60">
        <v>1</v>
      </c>
      <c r="R166" t="str">
        <f t="shared" si="41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1"/>
      <c r="B167" s="42"/>
      <c r="C167" s="42"/>
      <c r="D167" s="42"/>
      <c r="E167" s="42"/>
      <c r="F167" s="42"/>
      <c r="G167" s="43"/>
      <c r="H167" s="43"/>
      <c r="I167" s="43"/>
      <c r="J167" s="43"/>
      <c r="K167" s="37"/>
    </row>
    <row r="168" spans="1:18" x14ac:dyDescent="0.3">
      <c r="A168" s="38" t="s">
        <v>102</v>
      </c>
      <c r="B168" s="70" t="s">
        <v>103</v>
      </c>
      <c r="C168" s="70"/>
      <c r="D168" s="70">
        <f>+E168*110%</f>
        <v>938300.00000000012</v>
      </c>
      <c r="E168" s="70">
        <f>E98</f>
        <v>853000</v>
      </c>
      <c r="F168" s="70">
        <f>E168*10%</f>
        <v>85300</v>
      </c>
      <c r="G168" s="70">
        <v>15000</v>
      </c>
      <c r="H168" s="70">
        <v>1</v>
      </c>
      <c r="I168" s="70"/>
      <c r="J168" s="70">
        <f>+G168*(H168+I168)</f>
        <v>15000</v>
      </c>
      <c r="K168" s="71">
        <f>+D168+J168</f>
        <v>953300.00000000012</v>
      </c>
    </row>
    <row r="169" spans="1:18" ht="15" thickBot="1" x14ac:dyDescent="0.35">
      <c r="A169" s="49">
        <v>1</v>
      </c>
      <c r="B169" s="50" t="s">
        <v>95</v>
      </c>
      <c r="C169" s="51"/>
      <c r="D169" s="52">
        <f>+E169*110%</f>
        <v>1125960</v>
      </c>
      <c r="E169" s="53">
        <v>1023600</v>
      </c>
      <c r="F169" s="54">
        <f>E169*10%</f>
        <v>102360</v>
      </c>
      <c r="G169" s="55">
        <v>10000</v>
      </c>
      <c r="H169" s="56">
        <v>1</v>
      </c>
      <c r="I169" s="56"/>
      <c r="J169" s="57">
        <f>+G169*(H169+I169)</f>
        <v>10000</v>
      </c>
      <c r="K169" s="58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2023-12-08T09:11:43Z</dcterms:modified>
</cp:coreProperties>
</file>