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0720" windowHeight="11280"/>
  </bookViews>
  <sheets>
    <sheet name="Sheet1" sheetId="1" r:id="rId1"/>
    <sheet name="DATA" sheetId="2" state="hidden" r:id="rId2"/>
    <sheet name="BIỂU PHÍ THAM KHẢO" sheetId="3" state="hidden" r:id="rId3"/>
  </sheets>
  <definedNames>
    <definedName name="_xlnm._FilterDatabase" localSheetId="1" hidden="1">DATA!$A$1:$A$136</definedName>
  </definedNames>
  <calcPr calcId="152511"/>
</workbook>
</file>

<file path=xl/calcChain.xml><?xml version="1.0" encoding="utf-8"?>
<calcChain xmlns="http://schemas.openxmlformats.org/spreadsheetml/2006/main">
  <c r="R164" i="3" l="1"/>
  <c r="R165" i="3"/>
  <c r="R166" i="3"/>
  <c r="R16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33" i="3"/>
  <c r="R126" i="3"/>
  <c r="R127" i="3"/>
  <c r="R128" i="3"/>
  <c r="R129" i="3"/>
  <c r="R130" i="3"/>
  <c r="R125" i="3"/>
  <c r="R122" i="3"/>
  <c r="R109" i="3"/>
  <c r="R110" i="3"/>
  <c r="R111" i="3"/>
  <c r="R112" i="3"/>
  <c r="R113" i="3"/>
  <c r="R114" i="3"/>
  <c r="R115" i="3"/>
  <c r="R116" i="3"/>
  <c r="R117" i="3"/>
  <c r="R118" i="3"/>
  <c r="R119" i="3"/>
  <c r="R108" i="3"/>
  <c r="R105" i="3"/>
  <c r="R104" i="3"/>
  <c r="R99" i="3"/>
  <c r="R100" i="3"/>
  <c r="R101" i="3"/>
  <c r="R98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4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15" i="3"/>
  <c r="J169" i="3"/>
  <c r="F169" i="3"/>
  <c r="D169" i="3"/>
  <c r="K169" i="3" s="1"/>
  <c r="J168" i="3"/>
  <c r="E168" i="3"/>
  <c r="F168" i="3" s="1"/>
  <c r="D168" i="3"/>
  <c r="K168" i="3" s="1"/>
  <c r="M166" i="3"/>
  <c r="J166" i="3"/>
  <c r="F166" i="3"/>
  <c r="D166" i="3"/>
  <c r="K166" i="3" s="1"/>
  <c r="M165" i="3"/>
  <c r="J165" i="3"/>
  <c r="F165" i="3"/>
  <c r="D165" i="3"/>
  <c r="M164" i="3"/>
  <c r="J164" i="3"/>
  <c r="F164" i="3"/>
  <c r="D164" i="3"/>
  <c r="K164" i="3" s="1"/>
  <c r="M163" i="3"/>
  <c r="J163" i="3"/>
  <c r="F163" i="3"/>
  <c r="D163" i="3"/>
  <c r="K163" i="3" s="1"/>
  <c r="M160" i="3"/>
  <c r="J160" i="3"/>
  <c r="F160" i="3"/>
  <c r="D160" i="3"/>
  <c r="K160" i="3" s="1"/>
  <c r="M159" i="3"/>
  <c r="J159" i="3"/>
  <c r="F159" i="3"/>
  <c r="D159" i="3"/>
  <c r="M158" i="3"/>
  <c r="J158" i="3"/>
  <c r="F158" i="3"/>
  <c r="D158" i="3"/>
  <c r="M157" i="3"/>
  <c r="J157" i="3"/>
  <c r="F157" i="3"/>
  <c r="D157" i="3"/>
  <c r="K157" i="3" s="1"/>
  <c r="M156" i="3"/>
  <c r="J156" i="3"/>
  <c r="F156" i="3"/>
  <c r="D156" i="3"/>
  <c r="M155" i="3"/>
  <c r="J155" i="3"/>
  <c r="F155" i="3"/>
  <c r="D155" i="3"/>
  <c r="K155" i="3" s="1"/>
  <c r="M154" i="3"/>
  <c r="J154" i="3"/>
  <c r="F154" i="3"/>
  <c r="D154" i="3"/>
  <c r="K154" i="3" s="1"/>
  <c r="M153" i="3"/>
  <c r="J153" i="3"/>
  <c r="F153" i="3"/>
  <c r="D153" i="3"/>
  <c r="K153" i="3" s="1"/>
  <c r="M152" i="3"/>
  <c r="J152" i="3"/>
  <c r="F152" i="3"/>
  <c r="D152" i="3"/>
  <c r="K152" i="3" s="1"/>
  <c r="M151" i="3"/>
  <c r="J151" i="3"/>
  <c r="F151" i="3"/>
  <c r="D151" i="3"/>
  <c r="M150" i="3"/>
  <c r="J150" i="3"/>
  <c r="F150" i="3"/>
  <c r="D150" i="3"/>
  <c r="M149" i="3"/>
  <c r="J149" i="3"/>
  <c r="F149" i="3"/>
  <c r="D149" i="3"/>
  <c r="K149" i="3" s="1"/>
  <c r="M148" i="3"/>
  <c r="J148" i="3"/>
  <c r="F148" i="3"/>
  <c r="D148" i="3"/>
  <c r="M147" i="3"/>
  <c r="J147" i="3"/>
  <c r="F147" i="3"/>
  <c r="D147" i="3"/>
  <c r="K147" i="3" s="1"/>
  <c r="M146" i="3"/>
  <c r="J146" i="3"/>
  <c r="F146" i="3"/>
  <c r="D146" i="3"/>
  <c r="K146" i="3" s="1"/>
  <c r="M145" i="3"/>
  <c r="J145" i="3"/>
  <c r="F145" i="3"/>
  <c r="D145" i="3"/>
  <c r="M144" i="3"/>
  <c r="J144" i="3"/>
  <c r="F144" i="3"/>
  <c r="D144" i="3"/>
  <c r="M143" i="3"/>
  <c r="J143" i="3"/>
  <c r="F143" i="3"/>
  <c r="D143" i="3"/>
  <c r="M142" i="3"/>
  <c r="J142" i="3"/>
  <c r="F142" i="3"/>
  <c r="D142" i="3"/>
  <c r="K142" i="3" s="1"/>
  <c r="M141" i="3"/>
  <c r="J141" i="3"/>
  <c r="F141" i="3"/>
  <c r="D141" i="3"/>
  <c r="K141" i="3" s="1"/>
  <c r="M140" i="3"/>
  <c r="J140" i="3"/>
  <c r="F140" i="3"/>
  <c r="D140" i="3"/>
  <c r="K140" i="3" s="1"/>
  <c r="M139" i="3"/>
  <c r="J139" i="3"/>
  <c r="F139" i="3"/>
  <c r="D139" i="3"/>
  <c r="K139" i="3" s="1"/>
  <c r="M138" i="3"/>
  <c r="J138" i="3"/>
  <c r="F138" i="3"/>
  <c r="D138" i="3"/>
  <c r="K138" i="3" s="1"/>
  <c r="M137" i="3"/>
  <c r="J137" i="3"/>
  <c r="F137" i="3"/>
  <c r="D137" i="3"/>
  <c r="K137" i="3" s="1"/>
  <c r="M136" i="3"/>
  <c r="J136" i="3"/>
  <c r="F136" i="3"/>
  <c r="D136" i="3"/>
  <c r="M135" i="3"/>
  <c r="J135" i="3"/>
  <c r="F135" i="3"/>
  <c r="D135" i="3"/>
  <c r="M134" i="3"/>
  <c r="J134" i="3"/>
  <c r="F134" i="3"/>
  <c r="D134" i="3"/>
  <c r="A134" i="3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M133" i="3"/>
  <c r="J133" i="3"/>
  <c r="F133" i="3"/>
  <c r="D133" i="3"/>
  <c r="K133" i="3" s="1"/>
  <c r="M130" i="3"/>
  <c r="J130" i="3"/>
  <c r="F130" i="3"/>
  <c r="D130" i="3"/>
  <c r="K130" i="3" s="1"/>
  <c r="M129" i="3"/>
  <c r="J129" i="3"/>
  <c r="F129" i="3"/>
  <c r="D129" i="3"/>
  <c r="K129" i="3" s="1"/>
  <c r="M128" i="3"/>
  <c r="J128" i="3"/>
  <c r="F128" i="3"/>
  <c r="D128" i="3"/>
  <c r="K128" i="3" s="1"/>
  <c r="M127" i="3"/>
  <c r="J127" i="3"/>
  <c r="F127" i="3"/>
  <c r="D127" i="3"/>
  <c r="M126" i="3"/>
  <c r="J126" i="3"/>
  <c r="F126" i="3"/>
  <c r="D126" i="3"/>
  <c r="K126" i="3" s="1"/>
  <c r="M125" i="3"/>
  <c r="J125" i="3"/>
  <c r="F125" i="3"/>
  <c r="D125" i="3"/>
  <c r="K125" i="3" s="1"/>
  <c r="M122" i="3"/>
  <c r="J122" i="3"/>
  <c r="F122" i="3"/>
  <c r="D122" i="3"/>
  <c r="K122" i="3" s="1"/>
  <c r="M119" i="3"/>
  <c r="J119" i="3"/>
  <c r="F119" i="3"/>
  <c r="D119" i="3"/>
  <c r="K119" i="3" s="1"/>
  <c r="M118" i="3"/>
  <c r="J118" i="3"/>
  <c r="F118" i="3"/>
  <c r="D118" i="3"/>
  <c r="M117" i="3"/>
  <c r="J117" i="3"/>
  <c r="F117" i="3"/>
  <c r="D117" i="3"/>
  <c r="K117" i="3" s="1"/>
  <c r="M116" i="3"/>
  <c r="J116" i="3"/>
  <c r="F116" i="3"/>
  <c r="D116" i="3"/>
  <c r="K116" i="3" s="1"/>
  <c r="M115" i="3"/>
  <c r="J115" i="3"/>
  <c r="F115" i="3"/>
  <c r="D115" i="3"/>
  <c r="K115" i="3" s="1"/>
  <c r="M114" i="3"/>
  <c r="J114" i="3"/>
  <c r="F114" i="3"/>
  <c r="D114" i="3"/>
  <c r="K114" i="3" s="1"/>
  <c r="M113" i="3"/>
  <c r="J113" i="3"/>
  <c r="F113" i="3"/>
  <c r="D113" i="3"/>
  <c r="K113" i="3" s="1"/>
  <c r="M112" i="3"/>
  <c r="J112" i="3"/>
  <c r="F112" i="3"/>
  <c r="D112" i="3"/>
  <c r="K112" i="3" s="1"/>
  <c r="M111" i="3"/>
  <c r="J111" i="3"/>
  <c r="F111" i="3"/>
  <c r="D111" i="3"/>
  <c r="K111" i="3" s="1"/>
  <c r="M110" i="3"/>
  <c r="J110" i="3"/>
  <c r="F110" i="3"/>
  <c r="D110" i="3"/>
  <c r="K110" i="3" s="1"/>
  <c r="M109" i="3"/>
  <c r="J109" i="3"/>
  <c r="F109" i="3"/>
  <c r="D109" i="3"/>
  <c r="K109" i="3" s="1"/>
  <c r="A109" i="3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M108" i="3"/>
  <c r="J108" i="3"/>
  <c r="F108" i="3"/>
  <c r="D108" i="3"/>
  <c r="K108" i="3" s="1"/>
  <c r="F105" i="3"/>
  <c r="D105" i="3"/>
  <c r="K105" i="3" s="1"/>
  <c r="A105" i="3"/>
  <c r="F104" i="3"/>
  <c r="D104" i="3"/>
  <c r="K104" i="3" s="1"/>
  <c r="M101" i="3"/>
  <c r="J101" i="3"/>
  <c r="F101" i="3"/>
  <c r="D101" i="3"/>
  <c r="M100" i="3"/>
  <c r="J100" i="3"/>
  <c r="F100" i="3"/>
  <c r="D100" i="3"/>
  <c r="M99" i="3"/>
  <c r="J99" i="3"/>
  <c r="F99" i="3"/>
  <c r="D99" i="3"/>
  <c r="K99" i="3" s="1"/>
  <c r="M98" i="3"/>
  <c r="J98" i="3"/>
  <c r="F98" i="3"/>
  <c r="D98" i="3"/>
  <c r="K98" i="3" s="1"/>
  <c r="M94" i="3"/>
  <c r="Q94" i="3"/>
  <c r="J94" i="3"/>
  <c r="F94" i="3"/>
  <c r="D94" i="3"/>
  <c r="K94" i="3" s="1"/>
  <c r="M93" i="3"/>
  <c r="Q93" i="3"/>
  <c r="J93" i="3"/>
  <c r="F93" i="3"/>
  <c r="D93" i="3"/>
  <c r="K93" i="3" s="1"/>
  <c r="M92" i="3"/>
  <c r="Q92" i="3"/>
  <c r="J92" i="3"/>
  <c r="F92" i="3"/>
  <c r="D92" i="3"/>
  <c r="K92" i="3" s="1"/>
  <c r="M91" i="3"/>
  <c r="Q91" i="3"/>
  <c r="J91" i="3"/>
  <c r="F91" i="3"/>
  <c r="D91" i="3"/>
  <c r="M90" i="3"/>
  <c r="Q90" i="3"/>
  <c r="J90" i="3"/>
  <c r="F90" i="3"/>
  <c r="D90" i="3"/>
  <c r="M89" i="3"/>
  <c r="Q89" i="3"/>
  <c r="J89" i="3"/>
  <c r="F89" i="3"/>
  <c r="D89" i="3"/>
  <c r="M88" i="3"/>
  <c r="Q88" i="3"/>
  <c r="J88" i="3"/>
  <c r="F88" i="3"/>
  <c r="D88" i="3"/>
  <c r="M87" i="3"/>
  <c r="Q87" i="3"/>
  <c r="J87" i="3"/>
  <c r="F87" i="3"/>
  <c r="D87" i="3"/>
  <c r="K87" i="3" s="1"/>
  <c r="M86" i="3"/>
  <c r="Q86" i="3"/>
  <c r="J86" i="3"/>
  <c r="F86" i="3"/>
  <c r="D86" i="3"/>
  <c r="K86" i="3" s="1"/>
  <c r="M85" i="3"/>
  <c r="Q85" i="3"/>
  <c r="J85" i="3"/>
  <c r="F85" i="3"/>
  <c r="D85" i="3"/>
  <c r="K85" i="3" s="1"/>
  <c r="M84" i="3"/>
  <c r="Q84" i="3"/>
  <c r="J84" i="3"/>
  <c r="F84" i="3"/>
  <c r="D84" i="3"/>
  <c r="K84" i="3" s="1"/>
  <c r="M83" i="3"/>
  <c r="Q83" i="3"/>
  <c r="J83" i="3"/>
  <c r="F83" i="3"/>
  <c r="D83" i="3"/>
  <c r="K83" i="3" s="1"/>
  <c r="M82" i="3"/>
  <c r="Q82" i="3"/>
  <c r="J82" i="3"/>
  <c r="F82" i="3"/>
  <c r="D82" i="3"/>
  <c r="K82" i="3" s="1"/>
  <c r="M81" i="3"/>
  <c r="Q81" i="3"/>
  <c r="J81" i="3"/>
  <c r="F81" i="3"/>
  <c r="D81" i="3"/>
  <c r="K81" i="3" s="1"/>
  <c r="M80" i="3"/>
  <c r="Q80" i="3"/>
  <c r="J80" i="3"/>
  <c r="F80" i="3"/>
  <c r="D80" i="3"/>
  <c r="M79" i="3"/>
  <c r="Q79" i="3"/>
  <c r="J79" i="3"/>
  <c r="F79" i="3"/>
  <c r="D79" i="3"/>
  <c r="K79" i="3" s="1"/>
  <c r="M78" i="3"/>
  <c r="Q78" i="3"/>
  <c r="J78" i="3"/>
  <c r="F78" i="3"/>
  <c r="D78" i="3"/>
  <c r="K78" i="3" s="1"/>
  <c r="M77" i="3"/>
  <c r="Q77" i="3"/>
  <c r="J77" i="3"/>
  <c r="F77" i="3"/>
  <c r="D77" i="3"/>
  <c r="K77" i="3" s="1"/>
  <c r="M76" i="3"/>
  <c r="Q76" i="3"/>
  <c r="J76" i="3"/>
  <c r="F76" i="3"/>
  <c r="D76" i="3"/>
  <c r="K76" i="3" s="1"/>
  <c r="M75" i="3"/>
  <c r="Q75" i="3"/>
  <c r="J75" i="3"/>
  <c r="F75" i="3"/>
  <c r="D75" i="3"/>
  <c r="K75" i="3" s="1"/>
  <c r="M74" i="3"/>
  <c r="Q74" i="3"/>
  <c r="J74" i="3"/>
  <c r="F74" i="3"/>
  <c r="D74" i="3"/>
  <c r="K74" i="3" s="1"/>
  <c r="M73" i="3"/>
  <c r="Q73" i="3"/>
  <c r="J73" i="3"/>
  <c r="F73" i="3"/>
  <c r="D73" i="3"/>
  <c r="K73" i="3" s="1"/>
  <c r="M72" i="3"/>
  <c r="Q72" i="3"/>
  <c r="J72" i="3"/>
  <c r="F72" i="3"/>
  <c r="D72" i="3"/>
  <c r="M71" i="3"/>
  <c r="Q71" i="3"/>
  <c r="J71" i="3"/>
  <c r="F71" i="3"/>
  <c r="D71" i="3"/>
  <c r="K71" i="3" s="1"/>
  <c r="M70" i="3"/>
  <c r="Q70" i="3"/>
  <c r="J70" i="3"/>
  <c r="F70" i="3"/>
  <c r="D70" i="3"/>
  <c r="K70" i="3" s="1"/>
  <c r="M69" i="3"/>
  <c r="Q69" i="3"/>
  <c r="J69" i="3"/>
  <c r="F69" i="3"/>
  <c r="D69" i="3"/>
  <c r="K69" i="3" s="1"/>
  <c r="M68" i="3"/>
  <c r="Q68" i="3"/>
  <c r="J68" i="3"/>
  <c r="F68" i="3"/>
  <c r="D68" i="3"/>
  <c r="K68" i="3" s="1"/>
  <c r="M67" i="3"/>
  <c r="Q67" i="3"/>
  <c r="J67" i="3"/>
  <c r="F67" i="3"/>
  <c r="D67" i="3"/>
  <c r="K67" i="3" s="1"/>
  <c r="M66" i="3"/>
  <c r="Q66" i="3"/>
  <c r="J66" i="3"/>
  <c r="F66" i="3"/>
  <c r="D66" i="3"/>
  <c r="K66" i="3" s="1"/>
  <c r="M65" i="3"/>
  <c r="Q65" i="3"/>
  <c r="J65" i="3"/>
  <c r="F65" i="3"/>
  <c r="D65" i="3"/>
  <c r="K65" i="3" s="1"/>
  <c r="M64" i="3"/>
  <c r="Q64" i="3"/>
  <c r="J64" i="3"/>
  <c r="F64" i="3"/>
  <c r="D64" i="3"/>
  <c r="K64" i="3" s="1"/>
  <c r="M63" i="3"/>
  <c r="Q63" i="3"/>
  <c r="J63" i="3"/>
  <c r="F63" i="3"/>
  <c r="D63" i="3"/>
  <c r="K63" i="3" s="1"/>
  <c r="M62" i="3"/>
  <c r="Q62" i="3"/>
  <c r="J62" i="3"/>
  <c r="F62" i="3"/>
  <c r="D62" i="3"/>
  <c r="K62" i="3" s="1"/>
  <c r="M61" i="3"/>
  <c r="Q61" i="3"/>
  <c r="J61" i="3"/>
  <c r="F61" i="3"/>
  <c r="D61" i="3"/>
  <c r="K61" i="3" s="1"/>
  <c r="M60" i="3"/>
  <c r="Q60" i="3"/>
  <c r="J60" i="3"/>
  <c r="F60" i="3"/>
  <c r="D60" i="3"/>
  <c r="K60" i="3" s="1"/>
  <c r="M59" i="3"/>
  <c r="Q59" i="3"/>
  <c r="J59" i="3"/>
  <c r="F59" i="3"/>
  <c r="D59" i="3"/>
  <c r="K59" i="3" s="1"/>
  <c r="M58" i="3"/>
  <c r="Q58" i="3"/>
  <c r="J58" i="3"/>
  <c r="F58" i="3"/>
  <c r="D58" i="3"/>
  <c r="K58" i="3" s="1"/>
  <c r="M57" i="3"/>
  <c r="Q57" i="3"/>
  <c r="J57" i="3"/>
  <c r="F57" i="3"/>
  <c r="D57" i="3"/>
  <c r="K57" i="3" s="1"/>
  <c r="M56" i="3"/>
  <c r="Q56" i="3"/>
  <c r="J56" i="3"/>
  <c r="F56" i="3"/>
  <c r="D56" i="3"/>
  <c r="K56" i="3" s="1"/>
  <c r="M55" i="3"/>
  <c r="Q55" i="3"/>
  <c r="J55" i="3"/>
  <c r="F55" i="3"/>
  <c r="D55" i="3"/>
  <c r="K55" i="3" s="1"/>
  <c r="M54" i="3"/>
  <c r="Q54" i="3"/>
  <c r="J54" i="3"/>
  <c r="F54" i="3"/>
  <c r="D54" i="3"/>
  <c r="K54" i="3" s="1"/>
  <c r="M53" i="3"/>
  <c r="Q53" i="3"/>
  <c r="J53" i="3"/>
  <c r="F53" i="3"/>
  <c r="D53" i="3"/>
  <c r="K53" i="3" s="1"/>
  <c r="M52" i="3"/>
  <c r="Q52" i="3"/>
  <c r="J52" i="3"/>
  <c r="F52" i="3"/>
  <c r="D52" i="3"/>
  <c r="K52" i="3" s="1"/>
  <c r="M51" i="3"/>
  <c r="Q51" i="3"/>
  <c r="J51" i="3"/>
  <c r="F51" i="3"/>
  <c r="D51" i="3"/>
  <c r="K51" i="3" s="1"/>
  <c r="M50" i="3"/>
  <c r="Q50" i="3"/>
  <c r="J50" i="3"/>
  <c r="F50" i="3"/>
  <c r="D50" i="3"/>
  <c r="K50" i="3" s="1"/>
  <c r="M49" i="3"/>
  <c r="Q49" i="3"/>
  <c r="J49" i="3"/>
  <c r="F49" i="3"/>
  <c r="D49" i="3"/>
  <c r="K49" i="3" s="1"/>
  <c r="M48" i="3"/>
  <c r="Q48" i="3"/>
  <c r="J48" i="3"/>
  <c r="F48" i="3"/>
  <c r="D48" i="3"/>
  <c r="K48" i="3" s="1"/>
  <c r="M47" i="3"/>
  <c r="Q47" i="3"/>
  <c r="J47" i="3"/>
  <c r="F47" i="3"/>
  <c r="D47" i="3"/>
  <c r="K47" i="3" s="1"/>
  <c r="M46" i="3"/>
  <c r="Q46" i="3"/>
  <c r="J46" i="3"/>
  <c r="F46" i="3"/>
  <c r="D46" i="3"/>
  <c r="K46" i="3" s="1"/>
  <c r="A46" i="3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M45" i="3"/>
  <c r="Q45" i="3"/>
  <c r="J45" i="3"/>
  <c r="F45" i="3"/>
  <c r="D45" i="3"/>
  <c r="K45" i="3" s="1"/>
  <c r="M42" i="3"/>
  <c r="Q42" i="3"/>
  <c r="O42" i="3"/>
  <c r="J42" i="3"/>
  <c r="F42" i="3"/>
  <c r="D42" i="3"/>
  <c r="K42" i="3" s="1"/>
  <c r="M41" i="3"/>
  <c r="Q41" i="3"/>
  <c r="O41" i="3"/>
  <c r="J41" i="3"/>
  <c r="F41" i="3"/>
  <c r="D41" i="3"/>
  <c r="K41" i="3" s="1"/>
  <c r="M40" i="3"/>
  <c r="Q40" i="3"/>
  <c r="O40" i="3"/>
  <c r="J40" i="3"/>
  <c r="F40" i="3"/>
  <c r="D40" i="3"/>
  <c r="K40" i="3" s="1"/>
  <c r="M39" i="3"/>
  <c r="Q39" i="3"/>
  <c r="O39" i="3"/>
  <c r="J39" i="3"/>
  <c r="F39" i="3"/>
  <c r="D39" i="3"/>
  <c r="M38" i="3"/>
  <c r="Q38" i="3"/>
  <c r="O38" i="3"/>
  <c r="J38" i="3"/>
  <c r="F38" i="3"/>
  <c r="D38" i="3"/>
  <c r="M37" i="3"/>
  <c r="Q37" i="3"/>
  <c r="O37" i="3"/>
  <c r="J37" i="3"/>
  <c r="F37" i="3"/>
  <c r="D37" i="3"/>
  <c r="K37" i="3" s="1"/>
  <c r="M36" i="3"/>
  <c r="Q36" i="3"/>
  <c r="O36" i="3"/>
  <c r="J36" i="3"/>
  <c r="F36" i="3"/>
  <c r="D36" i="3"/>
  <c r="K36" i="3" s="1"/>
  <c r="M35" i="3"/>
  <c r="Q35" i="3"/>
  <c r="O35" i="3"/>
  <c r="J35" i="3"/>
  <c r="F35" i="3"/>
  <c r="D35" i="3"/>
  <c r="K35" i="3" s="1"/>
  <c r="M34" i="3"/>
  <c r="Q34" i="3"/>
  <c r="O34" i="3"/>
  <c r="J34" i="3"/>
  <c r="F34" i="3"/>
  <c r="D34" i="3"/>
  <c r="K34" i="3" s="1"/>
  <c r="M33" i="3"/>
  <c r="Q33" i="3"/>
  <c r="O33" i="3"/>
  <c r="J33" i="3"/>
  <c r="F33" i="3"/>
  <c r="D33" i="3"/>
  <c r="K33" i="3" s="1"/>
  <c r="M32" i="3"/>
  <c r="Q32" i="3"/>
  <c r="O32" i="3"/>
  <c r="J32" i="3"/>
  <c r="F32" i="3"/>
  <c r="D32" i="3"/>
  <c r="M31" i="3"/>
  <c r="Q31" i="3"/>
  <c r="O31" i="3"/>
  <c r="J31" i="3"/>
  <c r="F31" i="3"/>
  <c r="D31" i="3"/>
  <c r="K31" i="3" s="1"/>
  <c r="M30" i="3"/>
  <c r="Q30" i="3"/>
  <c r="O30" i="3"/>
  <c r="J30" i="3"/>
  <c r="F30" i="3"/>
  <c r="D30" i="3"/>
  <c r="K30" i="3" s="1"/>
  <c r="M29" i="3"/>
  <c r="Q29" i="3"/>
  <c r="O29" i="3"/>
  <c r="J29" i="3"/>
  <c r="F29" i="3"/>
  <c r="D29" i="3"/>
  <c r="K29" i="3" s="1"/>
  <c r="M28" i="3"/>
  <c r="Q28" i="3"/>
  <c r="O28" i="3"/>
  <c r="J28" i="3"/>
  <c r="F28" i="3"/>
  <c r="D28" i="3"/>
  <c r="K28" i="3" s="1"/>
  <c r="M27" i="3"/>
  <c r="Q27" i="3"/>
  <c r="O27" i="3"/>
  <c r="J27" i="3"/>
  <c r="F27" i="3"/>
  <c r="D27" i="3"/>
  <c r="M26" i="3"/>
  <c r="Q26" i="3"/>
  <c r="O26" i="3"/>
  <c r="J26" i="3"/>
  <c r="F26" i="3"/>
  <c r="D26" i="3"/>
  <c r="K26" i="3" s="1"/>
  <c r="M25" i="3"/>
  <c r="Q25" i="3"/>
  <c r="O25" i="3"/>
  <c r="J25" i="3"/>
  <c r="F25" i="3"/>
  <c r="D25" i="3"/>
  <c r="M24" i="3"/>
  <c r="Q24" i="3"/>
  <c r="O24" i="3"/>
  <c r="J24" i="3"/>
  <c r="F24" i="3"/>
  <c r="D24" i="3"/>
  <c r="K24" i="3" s="1"/>
  <c r="M23" i="3"/>
  <c r="Q23" i="3"/>
  <c r="O23" i="3"/>
  <c r="J23" i="3"/>
  <c r="F23" i="3"/>
  <c r="D23" i="3"/>
  <c r="K23" i="3" s="1"/>
  <c r="M22" i="3"/>
  <c r="Q22" i="3"/>
  <c r="O22" i="3"/>
  <c r="J22" i="3"/>
  <c r="F22" i="3"/>
  <c r="D22" i="3"/>
  <c r="K22" i="3" s="1"/>
  <c r="M21" i="3"/>
  <c r="Q21" i="3"/>
  <c r="O21" i="3"/>
  <c r="J21" i="3"/>
  <c r="F21" i="3"/>
  <c r="D21" i="3"/>
  <c r="K21" i="3" s="1"/>
  <c r="M20" i="3"/>
  <c r="Q20" i="3"/>
  <c r="O20" i="3"/>
  <c r="J20" i="3"/>
  <c r="F20" i="3"/>
  <c r="D20" i="3"/>
  <c r="K20" i="3" s="1"/>
  <c r="M19" i="3"/>
  <c r="Q19" i="3"/>
  <c r="O19" i="3"/>
  <c r="J19" i="3"/>
  <c r="F19" i="3"/>
  <c r="D19" i="3"/>
  <c r="K19" i="3" s="1"/>
  <c r="M18" i="3"/>
  <c r="Q18" i="3"/>
  <c r="O18" i="3"/>
  <c r="J18" i="3"/>
  <c r="F18" i="3"/>
  <c r="D18" i="3"/>
  <c r="K18" i="3" s="1"/>
  <c r="M17" i="3"/>
  <c r="Q17" i="3"/>
  <c r="O17" i="3"/>
  <c r="J17" i="3"/>
  <c r="F17" i="3"/>
  <c r="D17" i="3"/>
  <c r="K17" i="3" s="1"/>
  <c r="M16" i="3"/>
  <c r="Q16" i="3"/>
  <c r="O16" i="3"/>
  <c r="J16" i="3"/>
  <c r="F16" i="3"/>
  <c r="D16" i="3"/>
  <c r="K16" i="3" s="1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M15" i="3"/>
  <c r="Q15" i="3"/>
  <c r="J15" i="3"/>
  <c r="F15" i="3"/>
  <c r="D15" i="3"/>
  <c r="K15" i="3" s="1"/>
  <c r="J12" i="3"/>
  <c r="F12" i="3"/>
  <c r="D12" i="3"/>
  <c r="K12" i="3" s="1"/>
  <c r="A12" i="3"/>
  <c r="J11" i="3"/>
  <c r="F11" i="3"/>
  <c r="D11" i="3"/>
  <c r="K11" i="3" s="1"/>
  <c r="J8" i="3"/>
  <c r="F8" i="3"/>
  <c r="D8" i="3"/>
  <c r="K8" i="3" s="1"/>
  <c r="J7" i="3"/>
  <c r="F7" i="3"/>
  <c r="D7" i="3"/>
  <c r="K7" i="3" s="1"/>
  <c r="J6" i="3"/>
  <c r="F6" i="3"/>
  <c r="D6" i="3"/>
  <c r="K6" i="3" s="1"/>
  <c r="K143" i="3" l="1"/>
  <c r="K159" i="3"/>
  <c r="K101" i="3"/>
  <c r="K32" i="3"/>
  <c r="K151" i="3"/>
  <c r="K100" i="3"/>
  <c r="K118" i="3"/>
  <c r="K25" i="3"/>
  <c r="K38" i="3"/>
  <c r="K90" i="3"/>
  <c r="K134" i="3"/>
  <c r="K150" i="3"/>
  <c r="K144" i="3"/>
  <c r="K145" i="3"/>
  <c r="K158" i="3"/>
  <c r="K165" i="3"/>
  <c r="K148" i="3"/>
  <c r="K156" i="3"/>
  <c r="K80" i="3"/>
  <c r="K89" i="3"/>
  <c r="K88" i="3"/>
  <c r="K136" i="3"/>
  <c r="K127" i="3"/>
  <c r="K72" i="3"/>
  <c r="K27" i="3"/>
  <c r="K39" i="3"/>
  <c r="K91" i="3"/>
  <c r="K135" i="3"/>
</calcChain>
</file>

<file path=xl/sharedStrings.xml><?xml version="1.0" encoding="utf-8"?>
<sst xmlns="http://schemas.openxmlformats.org/spreadsheetml/2006/main" count="642" uniqueCount="292">
  <si>
    <t>BIỂN SỐ</t>
  </si>
  <si>
    <t>SỐ KHUNG</t>
  </si>
  <si>
    <t>SỐ MÁY</t>
  </si>
  <si>
    <t>HỌ TÊN CHỦ XE</t>
  </si>
  <si>
    <t>SỐ ĐIỆN THOẠI NHẬN GCN</t>
  </si>
  <si>
    <t>NGÀY BẮT ĐẦU HIỆU LỰC</t>
  </si>
  <si>
    <t>NGUYỄN VĂN AN</t>
  </si>
  <si>
    <t>0962473427</t>
  </si>
  <si>
    <t>LOẠI XE</t>
  </si>
  <si>
    <t>Xe cứu thương</t>
  </si>
  <si>
    <t>Xe chở tiền</t>
  </si>
  <si>
    <t>SỐ HÀNH KHÁCH ĐƯỢC BẢO HIỂM</t>
  </si>
  <si>
    <t>EMAIL</t>
  </si>
  <si>
    <t>GIỚI TÍNH</t>
  </si>
  <si>
    <t>STT</t>
  </si>
  <si>
    <t>TNDS ĐỐI VỚI BÊN THỨ BA</t>
  </si>
  <si>
    <t>TAI NẠN NGƯỜI TRÊN XE</t>
  </si>
  <si>
    <t>TỔNG CỘNG PHÍ</t>
  </si>
  <si>
    <t>Phí TNDS có thuế</t>
  </si>
  <si>
    <t>Phí TNDS chưa thuế</t>
  </si>
  <si>
    <t>Thuế GTGT (TNDS)</t>
  </si>
  <si>
    <t>Phí BH TN 
(1 người)</t>
  </si>
  <si>
    <t>Lái, phụ xe</t>
  </si>
  <si>
    <t>Số người trên xe</t>
  </si>
  <si>
    <t xml:space="preserve">Phí BH TN </t>
  </si>
  <si>
    <t>3 = 4+5</t>
  </si>
  <si>
    <t>5 = 4x10%</t>
  </si>
  <si>
    <t>10 = 3+9</t>
  </si>
  <si>
    <t>I.</t>
  </si>
  <si>
    <t>XE MÔ TÔ 2-3 BÁNH</t>
  </si>
  <si>
    <t>Mô tô 2 bánh 
Từ 50 cc trở xuống</t>
  </si>
  <si>
    <t>Mô tô 2 bánh 
Trên 50 cc</t>
  </si>
  <si>
    <t>Xe mô tô ba bánh, xe gắn máy và các loại xe cơ giới tương tự</t>
  </si>
  <si>
    <t>II.</t>
  </si>
  <si>
    <t>XE GẮN MÁY (BAO GỒM XE MÁY ĐIỆN) VÀ CÁC LOẠI XE CƠ GIỚI TƯƠNG TỰ</t>
  </si>
  <si>
    <t>Xe máy điện</t>
  </si>
  <si>
    <t>Các loại xe còn lại</t>
  </si>
  <si>
    <t>III.</t>
  </si>
  <si>
    <t>XE Ô TÔ KHÔNG KINH DOANH VẬN TẢI &amp; XE BUÝT (Phí bảo hiểm BB TNDS xe buýt đã bao gồm hành khách trên xe)</t>
  </si>
  <si>
    <t>04 chỗ</t>
  </si>
  <si>
    <t>05 chỗ</t>
  </si>
  <si>
    <t>06 chỗ</t>
  </si>
  <si>
    <t>07 chỗ</t>
  </si>
  <si>
    <t>08 chỗ</t>
  </si>
  <si>
    <t>09 chỗ</t>
  </si>
  <si>
    <t>10 chỗ</t>
  </si>
  <si>
    <t>11 chỗ</t>
  </si>
  <si>
    <t xml:space="preserve">12 chỗ </t>
  </si>
  <si>
    <t xml:space="preserve">15 chỗ </t>
  </si>
  <si>
    <t>16 chỗ</t>
  </si>
  <si>
    <t>20 chỗ</t>
  </si>
  <si>
    <t>24 chỗ</t>
  </si>
  <si>
    <t>25 chỗ</t>
  </si>
  <si>
    <t>28 chỗ</t>
  </si>
  <si>
    <t>29 chỗ</t>
  </si>
  <si>
    <t>30 chỗ</t>
  </si>
  <si>
    <t>32 chỗ</t>
  </si>
  <si>
    <t>35 chỗ</t>
  </si>
  <si>
    <t>40 chỗ</t>
  </si>
  <si>
    <t>42 chỗ</t>
  </si>
  <si>
    <t>43 chỗ</t>
  </si>
  <si>
    <t>44 chỗ</t>
  </si>
  <si>
    <t>45 chỗ</t>
  </si>
  <si>
    <t>47 chỗ</t>
  </si>
  <si>
    <t>50 chỗ</t>
  </si>
  <si>
    <t>55 chỗ</t>
  </si>
  <si>
    <t>60 chỗ</t>
  </si>
  <si>
    <t>IV</t>
  </si>
  <si>
    <t>XE Ô TÔ KINH DOANH VẬN TẢI (Phí bảo hiểm BB TNDS đã bao gồm hành khách trên xe)</t>
  </si>
  <si>
    <t>12 chỗ</t>
  </si>
  <si>
    <t>13 chỗ</t>
  </si>
  <si>
    <t xml:space="preserve">14 chỗ </t>
  </si>
  <si>
    <t xml:space="preserve">16 chỗ </t>
  </si>
  <si>
    <t xml:space="preserve">17 chỗ </t>
  </si>
  <si>
    <t>18 chỗ</t>
  </si>
  <si>
    <t xml:space="preserve">19 chỗ </t>
  </si>
  <si>
    <t xml:space="preserve">20 chỗ </t>
  </si>
  <si>
    <t xml:space="preserve">21 chỗ </t>
  </si>
  <si>
    <t xml:space="preserve">22 chỗ </t>
  </si>
  <si>
    <t xml:space="preserve">23 chỗ </t>
  </si>
  <si>
    <t xml:space="preserve">24 chỗ </t>
  </si>
  <si>
    <t xml:space="preserve">25 chỗ </t>
  </si>
  <si>
    <t xml:space="preserve">26 chỗ </t>
  </si>
  <si>
    <t xml:space="preserve">27 chỗ </t>
  </si>
  <si>
    <t>31 chỗ</t>
  </si>
  <si>
    <t>33 chỗ</t>
  </si>
  <si>
    <t>34 chỗ</t>
  </si>
  <si>
    <t>36 chỗ</t>
  </si>
  <si>
    <t>37 chỗ</t>
  </si>
  <si>
    <t>38 chỗ</t>
  </si>
  <si>
    <t>39 chỗ</t>
  </si>
  <si>
    <t>41 chỗ</t>
  </si>
  <si>
    <t>46 chỗ</t>
  </si>
  <si>
    <t>48 chỗ</t>
  </si>
  <si>
    <t>49 chỗ</t>
  </si>
  <si>
    <t>51 chỗ</t>
  </si>
  <si>
    <t xml:space="preserve">Cách tính phí xe trên 25 chỗ = 4.813.000 + 30.000 x (số chỗ ngồi - 25 chỗ) chưa có thuế (10% VAT)             </t>
  </si>
  <si>
    <t>V</t>
  </si>
  <si>
    <t>XE Ô TÔ CHỞ HÀNG (XE TẢI)</t>
  </si>
  <si>
    <t>Dưới 3 tấn</t>
  </si>
  <si>
    <t>Từ 3 đến 8 tấn</t>
  </si>
  <si>
    <t>Trên 8 đến 15 tấn</t>
  </si>
  <si>
    <t>Trên 15 tấn</t>
  </si>
  <si>
    <t>VI</t>
  </si>
  <si>
    <r>
      <t xml:space="preserve">XE VỪA CHỞ NGƯỜI VỪA CHỞ HÀNG (MINI VAN, PICKUP)
</t>
    </r>
    <r>
      <rPr>
        <b/>
        <i/>
        <sz val="11"/>
        <color indexed="9"/>
        <rFont val="Arial"/>
        <family val="2"/>
        <charset val="163"/>
      </rPr>
      <t>(Kiểm tra số người lái phụ xe và người ngồi cụ thể theo đăng ký xe để cấp phí tai nạn người ngồi trên xe</t>
    </r>
  </si>
  <si>
    <r>
      <t xml:space="preserve">Vừa chở hàng và người (Mini van, Pickup)
 </t>
    </r>
    <r>
      <rPr>
        <sz val="11"/>
        <color indexed="10"/>
        <rFont val="Arial"/>
        <family val="2"/>
      </rPr>
      <t>Không KD</t>
    </r>
  </si>
  <si>
    <r>
      <t xml:space="preserve">Vừa chở hàng và người (Mini van, Pickup)
</t>
    </r>
    <r>
      <rPr>
        <sz val="11"/>
        <color indexed="10"/>
        <rFont val="Arial"/>
        <family val="2"/>
      </rPr>
      <t>Kinh doanh</t>
    </r>
  </si>
  <si>
    <t>VII</t>
  </si>
  <si>
    <t>XE TAXI (Phí bảo hiểm BB TNDS đã bao gồm hành khách trên xe)</t>
  </si>
  <si>
    <t>Dưới 06 chỗ</t>
  </si>
  <si>
    <t>VIII</t>
  </si>
  <si>
    <t>XE ĐẦU KÉO (Phí bảo hiểm của xe đầu kéo rơ-mooc là phí của cả đầu kéo và rơ-mooc)</t>
  </si>
  <si>
    <t>Các loại</t>
  </si>
  <si>
    <t>IX</t>
  </si>
  <si>
    <t>XE Ô TÔ CHUYÊN DÙNG</t>
  </si>
  <si>
    <t>X</t>
  </si>
  <si>
    <t>XE TẬP LÁI (CHỞ NGƯỜI)</t>
  </si>
  <si>
    <t>XI</t>
  </si>
  <si>
    <t>XE TẬP LÁI CHỞ HÀNG (XE TẢI)</t>
  </si>
  <si>
    <t>XII</t>
  </si>
  <si>
    <t>XE MÁY CHUYÊN DÙNG</t>
  </si>
  <si>
    <t>9 = 6x(7+8)</t>
  </si>
  <si>
    <t>NAM</t>
  </si>
  <si>
    <t>NỮ</t>
  </si>
  <si>
    <t>quan@gmail.com</t>
  </si>
  <si>
    <t>PHÍ BẢO HIỂM/ 1 CHỔ NGỒI</t>
  </si>
  <si>
    <t>AutomobilesType</t>
  </si>
  <si>
    <t>Attributes.Seat</t>
  </si>
  <si>
    <t>Attributes.Category</t>
  </si>
  <si>
    <t>PassengerCount</t>
  </si>
  <si>
    <t>XE Ô TÔ KHÔNG KD VẬN TẢI &amp; XE BUÝT</t>
  </si>
  <si>
    <t>NON_COMMERCIAL</t>
  </si>
  <si>
    <t>XE Ô TÔ KD VẬN TẢI</t>
  </si>
  <si>
    <t>COMMERCIAL</t>
  </si>
  <si>
    <t>XE Ô TÔ CHỞ HÀNG, XE TẢI</t>
  </si>
  <si>
    <t>DELIVERY_TRUCK</t>
  </si>
  <si>
    <t>UNDER_THREE_TONS</t>
  </si>
  <si>
    <t>THREE_TO_EIGHT_TONS</t>
  </si>
  <si>
    <t>EIGHT_TO_FIFTEEN_TONS</t>
  </si>
  <si>
    <t>OVER_FIFTEEN_TONS</t>
  </si>
  <si>
    <t>MINI_VAN</t>
  </si>
  <si>
    <t>XE TAXI</t>
  </si>
  <si>
    <t>TAXI</t>
  </si>
  <si>
    <t>UNDER_SIX</t>
  </si>
  <si>
    <t>XE ĐẦU KÉO</t>
  </si>
  <si>
    <t>CONTAINER</t>
  </si>
  <si>
    <t>ALL</t>
  </si>
  <si>
    <t>SPECIALIZED</t>
  </si>
  <si>
    <t>AMBULANCE</t>
  </si>
  <si>
    <t>MONEY_TRUCK</t>
  </si>
  <si>
    <t>TRAINER</t>
  </si>
  <si>
    <t>TRAINER_TRUCK</t>
  </si>
  <si>
    <t>XE Ô TÔ KHÔNG KD VẬN TẢI &amp; XE BUÝT 04 chỗ</t>
  </si>
  <si>
    <t>XE Ô TÔ KHÔNG KD VẬN TẢI &amp; XE BUÝT 05 chỗ</t>
  </si>
  <si>
    <t>XE Ô TÔ KHÔNG KD VẬN TẢI &amp; XE BUÝT 06 chỗ</t>
  </si>
  <si>
    <t>XE Ô TÔ KHÔNG KD VẬN TẢI &amp; XE BUÝT 07 chỗ</t>
  </si>
  <si>
    <t>XE Ô TÔ KHÔNG KD VẬN TẢI &amp; XE BUÝT 08 chỗ</t>
  </si>
  <si>
    <t>XE Ô TÔ KHÔNG KD VẬN TẢI &amp; XE BUÝT 09 chỗ</t>
  </si>
  <si>
    <t>XE Ô TÔ KHÔNG KD VẬN TẢI &amp; XE BUÝT 10 chỗ</t>
  </si>
  <si>
    <t>XE Ô TÔ KHÔNG KD VẬN TẢI &amp; XE BUÝT 11 chỗ</t>
  </si>
  <si>
    <t xml:space="preserve">XE Ô TÔ KHÔNG KD VẬN TẢI &amp; XE BUÝT 12 chỗ </t>
  </si>
  <si>
    <t xml:space="preserve">XE Ô TÔ KHÔNG KD VẬN TẢI &amp; XE BUÝT 15 chỗ </t>
  </si>
  <si>
    <t>XE Ô TÔ KHÔNG KD VẬN TẢI &amp; XE BUÝT 16 chỗ</t>
  </si>
  <si>
    <t>XE Ô TÔ KHÔNG KD VẬN TẢI &amp; XE BUÝT 20 chỗ</t>
  </si>
  <si>
    <t>XE Ô TÔ KHÔNG KD VẬN TẢI &amp; XE BUÝT 24 chỗ</t>
  </si>
  <si>
    <t>XE Ô TÔ KHÔNG KD VẬN TẢI &amp; XE BUÝT 25 chỗ</t>
  </si>
  <si>
    <t>XE Ô TÔ KHÔNG KD VẬN TẢI &amp; XE BUÝT 28 chỗ</t>
  </si>
  <si>
    <t>XE Ô TÔ KHÔNG KD VẬN TẢI &amp; XE BUÝT 29 chỗ</t>
  </si>
  <si>
    <t>XE Ô TÔ KHÔNG KD VẬN TẢI &amp; XE BUÝT 30 chỗ</t>
  </si>
  <si>
    <t>XE Ô TÔ KHÔNG KD VẬN TẢI &amp; XE BUÝT 32 chỗ</t>
  </si>
  <si>
    <t>XE Ô TÔ KHÔNG KD VẬN TẢI &amp; XE BUÝT 35 chỗ</t>
  </si>
  <si>
    <t>XE Ô TÔ KHÔNG KD VẬN TẢI &amp; XE BUÝT 40 chỗ</t>
  </si>
  <si>
    <t>XE Ô TÔ KHÔNG KD VẬN TẢI &amp; XE BUÝT 42 chỗ</t>
  </si>
  <si>
    <t>XE Ô TÔ KHÔNG KD VẬN TẢI &amp; XE BUÝT 43 chỗ</t>
  </si>
  <si>
    <t>XE Ô TÔ KHÔNG KD VẬN TẢI &amp; XE BUÝT 44 chỗ</t>
  </si>
  <si>
    <t>XE Ô TÔ KHÔNG KD VẬN TẢI &amp; XE BUÝT 45 chỗ</t>
  </si>
  <si>
    <t>XE Ô TÔ KHÔNG KD VẬN TẢI &amp; XE BUÝT 47 chỗ</t>
  </si>
  <si>
    <t>XE Ô TÔ KHÔNG KD VẬN TẢI &amp; XE BUÝT 50 chỗ</t>
  </si>
  <si>
    <t>XE Ô TÔ KHÔNG KD VẬN TẢI &amp; XE BUÝT 55 chỗ</t>
  </si>
  <si>
    <t>XE Ô TÔ KHÔNG KD VẬN TẢI &amp; XE BUÝT 60 chỗ</t>
  </si>
  <si>
    <t>XE Ô TÔ KD VẬN TẢI 04 chỗ</t>
  </si>
  <si>
    <t>XE Ô TÔ KD VẬN TẢI 05 chỗ</t>
  </si>
  <si>
    <t>XE Ô TÔ KD VẬN TẢI 06 chỗ</t>
  </si>
  <si>
    <t>XE Ô TÔ KD VẬN TẢI 07 chỗ</t>
  </si>
  <si>
    <t>XE Ô TÔ KD VẬN TẢI 08 chỗ</t>
  </si>
  <si>
    <t>XE Ô TÔ KD VẬN TẢI 09 chỗ</t>
  </si>
  <si>
    <t>XE Ô TÔ KD VẬN TẢI 10 chỗ</t>
  </si>
  <si>
    <t>XE Ô TÔ KD VẬN TẢI 11 chỗ</t>
  </si>
  <si>
    <t>XE Ô TÔ KD VẬN TẢI 12 chỗ</t>
  </si>
  <si>
    <t>XE Ô TÔ KD VẬN TẢI 13 chỗ</t>
  </si>
  <si>
    <t xml:space="preserve">XE Ô TÔ KD VẬN TẢI 14 chỗ </t>
  </si>
  <si>
    <t xml:space="preserve">XE Ô TÔ KD VẬN TẢI 15 chỗ </t>
  </si>
  <si>
    <t xml:space="preserve">XE Ô TÔ KD VẬN TẢI 16 chỗ </t>
  </si>
  <si>
    <t xml:space="preserve">XE Ô TÔ KD VẬN TẢI 17 chỗ </t>
  </si>
  <si>
    <t>XE Ô TÔ KD VẬN TẢI 18 chỗ</t>
  </si>
  <si>
    <t xml:space="preserve">XE Ô TÔ KD VẬN TẢI 19 chỗ </t>
  </si>
  <si>
    <t xml:space="preserve">XE Ô TÔ KD VẬN TẢI 20 chỗ </t>
  </si>
  <si>
    <t xml:space="preserve">XE Ô TÔ KD VẬN TẢI 21 chỗ </t>
  </si>
  <si>
    <t xml:space="preserve">XE Ô TÔ KD VẬN TẢI 22 chỗ </t>
  </si>
  <si>
    <t xml:space="preserve">XE Ô TÔ KD VẬN TẢI 23 chỗ </t>
  </si>
  <si>
    <t xml:space="preserve">XE Ô TÔ KD VẬN TẢI 24 chỗ </t>
  </si>
  <si>
    <t xml:space="preserve">XE Ô TÔ KD VẬN TẢI 25 chỗ </t>
  </si>
  <si>
    <t xml:space="preserve">XE Ô TÔ KD VẬN TẢI 26 chỗ </t>
  </si>
  <si>
    <t xml:space="preserve">XE Ô TÔ KD VẬN TẢI 27 chỗ </t>
  </si>
  <si>
    <t>XE Ô TÔ KD VẬN TẢI 28 chỗ</t>
  </si>
  <si>
    <t>XE Ô TÔ KD VẬN TẢI 29 chỗ</t>
  </si>
  <si>
    <t>XE Ô TÔ KD VẬN TẢI 30 chỗ</t>
  </si>
  <si>
    <t>XE Ô TÔ KD VẬN TẢI 31 chỗ</t>
  </si>
  <si>
    <t>XE Ô TÔ KD VẬN TẢI 32 chỗ</t>
  </si>
  <si>
    <t>XE Ô TÔ KD VẬN TẢI 33 chỗ</t>
  </si>
  <si>
    <t>XE Ô TÔ KD VẬN TẢI 34 chỗ</t>
  </si>
  <si>
    <t>XE Ô TÔ KD VẬN TẢI 35 chỗ</t>
  </si>
  <si>
    <t>XE Ô TÔ KD VẬN TẢI 36 chỗ</t>
  </si>
  <si>
    <t>XE Ô TÔ KD VẬN TẢI 37 chỗ</t>
  </si>
  <si>
    <t>XE Ô TÔ KD VẬN TẢI 38 chỗ</t>
  </si>
  <si>
    <t>XE Ô TÔ KD VẬN TẢI 39 chỗ</t>
  </si>
  <si>
    <t>XE Ô TÔ KD VẬN TẢI 40 chỗ</t>
  </si>
  <si>
    <t>XE Ô TÔ KD VẬN TẢI 41 chỗ</t>
  </si>
  <si>
    <t>XE Ô TÔ KD VẬN TẢI 42 chỗ</t>
  </si>
  <si>
    <t>XE Ô TÔ KD VẬN TẢI 43 chỗ</t>
  </si>
  <si>
    <t>XE Ô TÔ KD VẬN TẢI 44 chỗ</t>
  </si>
  <si>
    <t>XE Ô TÔ KD VẬN TẢI 45 chỗ</t>
  </si>
  <si>
    <t>XE Ô TÔ KD VẬN TẢI 46 chỗ</t>
  </si>
  <si>
    <t>XE Ô TÔ KD VẬN TẢI 47 chỗ</t>
  </si>
  <si>
    <t>XE Ô TÔ KD VẬN TẢI 48 chỗ</t>
  </si>
  <si>
    <t>XE Ô TÔ KD VẬN TẢI 49 chỗ</t>
  </si>
  <si>
    <t>XE Ô TÔ KD VẬN TẢI 50 chỗ</t>
  </si>
  <si>
    <t>XE Ô TÔ KD VẬN TẢI 51 chỗ</t>
  </si>
  <si>
    <t>XE Ô TÔ KD VẬN TẢI 55 chỗ</t>
  </si>
  <si>
    <t>XE Ô TÔ KD VẬN TẢI 60 chỗ</t>
  </si>
  <si>
    <t>XE Ô TÔ CHỞ HÀNG, XE TẢI Dưới 3 tấn</t>
  </si>
  <si>
    <t>XE Ô TÔ CHỞ HÀNG, XE TẢI Từ 3 đến 8 tấn</t>
  </si>
  <si>
    <t>XE Ô TÔ CHỞ HÀNG, XE TẢI Trên 8 đến 15 tấn</t>
  </si>
  <si>
    <t>XE Ô TÔ CHỞ HÀNG, XE TẢI Trên 15 tấn</t>
  </si>
  <si>
    <t>XE TAXI Dưới 06 chỗ</t>
  </si>
  <si>
    <t>XE TAXI 06 chỗ</t>
  </si>
  <si>
    <t>XE TAXI 07 chỗ</t>
  </si>
  <si>
    <t>XE TAXI 08 chỗ</t>
  </si>
  <si>
    <t>XE TAXI 09 chỗ</t>
  </si>
  <si>
    <t>XE TAXI 10 chỗ</t>
  </si>
  <si>
    <t>XE TAXI 11 chỗ</t>
  </si>
  <si>
    <t>XE TAXI 12 chỗ</t>
  </si>
  <si>
    <t>XE TAXI 13 chỗ</t>
  </si>
  <si>
    <t xml:space="preserve">XE TAXI 14 chỗ </t>
  </si>
  <si>
    <t xml:space="preserve">XE TAXI 15 chỗ </t>
  </si>
  <si>
    <t xml:space="preserve">XE TAXI 16 chỗ </t>
  </si>
  <si>
    <t>XE ĐẦU KÉO Các loại</t>
  </si>
  <si>
    <t>XE Ô TÔ CHUYÊN DÙNG Dưới 3 tấn</t>
  </si>
  <si>
    <t>XE Ô TÔ CHUYÊN DÙNG Từ 3 đến 8 tấn</t>
  </si>
  <si>
    <t>XE Ô TÔ CHUYÊN DÙNG Trên 8 đến 15 tấn</t>
  </si>
  <si>
    <t>XE Ô TÔ CHUYÊN DÙNG Trên 15 tấn</t>
  </si>
  <si>
    <t>XE Ô TÔ CHUYÊN DÙNG Xe cứu thương</t>
  </si>
  <si>
    <t>XE Ô TÔ CHUYÊN DÙNG Xe chở tiền</t>
  </si>
  <si>
    <t>XE TẬP LÁI (CHỞ NGƯỜI) 04 chỗ</t>
  </si>
  <si>
    <t>XE TẬP LÁI (CHỞ NGƯỜI) 05 chỗ</t>
  </si>
  <si>
    <t>XE TẬP LÁI (CHỞ NGƯỜI) 06 chỗ</t>
  </si>
  <si>
    <t>XE TẬP LÁI (CHỞ NGƯỜI) 07 chỗ</t>
  </si>
  <si>
    <t>XE TẬP LÁI (CHỞ NGƯỜI) 08 chỗ</t>
  </si>
  <si>
    <t>XE TẬP LÁI (CHỞ NGƯỜI) 09 chỗ</t>
  </si>
  <si>
    <t>XE TẬP LÁI (CHỞ NGƯỜI) 10 chỗ</t>
  </si>
  <si>
    <t>XE TẬP LÁI (CHỞ NGƯỜI) 11 chỗ</t>
  </si>
  <si>
    <t xml:space="preserve">XE TẬP LÁI (CHỞ NGƯỜI) 12 chỗ </t>
  </si>
  <si>
    <t xml:space="preserve">XE TẬP LÁI (CHỞ NGƯỜI) 15 chỗ </t>
  </si>
  <si>
    <t>XE TẬP LÁI (CHỞ NGƯỜI) 16 chỗ</t>
  </si>
  <si>
    <t>XE TẬP LÁI (CHỞ NGƯỜI) 20 chỗ</t>
  </si>
  <si>
    <t>XE TẬP LÁI (CHỞ NGƯỜI) 24 chỗ</t>
  </si>
  <si>
    <t>XE TẬP LÁI (CHỞ NGƯỜI) 25 chỗ</t>
  </si>
  <si>
    <t>XE TẬP LÁI (CHỞ NGƯỜI) 28 chỗ</t>
  </si>
  <si>
    <t>XE TẬP LÁI (CHỞ NGƯỜI) 29 chỗ</t>
  </si>
  <si>
    <t>XE TẬP LÁI (CHỞ NGƯỜI) 30 chỗ</t>
  </si>
  <si>
    <t>XE TẬP LÁI (CHỞ NGƯỜI) 32 chỗ</t>
  </si>
  <si>
    <t>XE TẬP LÁI (CHỞ NGƯỜI) 35 chỗ</t>
  </si>
  <si>
    <t>XE TẬP LÁI (CHỞ NGƯỜI) 40 chỗ</t>
  </si>
  <si>
    <t>XE TẬP LÁI (CHỞ NGƯỜI) 42 chỗ</t>
  </si>
  <si>
    <t>XE TẬP LÁI (CHỞ NGƯỜI) 43 chỗ</t>
  </si>
  <si>
    <t>XE TẬP LÁI (CHỞ NGƯỜI) 44 chỗ</t>
  </si>
  <si>
    <t>XE TẬP LÁI (CHỞ NGƯỜI) 45 chỗ</t>
  </si>
  <si>
    <t>XE TẬP LÁI (CHỞ NGƯỜI) 47 chỗ</t>
  </si>
  <si>
    <t>XE TẬP LÁI (CHỞ NGƯỜI) 50 chỗ</t>
  </si>
  <si>
    <t>XE TẬP LÁI (CHỞ NGƯỜI) 55 chỗ</t>
  </si>
  <si>
    <t>XE TẬP LÁI (CHỞ NGƯỜI) 60 chỗ</t>
  </si>
  <si>
    <t>XE TẬP LÁI CHỞ HÀNG (XE TẢI) Dưới 3 tấn</t>
  </si>
  <si>
    <t>XE TẬP LÁI CHỞ HÀNG (XE TẢI) Từ 3 đến 8 tấn</t>
  </si>
  <si>
    <t>XE TẬP LÁI CHỞ HÀNG (XE TẢI) Trên 8 đến 15 tấn</t>
  </si>
  <si>
    <t>XE TẬP LÁI CHỞ HÀNG (XE TẢI) Trên 15 tấn</t>
  </si>
  <si>
    <t>63B711001</t>
  </si>
  <si>
    <t>63B711002</t>
  </si>
  <si>
    <t>63B711003</t>
  </si>
  <si>
    <t>63B711004</t>
  </si>
  <si>
    <t>XE VỪA CHỞ NGƯỜI VỪA CHỞ HÀNG (MINI VAN, PICKUP)</t>
  </si>
  <si>
    <t>Vừa chở hàng và người (Mini van, Pickup) Không KD</t>
  </si>
  <si>
    <t>Vừa chở hàng và người (Mini van, Pickup) Kinh doanh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</si>
</sst>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1"/>
      <color indexed="9"/>
      <name val="Arial"/>
      <family val="2"/>
      <charset val="163"/>
    </font>
    <font>
      <sz val="11"/>
      <color indexed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26"/>
      </patternFill>
    </fill>
    <fill>
      <patternFill patternType="solid">
        <fgColor indexed="2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double">
        <color indexed="61"/>
      </left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/>
      <top style="double">
        <color indexed="61"/>
      </top>
      <bottom/>
      <diagonal/>
    </border>
    <border>
      <left/>
      <right/>
      <top style="double">
        <color indexed="61"/>
      </top>
      <bottom/>
      <diagonal/>
    </border>
    <border>
      <left style="double">
        <color indexed="61"/>
      </left>
      <right/>
      <top style="double">
        <color indexed="61"/>
      </top>
      <bottom style="thin">
        <color indexed="64"/>
      </bottom>
      <diagonal/>
    </border>
    <border>
      <left/>
      <right/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 style="double">
        <color indexed="61"/>
      </right>
      <top style="double">
        <color indexed="61"/>
      </top>
      <bottom/>
      <diagonal/>
    </border>
    <border>
      <left style="double">
        <color indexed="6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/>
      <bottom style="thin">
        <color indexed="64"/>
      </bottom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thin">
        <color indexed="64"/>
      </bottom>
      <diagonal/>
    </border>
    <border>
      <left style="double">
        <color indexed="61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1"/>
      </right>
      <top style="thin">
        <color indexed="64"/>
      </top>
      <bottom/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/>
      <top style="thin">
        <color indexed="64"/>
      </top>
      <bottom style="double">
        <color indexed="61"/>
      </bottom>
      <diagonal/>
    </border>
    <border>
      <left/>
      <right/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double">
        <color indexed="61"/>
      </bottom>
      <diagonal/>
    </border>
    <border>
      <left/>
      <right style="double">
        <color indexed="61"/>
      </right>
      <top style="double">
        <color indexed="6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  <xf numFmtId="0" fontId="0" fillId="0" borderId="0" xfId="0" applyAlignment="1">
      <alignment wrapText="1"/>
    </xf>
    <xf numFmtId="164" fontId="3" fillId="2" borderId="12" xfId="1" applyNumberFormat="1" applyFont="1" applyFill="1" applyBorder="1" applyAlignment="1">
      <alignment horizontal="center" vertical="center" wrapText="1"/>
    </xf>
    <xf numFmtId="164" fontId="3" fillId="2" borderId="13" xfId="1" applyNumberFormat="1" applyFont="1" applyFill="1" applyBorder="1" applyAlignment="1">
      <alignment horizontal="center" vertical="center" wrapText="1"/>
    </xf>
    <xf numFmtId="164" fontId="3" fillId="3" borderId="14" xfId="1" applyNumberFormat="1" applyFont="1" applyFill="1" applyBorder="1" applyAlignment="1">
      <alignment horizontal="center" vertical="center" wrapText="1"/>
    </xf>
    <xf numFmtId="0" fontId="3" fillId="2" borderId="16" xfId="0" quotePrefix="1" applyFont="1" applyFill="1" applyBorder="1" applyAlignment="1">
      <alignment horizontal="center" vertical="center" wrapText="1"/>
    </xf>
    <xf numFmtId="164" fontId="3" fillId="2" borderId="16" xfId="1" applyNumberFormat="1" applyFont="1" applyFill="1" applyBorder="1" applyAlignment="1">
      <alignment horizontal="center" vertical="center" wrapText="1"/>
    </xf>
    <xf numFmtId="0" fontId="3" fillId="3" borderId="14" xfId="1" quotePrefix="1" applyNumberFormat="1" applyFont="1" applyFill="1" applyBorder="1" applyAlignment="1">
      <alignment horizontal="center" vertical="center" wrapText="1"/>
    </xf>
    <xf numFmtId="164" fontId="3" fillId="2" borderId="14" xfId="1" applyNumberFormat="1" applyFont="1" applyFill="1" applyBorder="1" applyAlignment="1">
      <alignment horizontal="center" vertical="center" wrapText="1"/>
    </xf>
    <xf numFmtId="164" fontId="3" fillId="3" borderId="17" xfId="1" applyNumberFormat="1" applyFont="1" applyFill="1" applyBorder="1" applyAlignment="1">
      <alignment horizontal="center" vertical="center" wrapText="1"/>
    </xf>
    <xf numFmtId="164" fontId="3" fillId="3" borderId="19" xfId="1" applyNumberFormat="1" applyFont="1" applyFill="1" applyBorder="1" applyAlignment="1">
      <alignment horizontal="center" vertical="center" wrapText="1"/>
    </xf>
    <xf numFmtId="164" fontId="3" fillId="0" borderId="18" xfId="1" applyNumberFormat="1" applyFont="1" applyFill="1" applyBorder="1" applyAlignment="1">
      <alignment horizontal="center" vertical="center" wrapText="1"/>
    </xf>
    <xf numFmtId="164" fontId="3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applyNumberFormat="1" applyFont="1" applyFill="1" applyBorder="1" applyAlignment="1">
      <alignment horizontal="center" vertical="center" wrapText="1"/>
    </xf>
    <xf numFmtId="164" fontId="4" fillId="0" borderId="21" xfId="1" applyNumberFormat="1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4" fontId="7" fillId="0" borderId="22" xfId="1" applyNumberFormat="1" applyFont="1" applyBorder="1" applyAlignment="1">
      <alignment vertical="center"/>
    </xf>
    <xf numFmtId="164" fontId="5" fillId="0" borderId="14" xfId="1" applyNumberFormat="1" applyFont="1" applyBorder="1" applyAlignment="1">
      <alignment horizontal="right" vertical="center"/>
    </xf>
    <xf numFmtId="164" fontId="5" fillId="0" borderId="14" xfId="1" applyNumberFormat="1" applyFont="1" applyBorder="1" applyAlignment="1">
      <alignment vertical="center"/>
    </xf>
    <xf numFmtId="164" fontId="6" fillId="0" borderId="14" xfId="1" applyNumberFormat="1" applyFont="1" applyFill="1" applyBorder="1" applyAlignment="1">
      <alignment vertical="center"/>
    </xf>
    <xf numFmtId="0" fontId="6" fillId="0" borderId="14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vertical="center"/>
    </xf>
    <xf numFmtId="164" fontId="4" fillId="0" borderId="19" xfId="1" applyNumberFormat="1" applyFont="1" applyFill="1" applyBorder="1" applyAlignment="1">
      <alignment vertical="center"/>
    </xf>
    <xf numFmtId="164" fontId="7" fillId="0" borderId="22" xfId="1" applyNumberFormat="1" applyFont="1" applyFill="1" applyBorder="1" applyAlignment="1">
      <alignment vertical="center"/>
    </xf>
    <xf numFmtId="164" fontId="5" fillId="0" borderId="14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vertical="center"/>
    </xf>
    <xf numFmtId="164" fontId="7" fillId="0" borderId="18" xfId="1" applyNumberFormat="1" applyFont="1" applyFill="1" applyBorder="1" applyAlignment="1">
      <alignment vertical="center"/>
    </xf>
    <xf numFmtId="164" fontId="5" fillId="0" borderId="18" xfId="1" applyNumberFormat="1" applyFont="1" applyFill="1" applyBorder="1" applyAlignment="1">
      <alignment horizontal="right" vertical="center"/>
    </xf>
    <xf numFmtId="164" fontId="5" fillId="0" borderId="18" xfId="1" applyNumberFormat="1" applyFont="1" applyFill="1" applyBorder="1" applyAlignment="1">
      <alignment vertical="center"/>
    </xf>
    <xf numFmtId="164" fontId="6" fillId="0" borderId="18" xfId="1" applyNumberFormat="1" applyFont="1" applyFill="1" applyBorder="1" applyAlignment="1">
      <alignment vertical="center"/>
    </xf>
    <xf numFmtId="0" fontId="6" fillId="0" borderId="18" xfId="1" applyNumberFormat="1" applyFont="1" applyFill="1" applyBorder="1" applyAlignment="1">
      <alignment horizontal="center" vertical="center"/>
    </xf>
    <xf numFmtId="164" fontId="4" fillId="0" borderId="21" xfId="1" applyNumberFormat="1" applyFont="1" applyFill="1" applyBorder="1" applyAlignment="1">
      <alignment vertical="center"/>
    </xf>
    <xf numFmtId="0" fontId="3" fillId="4" borderId="16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4" fontId="7" fillId="0" borderId="20" xfId="1" applyNumberFormat="1" applyFont="1" applyBorder="1" applyAlignment="1">
      <alignment vertical="center"/>
    </xf>
    <xf numFmtId="164" fontId="7" fillId="0" borderId="18" xfId="1" applyNumberFormat="1" applyFont="1" applyBorder="1" applyAlignment="1">
      <alignment vertical="center"/>
    </xf>
    <xf numFmtId="164" fontId="4" fillId="0" borderId="18" xfId="1" applyNumberFormat="1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164" fontId="4" fillId="5" borderId="21" xfId="1" applyNumberFormat="1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164" fontId="7" fillId="0" borderId="16" xfId="1" applyNumberFormat="1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64" fontId="7" fillId="0" borderId="25" xfId="1" applyNumberFormat="1" applyFont="1" applyBorder="1" applyAlignment="1">
      <alignment vertical="center"/>
    </xf>
    <xf numFmtId="164" fontId="5" fillId="0" borderId="28" xfId="1" applyNumberFormat="1" applyFont="1" applyBorder="1" applyAlignment="1">
      <alignment horizontal="right" vertical="center"/>
    </xf>
    <xf numFmtId="164" fontId="5" fillId="0" borderId="28" xfId="1" applyNumberFormat="1" applyFont="1" applyBorder="1" applyAlignment="1">
      <alignment vertical="center"/>
    </xf>
    <xf numFmtId="164" fontId="6" fillId="0" borderId="28" xfId="1" applyNumberFormat="1" applyFont="1" applyFill="1" applyBorder="1" applyAlignment="1">
      <alignment vertical="center"/>
    </xf>
    <xf numFmtId="0" fontId="6" fillId="0" borderId="28" xfId="1" applyNumberFormat="1" applyFont="1" applyFill="1" applyBorder="1" applyAlignment="1">
      <alignment horizontal="center" vertical="center"/>
    </xf>
    <xf numFmtId="164" fontId="6" fillId="0" borderId="26" xfId="1" applyNumberFormat="1" applyFont="1" applyFill="1" applyBorder="1" applyAlignment="1">
      <alignment vertical="center"/>
    </xf>
    <xf numFmtId="164" fontId="4" fillId="0" borderId="29" xfId="1" applyNumberFormat="1" applyFont="1" applyFill="1" applyBorder="1" applyAlignment="1">
      <alignment vertical="center"/>
    </xf>
    <xf numFmtId="14" fontId="12" fillId="0" borderId="0" xfId="2" applyNumberForma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20" xfId="0" quotePrefix="1" applyFont="1" applyBorder="1" applyAlignment="1">
      <alignment horizontal="center" vertical="center" wrapText="1"/>
    </xf>
    <xf numFmtId="0" fontId="3" fillId="0" borderId="18" xfId="0" quotePrefix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 wrapText="1"/>
    </xf>
    <xf numFmtId="0" fontId="0" fillId="0" borderId="0" xfId="0" quotePrefix="1" applyAlignment="1">
      <alignment horizontal="center" wrapText="1"/>
    </xf>
    <xf numFmtId="0" fontId="5" fillId="0" borderId="20" xfId="0" quotePrefix="1" applyFont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0" fillId="0" borderId="0" xfId="0" applyFill="1" applyAlignment="1">
      <alignment horizontal="center"/>
    </xf>
    <xf numFmtId="0" fontId="3" fillId="4" borderId="18" xfId="0" applyFont="1" applyFill="1" applyBorder="1" applyAlignment="1">
      <alignment horizontal="left" vertical="center" wrapText="1"/>
    </xf>
    <xf numFmtId="0" fontId="3" fillId="4" borderId="21" xfId="0" applyFont="1" applyFill="1" applyBorder="1" applyAlignment="1">
      <alignment horizontal="left" vertical="center" wrapText="1"/>
    </xf>
    <xf numFmtId="164" fontId="9" fillId="5" borderId="20" xfId="1" applyNumberFormat="1" applyFont="1" applyFill="1" applyBorder="1" applyAlignment="1">
      <alignment horizontal="left" vertical="center"/>
    </xf>
    <xf numFmtId="164" fontId="9" fillId="5" borderId="18" xfId="1" applyNumberFormat="1" applyFont="1" applyFill="1" applyBorder="1" applyAlignment="1">
      <alignment horizontal="left" vertical="center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164" fontId="3" fillId="3" borderId="7" xfId="1" applyNumberFormat="1" applyFont="1" applyFill="1" applyBorder="1" applyAlignment="1">
      <alignment horizontal="center" vertical="center" wrapText="1"/>
    </xf>
    <xf numFmtId="164" fontId="3" fillId="3" borderId="8" xfId="1" applyNumberFormat="1" applyFont="1" applyFill="1" applyBorder="1" applyAlignment="1">
      <alignment horizontal="center" vertical="center" wrapText="1"/>
    </xf>
    <xf numFmtId="164" fontId="3" fillId="3" borderId="15" xfId="1" applyNumberFormat="1" applyFont="1" applyFill="1" applyBorder="1" applyAlignment="1">
      <alignment horizontal="center" vertical="center" wrapText="1"/>
    </xf>
    <xf numFmtId="0" fontId="3" fillId="3" borderId="17" xfId="1" quotePrefix="1" applyNumberFormat="1" applyFont="1" applyFill="1" applyBorder="1" applyAlignment="1">
      <alignment horizontal="center" vertical="center" wrapText="1"/>
    </xf>
    <xf numFmtId="0" fontId="3" fillId="3" borderId="18" xfId="1" quotePrefix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uan@gmail.com" TargetMode="External"/><Relationship Id="rId2" Type="http://schemas.openxmlformats.org/officeDocument/2006/relationships/hyperlink" Target="mailto:quan@gmail.com" TargetMode="External"/><Relationship Id="rId1" Type="http://schemas.openxmlformats.org/officeDocument/2006/relationships/hyperlink" Target="mailto:quan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qu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E14" sqref="E14"/>
    </sheetView>
  </sheetViews>
  <sheetFormatPr defaultRowHeight="14.4" x14ac:dyDescent="0.3"/>
  <cols>
    <col min="1" max="1" width="10.109375" bestFit="1" customWidth="1"/>
    <col min="2" max="2" width="50.5546875" customWidth="1"/>
    <col min="3" max="3" width="15.21875" bestFit="1" customWidth="1"/>
    <col min="4" max="4" width="10" bestFit="1" customWidth="1"/>
    <col min="5" max="5" width="15" customWidth="1"/>
    <col min="6" max="7" width="20.109375" customWidth="1"/>
    <col min="8" max="8" width="23.77734375" style="4" bestFit="1" customWidth="1"/>
    <col min="9" max="9" width="16.109375" customWidth="1"/>
    <col min="10" max="10" width="9.33203125" style="4" bestFit="1" customWidth="1"/>
    <col min="11" max="11" width="22.77734375" style="2" bestFit="1" customWidth="1"/>
    <col min="12" max="12" width="17.44140625" bestFit="1" customWidth="1"/>
  </cols>
  <sheetData>
    <row r="1" spans="1:11" s="1" customFormat="1" x14ac:dyDescent="0.3">
      <c r="A1" s="1" t="s">
        <v>0</v>
      </c>
      <c r="B1" s="1" t="s">
        <v>8</v>
      </c>
      <c r="C1" s="1" t="s">
        <v>3</v>
      </c>
      <c r="D1" s="1" t="s">
        <v>1</v>
      </c>
      <c r="E1" s="1" t="s">
        <v>2</v>
      </c>
      <c r="F1" s="1" t="s">
        <v>11</v>
      </c>
      <c r="G1" s="1" t="s">
        <v>125</v>
      </c>
      <c r="H1" s="3" t="s">
        <v>4</v>
      </c>
      <c r="I1" s="1" t="s">
        <v>12</v>
      </c>
      <c r="J1" s="3" t="s">
        <v>13</v>
      </c>
      <c r="K1" s="5" t="s">
        <v>5</v>
      </c>
    </row>
    <row r="2" spans="1:11" x14ac:dyDescent="0.3">
      <c r="A2" t="s">
        <v>285</v>
      </c>
      <c r="B2" t="s">
        <v>261</v>
      </c>
      <c r="C2" t="s">
        <v>6</v>
      </c>
      <c r="D2">
        <v>123456</v>
      </c>
      <c r="E2">
        <v>123456</v>
      </c>
      <c r="F2">
        <v>12</v>
      </c>
      <c r="G2">
        <v>10000</v>
      </c>
      <c r="H2" s="4" t="s">
        <v>7</v>
      </c>
      <c r="I2" s="60" t="s">
        <v>124</v>
      </c>
      <c r="J2" s="4" t="s">
        <v>122</v>
      </c>
      <c r="K2" s="2">
        <v>45292</v>
      </c>
    </row>
    <row r="3" spans="1:11" x14ac:dyDescent="0.3">
      <c r="A3" t="s">
        <v>286</v>
      </c>
      <c r="B3" t="s">
        <v>284</v>
      </c>
      <c r="C3" t="s">
        <v>6</v>
      </c>
      <c r="D3">
        <v>123456</v>
      </c>
      <c r="E3">
        <v>123456</v>
      </c>
      <c r="G3">
        <v>50000</v>
      </c>
      <c r="H3" s="4" t="s">
        <v>7</v>
      </c>
      <c r="I3" s="60" t="s">
        <v>124</v>
      </c>
      <c r="J3" s="4" t="s">
        <v>123</v>
      </c>
      <c r="K3" s="2">
        <v>45292</v>
      </c>
    </row>
    <row r="4" spans="1:11" x14ac:dyDescent="0.3">
      <c r="A4" t="s">
        <v>287</v>
      </c>
      <c r="B4" t="s">
        <v>240</v>
      </c>
      <c r="C4" t="s">
        <v>6</v>
      </c>
      <c r="D4">
        <v>123456</v>
      </c>
      <c r="E4">
        <v>123456</v>
      </c>
      <c r="F4">
        <v>11</v>
      </c>
      <c r="G4">
        <v>10000</v>
      </c>
      <c r="H4" s="4" t="s">
        <v>7</v>
      </c>
      <c r="I4" s="60" t="s">
        <v>124</v>
      </c>
      <c r="J4" s="4" t="s">
        <v>122</v>
      </c>
      <c r="K4" s="2">
        <v>45292</v>
      </c>
    </row>
    <row r="5" spans="1:11" x14ac:dyDescent="0.3">
      <c r="A5" t="s">
        <v>288</v>
      </c>
      <c r="B5" t="s">
        <v>153</v>
      </c>
      <c r="C5" t="s">
        <v>6</v>
      </c>
      <c r="D5">
        <v>123456</v>
      </c>
      <c r="E5">
        <v>123456</v>
      </c>
      <c r="F5">
        <v>5</v>
      </c>
      <c r="G5">
        <v>10000</v>
      </c>
      <c r="H5" s="4" t="s">
        <v>7</v>
      </c>
      <c r="I5" s="60" t="s">
        <v>124</v>
      </c>
      <c r="J5" s="4" t="s">
        <v>122</v>
      </c>
      <c r="K5" s="2">
        <v>45292</v>
      </c>
    </row>
  </sheetData>
  <dataValidations count="2">
    <dataValidation type="whole" allowBlank="1" showInputMessage="1" showErrorMessage="1" sqref="F1:F1048576">
      <formula1>0</formula1>
      <formula2>100</formula2>
    </dataValidation>
    <dataValidation type="whole" allowBlank="1" showInputMessage="1" showErrorMessage="1" sqref="G1:G1048576">
      <formula1>0</formula1>
      <formula2>100000</formula2>
    </dataValidation>
  </dataValidations>
  <hyperlinks>
    <hyperlink ref="I2" r:id="rId1"/>
    <hyperlink ref="I3" r:id="rId2"/>
    <hyperlink ref="I4" r:id="rId3"/>
    <hyperlink ref="I5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DATA!A$2:A$136</xm:f>
          </x14:formula1>
          <xm:sqref>B1:B1048576</xm:sqref>
        </x14:dataValidation>
        <x14:dataValidation type="list" allowBlank="1" showInputMessage="1" showErrorMessage="1">
          <x14:formula1>
            <xm:f>DATA!$B$2:$B$3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F4" sqref="F4"/>
    </sheetView>
  </sheetViews>
  <sheetFormatPr defaultRowHeight="14.4" x14ac:dyDescent="0.3"/>
  <cols>
    <col min="1" max="1" width="44.44140625" bestFit="1" customWidth="1"/>
  </cols>
  <sheetData>
    <row r="1" spans="1:2" x14ac:dyDescent="0.3">
      <c r="A1" t="s">
        <v>8</v>
      </c>
      <c r="B1" t="s">
        <v>13</v>
      </c>
    </row>
    <row r="2" spans="1:2" x14ac:dyDescent="0.3">
      <c r="A2" t="s">
        <v>290</v>
      </c>
      <c r="B2" t="s">
        <v>122</v>
      </c>
    </row>
    <row r="3" spans="1:2" x14ac:dyDescent="0.3">
      <c r="A3" t="s">
        <v>291</v>
      </c>
      <c r="B3" t="s">
        <v>123</v>
      </c>
    </row>
    <row r="4" spans="1:2" x14ac:dyDescent="0.3">
      <c r="A4" t="s">
        <v>246</v>
      </c>
    </row>
    <row r="5" spans="1:2" x14ac:dyDescent="0.3">
      <c r="A5" t="s">
        <v>230</v>
      </c>
    </row>
    <row r="6" spans="1:2" x14ac:dyDescent="0.3">
      <c r="A6" t="s">
        <v>233</v>
      </c>
    </row>
    <row r="7" spans="1:2" x14ac:dyDescent="0.3">
      <c r="A7" t="s">
        <v>232</v>
      </c>
    </row>
    <row r="8" spans="1:2" x14ac:dyDescent="0.3">
      <c r="A8" t="s">
        <v>231</v>
      </c>
    </row>
    <row r="9" spans="1:2" x14ac:dyDescent="0.3">
      <c r="A9" t="s">
        <v>247</v>
      </c>
    </row>
    <row r="10" spans="1:2" x14ac:dyDescent="0.3">
      <c r="A10" t="s">
        <v>250</v>
      </c>
    </row>
    <row r="11" spans="1:2" x14ac:dyDescent="0.3">
      <c r="A11" t="s">
        <v>249</v>
      </c>
    </row>
    <row r="12" spans="1:2" x14ac:dyDescent="0.3">
      <c r="A12" t="s">
        <v>248</v>
      </c>
    </row>
    <row r="13" spans="1:2" x14ac:dyDescent="0.3">
      <c r="A13" t="s">
        <v>252</v>
      </c>
    </row>
    <row r="14" spans="1:2" x14ac:dyDescent="0.3">
      <c r="A14" t="s">
        <v>251</v>
      </c>
    </row>
    <row r="15" spans="1:2" x14ac:dyDescent="0.3">
      <c r="A15" t="s">
        <v>180</v>
      </c>
    </row>
    <row r="16" spans="1:2" x14ac:dyDescent="0.3">
      <c r="A16" t="s">
        <v>181</v>
      </c>
    </row>
    <row r="17" spans="1:1" x14ac:dyDescent="0.3">
      <c r="A17" t="s">
        <v>182</v>
      </c>
    </row>
    <row r="18" spans="1:1" x14ac:dyDescent="0.3">
      <c r="A18" t="s">
        <v>183</v>
      </c>
    </row>
    <row r="19" spans="1:1" x14ac:dyDescent="0.3">
      <c r="A19" t="s">
        <v>184</v>
      </c>
    </row>
    <row r="20" spans="1:1" x14ac:dyDescent="0.3">
      <c r="A20" t="s">
        <v>185</v>
      </c>
    </row>
    <row r="21" spans="1:1" x14ac:dyDescent="0.3">
      <c r="A21" t="s">
        <v>186</v>
      </c>
    </row>
    <row r="22" spans="1:1" x14ac:dyDescent="0.3">
      <c r="A22" t="s">
        <v>187</v>
      </c>
    </row>
    <row r="23" spans="1:1" x14ac:dyDescent="0.3">
      <c r="A23" t="s">
        <v>188</v>
      </c>
    </row>
    <row r="24" spans="1:1" x14ac:dyDescent="0.3">
      <c r="A24" t="s">
        <v>189</v>
      </c>
    </row>
    <row r="25" spans="1:1" x14ac:dyDescent="0.3">
      <c r="A25" t="s">
        <v>190</v>
      </c>
    </row>
    <row r="26" spans="1:1" x14ac:dyDescent="0.3">
      <c r="A26" t="s">
        <v>191</v>
      </c>
    </row>
    <row r="27" spans="1:1" x14ac:dyDescent="0.3">
      <c r="A27" t="s">
        <v>192</v>
      </c>
    </row>
    <row r="28" spans="1:1" x14ac:dyDescent="0.3">
      <c r="A28" t="s">
        <v>193</v>
      </c>
    </row>
    <row r="29" spans="1:1" x14ac:dyDescent="0.3">
      <c r="A29" t="s">
        <v>194</v>
      </c>
    </row>
    <row r="30" spans="1:1" x14ac:dyDescent="0.3">
      <c r="A30" t="s">
        <v>195</v>
      </c>
    </row>
    <row r="31" spans="1:1" x14ac:dyDescent="0.3">
      <c r="A31" t="s">
        <v>196</v>
      </c>
    </row>
    <row r="32" spans="1:1" x14ac:dyDescent="0.3">
      <c r="A32" t="s">
        <v>197</v>
      </c>
    </row>
    <row r="33" spans="1:1" x14ac:dyDescent="0.3">
      <c r="A33" t="s">
        <v>198</v>
      </c>
    </row>
    <row r="34" spans="1:1" x14ac:dyDescent="0.3">
      <c r="A34" t="s">
        <v>199</v>
      </c>
    </row>
    <row r="35" spans="1:1" x14ac:dyDescent="0.3">
      <c r="A35" t="s">
        <v>200</v>
      </c>
    </row>
    <row r="36" spans="1:1" x14ac:dyDescent="0.3">
      <c r="A36" t="s">
        <v>201</v>
      </c>
    </row>
    <row r="37" spans="1:1" x14ac:dyDescent="0.3">
      <c r="A37" t="s">
        <v>202</v>
      </c>
    </row>
    <row r="38" spans="1:1" x14ac:dyDescent="0.3">
      <c r="A38" t="s">
        <v>203</v>
      </c>
    </row>
    <row r="39" spans="1:1" x14ac:dyDescent="0.3">
      <c r="A39" t="s">
        <v>204</v>
      </c>
    </row>
    <row r="40" spans="1:1" x14ac:dyDescent="0.3">
      <c r="A40" t="s">
        <v>205</v>
      </c>
    </row>
    <row r="41" spans="1:1" x14ac:dyDescent="0.3">
      <c r="A41" t="s">
        <v>206</v>
      </c>
    </row>
    <row r="42" spans="1:1" x14ac:dyDescent="0.3">
      <c r="A42" t="s">
        <v>207</v>
      </c>
    </row>
    <row r="43" spans="1:1" x14ac:dyDescent="0.3">
      <c r="A43" t="s">
        <v>208</v>
      </c>
    </row>
    <row r="44" spans="1:1" x14ac:dyDescent="0.3">
      <c r="A44" t="s">
        <v>209</v>
      </c>
    </row>
    <row r="45" spans="1:1" x14ac:dyDescent="0.3">
      <c r="A45" t="s">
        <v>210</v>
      </c>
    </row>
    <row r="46" spans="1:1" x14ac:dyDescent="0.3">
      <c r="A46" t="s">
        <v>211</v>
      </c>
    </row>
    <row r="47" spans="1:1" x14ac:dyDescent="0.3">
      <c r="A47" t="s">
        <v>212</v>
      </c>
    </row>
    <row r="48" spans="1:1" x14ac:dyDescent="0.3">
      <c r="A48" t="s">
        <v>213</v>
      </c>
    </row>
    <row r="49" spans="1:1" x14ac:dyDescent="0.3">
      <c r="A49" t="s">
        <v>214</v>
      </c>
    </row>
    <row r="50" spans="1:1" x14ac:dyDescent="0.3">
      <c r="A50" t="s">
        <v>215</v>
      </c>
    </row>
    <row r="51" spans="1:1" x14ac:dyDescent="0.3">
      <c r="A51" t="s">
        <v>216</v>
      </c>
    </row>
    <row r="52" spans="1:1" x14ac:dyDescent="0.3">
      <c r="A52" t="s">
        <v>217</v>
      </c>
    </row>
    <row r="53" spans="1:1" x14ac:dyDescent="0.3">
      <c r="A53" t="s">
        <v>218</v>
      </c>
    </row>
    <row r="54" spans="1:1" x14ac:dyDescent="0.3">
      <c r="A54" t="s">
        <v>219</v>
      </c>
    </row>
    <row r="55" spans="1:1" x14ac:dyDescent="0.3">
      <c r="A55" t="s">
        <v>220</v>
      </c>
    </row>
    <row r="56" spans="1:1" x14ac:dyDescent="0.3">
      <c r="A56" t="s">
        <v>221</v>
      </c>
    </row>
    <row r="57" spans="1:1" x14ac:dyDescent="0.3">
      <c r="A57" t="s">
        <v>222</v>
      </c>
    </row>
    <row r="58" spans="1:1" x14ac:dyDescent="0.3">
      <c r="A58" t="s">
        <v>223</v>
      </c>
    </row>
    <row r="59" spans="1:1" x14ac:dyDescent="0.3">
      <c r="A59" t="s">
        <v>224</v>
      </c>
    </row>
    <row r="60" spans="1:1" x14ac:dyDescent="0.3">
      <c r="A60" t="s">
        <v>225</v>
      </c>
    </row>
    <row r="61" spans="1:1" x14ac:dyDescent="0.3">
      <c r="A61" t="s">
        <v>226</v>
      </c>
    </row>
    <row r="62" spans="1:1" x14ac:dyDescent="0.3">
      <c r="A62" t="s">
        <v>227</v>
      </c>
    </row>
    <row r="63" spans="1:1" x14ac:dyDescent="0.3">
      <c r="A63" t="s">
        <v>228</v>
      </c>
    </row>
    <row r="64" spans="1:1" x14ac:dyDescent="0.3">
      <c r="A64" t="s">
        <v>229</v>
      </c>
    </row>
    <row r="65" spans="1:1" x14ac:dyDescent="0.3">
      <c r="A65" t="s">
        <v>152</v>
      </c>
    </row>
    <row r="66" spans="1:1" x14ac:dyDescent="0.3">
      <c r="A66" t="s">
        <v>153</v>
      </c>
    </row>
    <row r="67" spans="1:1" x14ac:dyDescent="0.3">
      <c r="A67" t="s">
        <v>154</v>
      </c>
    </row>
    <row r="68" spans="1:1" x14ac:dyDescent="0.3">
      <c r="A68" t="s">
        <v>155</v>
      </c>
    </row>
    <row r="69" spans="1:1" x14ac:dyDescent="0.3">
      <c r="A69" t="s">
        <v>156</v>
      </c>
    </row>
    <row r="70" spans="1:1" x14ac:dyDescent="0.3">
      <c r="A70" t="s">
        <v>157</v>
      </c>
    </row>
    <row r="71" spans="1:1" x14ac:dyDescent="0.3">
      <c r="A71" t="s">
        <v>158</v>
      </c>
    </row>
    <row r="72" spans="1:1" x14ac:dyDescent="0.3">
      <c r="A72" t="s">
        <v>159</v>
      </c>
    </row>
    <row r="73" spans="1:1" x14ac:dyDescent="0.3">
      <c r="A73" s="6" t="s">
        <v>160</v>
      </c>
    </row>
    <row r="74" spans="1:1" x14ac:dyDescent="0.3">
      <c r="A74" s="6" t="s">
        <v>161</v>
      </c>
    </row>
    <row r="75" spans="1:1" x14ac:dyDescent="0.3">
      <c r="A75" t="s">
        <v>162</v>
      </c>
    </row>
    <row r="76" spans="1:1" x14ac:dyDescent="0.3">
      <c r="A76" t="s">
        <v>163</v>
      </c>
    </row>
    <row r="77" spans="1:1" x14ac:dyDescent="0.3">
      <c r="A77" t="s">
        <v>164</v>
      </c>
    </row>
    <row r="78" spans="1:1" x14ac:dyDescent="0.3">
      <c r="A78" t="s">
        <v>165</v>
      </c>
    </row>
    <row r="79" spans="1:1" x14ac:dyDescent="0.3">
      <c r="A79" t="s">
        <v>166</v>
      </c>
    </row>
    <row r="80" spans="1:1" x14ac:dyDescent="0.3">
      <c r="A80" t="s">
        <v>167</v>
      </c>
    </row>
    <row r="81" spans="1:1" x14ac:dyDescent="0.3">
      <c r="A81" t="s">
        <v>168</v>
      </c>
    </row>
    <row r="82" spans="1:1" x14ac:dyDescent="0.3">
      <c r="A82" t="s">
        <v>169</v>
      </c>
    </row>
    <row r="83" spans="1:1" x14ac:dyDescent="0.3">
      <c r="A83" t="s">
        <v>170</v>
      </c>
    </row>
    <row r="84" spans="1:1" x14ac:dyDescent="0.3">
      <c r="A84" t="s">
        <v>171</v>
      </c>
    </row>
    <row r="85" spans="1:1" x14ac:dyDescent="0.3">
      <c r="A85" t="s">
        <v>172</v>
      </c>
    </row>
    <row r="86" spans="1:1" x14ac:dyDescent="0.3">
      <c r="A86" t="s">
        <v>173</v>
      </c>
    </row>
    <row r="87" spans="1:1" x14ac:dyDescent="0.3">
      <c r="A87" t="s">
        <v>174</v>
      </c>
    </row>
    <row r="88" spans="1:1" x14ac:dyDescent="0.3">
      <c r="A88" t="s">
        <v>175</v>
      </c>
    </row>
    <row r="89" spans="1:1" x14ac:dyDescent="0.3">
      <c r="A89" t="s">
        <v>176</v>
      </c>
    </row>
    <row r="90" spans="1:1" x14ac:dyDescent="0.3">
      <c r="A90" t="s">
        <v>177</v>
      </c>
    </row>
    <row r="91" spans="1:1" x14ac:dyDescent="0.3">
      <c r="A91" t="s">
        <v>178</v>
      </c>
    </row>
    <row r="92" spans="1:1" x14ac:dyDescent="0.3">
      <c r="A92" t="s">
        <v>179</v>
      </c>
    </row>
    <row r="93" spans="1:1" x14ac:dyDescent="0.3">
      <c r="A93" t="s">
        <v>253</v>
      </c>
    </row>
    <row r="94" spans="1:1" x14ac:dyDescent="0.3">
      <c r="A94" t="s">
        <v>254</v>
      </c>
    </row>
    <row r="95" spans="1:1" x14ac:dyDescent="0.3">
      <c r="A95" t="s">
        <v>255</v>
      </c>
    </row>
    <row r="96" spans="1:1" x14ac:dyDescent="0.3">
      <c r="A96" t="s">
        <v>256</v>
      </c>
    </row>
    <row r="97" spans="1:1" x14ac:dyDescent="0.3">
      <c r="A97" t="s">
        <v>257</v>
      </c>
    </row>
    <row r="98" spans="1:1" x14ac:dyDescent="0.3">
      <c r="A98" t="s">
        <v>258</v>
      </c>
    </row>
    <row r="99" spans="1:1" x14ac:dyDescent="0.3">
      <c r="A99" t="s">
        <v>259</v>
      </c>
    </row>
    <row r="100" spans="1:1" x14ac:dyDescent="0.3">
      <c r="A100" t="s">
        <v>260</v>
      </c>
    </row>
    <row r="101" spans="1:1" x14ac:dyDescent="0.3">
      <c r="A101" t="s">
        <v>261</v>
      </c>
    </row>
    <row r="102" spans="1:1" x14ac:dyDescent="0.3">
      <c r="A102" t="s">
        <v>262</v>
      </c>
    </row>
    <row r="103" spans="1:1" x14ac:dyDescent="0.3">
      <c r="A103" t="s">
        <v>263</v>
      </c>
    </row>
    <row r="104" spans="1:1" x14ac:dyDescent="0.3">
      <c r="A104" t="s">
        <v>264</v>
      </c>
    </row>
    <row r="105" spans="1:1" x14ac:dyDescent="0.3">
      <c r="A105" t="s">
        <v>265</v>
      </c>
    </row>
    <row r="106" spans="1:1" x14ac:dyDescent="0.3">
      <c r="A106" t="s">
        <v>266</v>
      </c>
    </row>
    <row r="107" spans="1:1" x14ac:dyDescent="0.3">
      <c r="A107" t="s">
        <v>267</v>
      </c>
    </row>
    <row r="108" spans="1:1" x14ac:dyDescent="0.3">
      <c r="A108" t="s">
        <v>268</v>
      </c>
    </row>
    <row r="109" spans="1:1" x14ac:dyDescent="0.3">
      <c r="A109" t="s">
        <v>269</v>
      </c>
    </row>
    <row r="110" spans="1:1" x14ac:dyDescent="0.3">
      <c r="A110" t="s">
        <v>270</v>
      </c>
    </row>
    <row r="111" spans="1:1" x14ac:dyDescent="0.3">
      <c r="A111" t="s">
        <v>271</v>
      </c>
    </row>
    <row r="112" spans="1:1" x14ac:dyDescent="0.3">
      <c r="A112" t="s">
        <v>272</v>
      </c>
    </row>
    <row r="113" spans="1:1" x14ac:dyDescent="0.3">
      <c r="A113" t="s">
        <v>273</v>
      </c>
    </row>
    <row r="114" spans="1:1" x14ac:dyDescent="0.3">
      <c r="A114" t="s">
        <v>274</v>
      </c>
    </row>
    <row r="115" spans="1:1" x14ac:dyDescent="0.3">
      <c r="A115" t="s">
        <v>275</v>
      </c>
    </row>
    <row r="116" spans="1:1" x14ac:dyDescent="0.3">
      <c r="A116" t="s">
        <v>276</v>
      </c>
    </row>
    <row r="117" spans="1:1" x14ac:dyDescent="0.3">
      <c r="A117" t="s">
        <v>277</v>
      </c>
    </row>
    <row r="118" spans="1:1" x14ac:dyDescent="0.3">
      <c r="A118" t="s">
        <v>278</v>
      </c>
    </row>
    <row r="119" spans="1:1" x14ac:dyDescent="0.3">
      <c r="A119" t="s">
        <v>279</v>
      </c>
    </row>
    <row r="120" spans="1:1" x14ac:dyDescent="0.3">
      <c r="A120" t="s">
        <v>280</v>
      </c>
    </row>
    <row r="121" spans="1:1" x14ac:dyDescent="0.3">
      <c r="A121" t="s">
        <v>281</v>
      </c>
    </row>
    <row r="122" spans="1:1" x14ac:dyDescent="0.3">
      <c r="A122" t="s">
        <v>284</v>
      </c>
    </row>
    <row r="123" spans="1:1" x14ac:dyDescent="0.3">
      <c r="A123" t="s">
        <v>283</v>
      </c>
    </row>
    <row r="124" spans="1:1" x14ac:dyDescent="0.3">
      <c r="A124" t="s">
        <v>282</v>
      </c>
    </row>
    <row r="125" spans="1:1" x14ac:dyDescent="0.3">
      <c r="A125" t="s">
        <v>235</v>
      </c>
    </row>
    <row r="126" spans="1:1" x14ac:dyDescent="0.3">
      <c r="A126" t="s">
        <v>236</v>
      </c>
    </row>
    <row r="127" spans="1:1" x14ac:dyDescent="0.3">
      <c r="A127" t="s">
        <v>237</v>
      </c>
    </row>
    <row r="128" spans="1:1" x14ac:dyDescent="0.3">
      <c r="A128" t="s">
        <v>238</v>
      </c>
    </row>
    <row r="129" spans="1:1" x14ac:dyDescent="0.3">
      <c r="A129" t="s">
        <v>239</v>
      </c>
    </row>
    <row r="130" spans="1:1" x14ac:dyDescent="0.3">
      <c r="A130" t="s">
        <v>240</v>
      </c>
    </row>
    <row r="131" spans="1:1" x14ac:dyDescent="0.3">
      <c r="A131" t="s">
        <v>241</v>
      </c>
    </row>
    <row r="132" spans="1:1" x14ac:dyDescent="0.3">
      <c r="A132" t="s">
        <v>242</v>
      </c>
    </row>
    <row r="133" spans="1:1" x14ac:dyDescent="0.3">
      <c r="A133" t="s">
        <v>243</v>
      </c>
    </row>
    <row r="134" spans="1:1" x14ac:dyDescent="0.3">
      <c r="A134" t="s">
        <v>244</v>
      </c>
    </row>
    <row r="135" spans="1:1" x14ac:dyDescent="0.3">
      <c r="A135" t="s">
        <v>245</v>
      </c>
    </row>
    <row r="136" spans="1:1" x14ac:dyDescent="0.3">
      <c r="A136" t="s">
        <v>234</v>
      </c>
    </row>
  </sheetData>
  <autoFilter ref="A1:A136">
    <sortState ref="A2:B136">
      <sortCondition ref="A1:A13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topLeftCell="B1" workbookViewId="0">
      <pane ySplit="2" topLeftCell="A39" activePane="bottomLeft" state="frozen"/>
      <selection pane="bottomLeft" activeCell="O6" sqref="O6"/>
    </sheetView>
  </sheetViews>
  <sheetFormatPr defaultRowHeight="14.4" x14ac:dyDescent="0.3"/>
  <cols>
    <col min="1" max="1" width="4.77734375" bestFit="1" customWidth="1"/>
    <col min="2" max="2" width="17.33203125" bestFit="1" customWidth="1"/>
    <col min="4" max="5" width="11.21875" bestFit="1" customWidth="1"/>
    <col min="6" max="6" width="12.5546875" bestFit="1" customWidth="1"/>
    <col min="7" max="7" width="11.33203125" bestFit="1" customWidth="1"/>
    <col min="8" max="8" width="7.6640625" bestFit="1" customWidth="1"/>
    <col min="9" max="9" width="10.5546875" bestFit="1" customWidth="1"/>
    <col min="10" max="10" width="12.109375" bestFit="1" customWidth="1"/>
    <col min="11" max="11" width="18" bestFit="1" customWidth="1"/>
    <col min="13" max="13" width="40.109375" bestFit="1" customWidth="1"/>
    <col min="14" max="14" width="17.77734375" style="61" bestFit="1" customWidth="1"/>
    <col min="15" max="15" width="13.21875" style="61" bestFit="1" customWidth="1"/>
    <col min="16" max="16" width="22.88671875" style="61" bestFit="1" customWidth="1"/>
    <col min="17" max="17" width="14.109375" style="61" bestFit="1" customWidth="1"/>
  </cols>
  <sheetData>
    <row r="1" spans="1:18" ht="15" thickTop="1" x14ac:dyDescent="0.3">
      <c r="A1" s="77" t="s">
        <v>14</v>
      </c>
      <c r="B1" s="88" t="s">
        <v>8</v>
      </c>
      <c r="C1" s="89"/>
      <c r="D1" s="79" t="s">
        <v>15</v>
      </c>
      <c r="E1" s="80"/>
      <c r="F1" s="81"/>
      <c r="G1" s="82" t="s">
        <v>16</v>
      </c>
      <c r="H1" s="82"/>
      <c r="I1" s="82"/>
      <c r="J1" s="83"/>
      <c r="K1" s="84" t="s">
        <v>17</v>
      </c>
      <c r="N1" s="61" t="s">
        <v>126</v>
      </c>
      <c r="O1" s="61" t="s">
        <v>127</v>
      </c>
      <c r="P1" s="61" t="s">
        <v>128</v>
      </c>
      <c r="Q1" s="62" t="s">
        <v>129</v>
      </c>
    </row>
    <row r="2" spans="1:18" ht="27.6" x14ac:dyDescent="0.3">
      <c r="A2" s="78"/>
      <c r="B2" s="90"/>
      <c r="C2" s="91"/>
      <c r="D2" s="7" t="s">
        <v>18</v>
      </c>
      <c r="E2" s="8" t="s">
        <v>19</v>
      </c>
      <c r="F2" s="8" t="s">
        <v>20</v>
      </c>
      <c r="G2" s="9" t="s">
        <v>21</v>
      </c>
      <c r="H2" s="9" t="s">
        <v>22</v>
      </c>
      <c r="I2" s="9" t="s">
        <v>23</v>
      </c>
      <c r="J2" s="9" t="s">
        <v>24</v>
      </c>
      <c r="K2" s="85"/>
    </row>
    <row r="3" spans="1:18" ht="27.6" x14ac:dyDescent="0.3">
      <c r="A3" s="10">
        <v>1</v>
      </c>
      <c r="B3" s="86">
        <v>2</v>
      </c>
      <c r="C3" s="87"/>
      <c r="D3" s="11" t="s">
        <v>25</v>
      </c>
      <c r="E3" s="12">
        <v>4</v>
      </c>
      <c r="F3" s="13" t="s">
        <v>26</v>
      </c>
      <c r="G3" s="12">
        <v>6</v>
      </c>
      <c r="H3" s="12">
        <v>7</v>
      </c>
      <c r="I3" s="12">
        <v>8</v>
      </c>
      <c r="J3" s="14" t="s">
        <v>121</v>
      </c>
      <c r="K3" s="15" t="s">
        <v>27</v>
      </c>
    </row>
    <row r="4" spans="1:18" x14ac:dyDescent="0.3">
      <c r="A4" s="63"/>
      <c r="B4" s="64"/>
      <c r="C4" s="64"/>
      <c r="D4" s="16"/>
      <c r="E4" s="17"/>
      <c r="F4" s="16"/>
      <c r="G4" s="18"/>
      <c r="H4" s="18"/>
      <c r="I4" s="18"/>
      <c r="J4" s="19"/>
      <c r="K4" s="20"/>
    </row>
    <row r="5" spans="1:18" x14ac:dyDescent="0.3">
      <c r="A5" s="21" t="s">
        <v>28</v>
      </c>
      <c r="B5" s="71" t="s">
        <v>29</v>
      </c>
      <c r="C5" s="71"/>
      <c r="D5" s="71"/>
      <c r="E5" s="71"/>
      <c r="F5" s="71"/>
      <c r="G5" s="71"/>
      <c r="H5" s="71"/>
      <c r="I5" s="71"/>
      <c r="J5" s="71"/>
      <c r="K5" s="72"/>
    </row>
    <row r="6" spans="1:18" x14ac:dyDescent="0.3">
      <c r="A6" s="22">
        <v>1</v>
      </c>
      <c r="B6" s="92" t="s">
        <v>30</v>
      </c>
      <c r="C6" s="93"/>
      <c r="D6" s="23">
        <f>+E6*110%</f>
        <v>60500.000000000007</v>
      </c>
      <c r="E6" s="24">
        <v>55000</v>
      </c>
      <c r="F6" s="25">
        <f>E6*10%</f>
        <v>5500</v>
      </c>
      <c r="G6" s="26">
        <v>10000</v>
      </c>
      <c r="H6" s="27">
        <v>1</v>
      </c>
      <c r="I6" s="27">
        <v>1</v>
      </c>
      <c r="J6" s="28">
        <f>+G6*(H6+I6)</f>
        <v>20000</v>
      </c>
      <c r="K6" s="29">
        <f>+D6+J6</f>
        <v>80500</v>
      </c>
    </row>
    <row r="7" spans="1:18" x14ac:dyDescent="0.3">
      <c r="A7" s="22">
        <v>2</v>
      </c>
      <c r="B7" s="92" t="s">
        <v>31</v>
      </c>
      <c r="C7" s="93"/>
      <c r="D7" s="23">
        <f>+E7*110%</f>
        <v>66000</v>
      </c>
      <c r="E7" s="24">
        <v>60000</v>
      </c>
      <c r="F7" s="25">
        <f>E7*10%</f>
        <v>6000</v>
      </c>
      <c r="G7" s="26">
        <v>10000</v>
      </c>
      <c r="H7" s="27">
        <v>1</v>
      </c>
      <c r="I7" s="27">
        <v>1</v>
      </c>
      <c r="J7" s="28">
        <f>+G7*(H7+I7)</f>
        <v>20000</v>
      </c>
      <c r="K7" s="29">
        <f>+D7+J7</f>
        <v>86000</v>
      </c>
    </row>
    <row r="8" spans="1:18" x14ac:dyDescent="0.3">
      <c r="A8" s="65">
        <v>3</v>
      </c>
      <c r="B8" s="92" t="s">
        <v>32</v>
      </c>
      <c r="C8" s="93"/>
      <c r="D8" s="30">
        <f>+E8*110%</f>
        <v>319000</v>
      </c>
      <c r="E8" s="31">
        <v>290000</v>
      </c>
      <c r="F8" s="32">
        <f>E8*10%</f>
        <v>29000</v>
      </c>
      <c r="G8" s="26">
        <v>10000</v>
      </c>
      <c r="H8" s="27">
        <v>1</v>
      </c>
      <c r="I8" s="27"/>
      <c r="J8" s="28">
        <f>+G8*(H8+I8)</f>
        <v>10000</v>
      </c>
      <c r="K8" s="29">
        <f>+D8+J8</f>
        <v>329000</v>
      </c>
    </row>
    <row r="9" spans="1:18" x14ac:dyDescent="0.3">
      <c r="A9" s="65"/>
      <c r="B9" s="66"/>
      <c r="C9" s="66"/>
      <c r="D9" s="33"/>
      <c r="E9" s="34"/>
      <c r="F9" s="35"/>
      <c r="G9" s="36"/>
      <c r="H9" s="37"/>
      <c r="I9" s="37"/>
      <c r="J9" s="36"/>
      <c r="K9" s="38"/>
    </row>
    <row r="10" spans="1:18" x14ac:dyDescent="0.3">
      <c r="A10" s="39" t="s">
        <v>33</v>
      </c>
      <c r="B10" s="71" t="s">
        <v>34</v>
      </c>
      <c r="C10" s="71"/>
      <c r="D10" s="71"/>
      <c r="E10" s="71"/>
      <c r="F10" s="71"/>
      <c r="G10" s="71"/>
      <c r="H10" s="71"/>
      <c r="I10" s="71"/>
      <c r="J10" s="71"/>
      <c r="K10" s="72"/>
    </row>
    <row r="11" spans="1:18" x14ac:dyDescent="0.3">
      <c r="A11" s="22">
        <v>1</v>
      </c>
      <c r="B11" s="40" t="s">
        <v>35</v>
      </c>
      <c r="C11" s="41"/>
      <c r="D11" s="23">
        <f>+E11*110%</f>
        <v>60500.000000000007</v>
      </c>
      <c r="E11" s="24">
        <v>55000</v>
      </c>
      <c r="F11" s="25">
        <f>E11*10%</f>
        <v>5500</v>
      </c>
      <c r="G11" s="26">
        <v>10000</v>
      </c>
      <c r="H11" s="27">
        <v>1</v>
      </c>
      <c r="I11" s="27">
        <v>1</v>
      </c>
      <c r="J11" s="28">
        <f>+G11*(H11+I11)</f>
        <v>20000</v>
      </c>
      <c r="K11" s="29">
        <f>+D11+J11</f>
        <v>80500</v>
      </c>
    </row>
    <row r="12" spans="1:18" x14ac:dyDescent="0.3">
      <c r="A12" s="22">
        <f>+A11+1</f>
        <v>2</v>
      </c>
      <c r="B12" s="40" t="s">
        <v>36</v>
      </c>
      <c r="C12" s="41"/>
      <c r="D12" s="30">
        <f>+E12*110%</f>
        <v>319000</v>
      </c>
      <c r="E12" s="31">
        <v>290000</v>
      </c>
      <c r="F12" s="32">
        <f>E12*10%</f>
        <v>29000</v>
      </c>
      <c r="G12" s="26">
        <v>10000</v>
      </c>
      <c r="H12" s="27">
        <v>1</v>
      </c>
      <c r="I12" s="27"/>
      <c r="J12" s="28">
        <f>+G12*(H12+I12)</f>
        <v>10000</v>
      </c>
      <c r="K12" s="29">
        <f>+D12+J12</f>
        <v>329000</v>
      </c>
    </row>
    <row r="13" spans="1:18" x14ac:dyDescent="0.3">
      <c r="A13" s="42"/>
      <c r="B13" s="43"/>
      <c r="C13" s="43"/>
      <c r="D13" s="43"/>
      <c r="E13" s="43"/>
      <c r="F13" s="43"/>
      <c r="G13" s="44"/>
      <c r="H13" s="44"/>
      <c r="I13" s="44"/>
      <c r="J13" s="44"/>
      <c r="K13" s="38"/>
    </row>
    <row r="14" spans="1:18" x14ac:dyDescent="0.3">
      <c r="A14" s="39" t="s">
        <v>37</v>
      </c>
      <c r="B14" s="71" t="s">
        <v>38</v>
      </c>
      <c r="C14" s="71"/>
      <c r="D14" s="71"/>
      <c r="E14" s="71"/>
      <c r="F14" s="71"/>
      <c r="G14" s="71"/>
      <c r="H14" s="71"/>
      <c r="I14" s="71"/>
      <c r="J14" s="71"/>
      <c r="K14" s="72"/>
      <c r="L14" t="s">
        <v>130</v>
      </c>
      <c r="N14" s="67"/>
    </row>
    <row r="15" spans="1:18" x14ac:dyDescent="0.3">
      <c r="A15" s="22">
        <v>1</v>
      </c>
      <c r="B15" s="45" t="s">
        <v>39</v>
      </c>
      <c r="C15" s="41"/>
      <c r="D15" s="23">
        <f>+E15*110%</f>
        <v>480700.00000000006</v>
      </c>
      <c r="E15" s="24">
        <v>437000</v>
      </c>
      <c r="F15" s="25">
        <f t="shared" ref="F15:F42" si="0">E15*10%</f>
        <v>43700</v>
      </c>
      <c r="G15" s="26">
        <v>10000</v>
      </c>
      <c r="H15" s="27">
        <v>1</v>
      </c>
      <c r="I15" s="27">
        <v>3</v>
      </c>
      <c r="J15" s="28">
        <f t="shared" ref="J15:J42" si="1">+G15*(H15+I15)</f>
        <v>40000</v>
      </c>
      <c r="K15" s="29">
        <f>+D15+J15</f>
        <v>520700.00000000006</v>
      </c>
      <c r="M15" t="str">
        <f t="shared" ref="M15:M42" si="2">$L$14&amp;" "&amp;B15</f>
        <v>XE Ô TÔ KHÔNG KD VẬN TẢI &amp; XE BUÝT 04 chỗ</v>
      </c>
      <c r="N15" s="70" t="s">
        <v>131</v>
      </c>
      <c r="O15" s="70">
        <v>4</v>
      </c>
      <c r="P15" s="70" t="s">
        <v>131</v>
      </c>
      <c r="Q15" s="61">
        <f t="shared" ref="Q15:Q42" si="3">H15+I15</f>
        <v>4</v>
      </c>
      <c r="R15" t="str">
        <f>"new AutomobilesFullTypeObject() { DisplayName = """&amp;M15&amp;""", AutomobileType = AutomobileTypeEnum."&amp;N15&amp;", Attributes_Seat = """&amp;O15&amp;""", Attributes_Category = AutomobileTypeCategoryEnum."&amp;P15&amp;" },"</f>
        <v>new AutomobilesFullTypeObject() { DisplayName = "XE Ô TÔ KHÔNG KD VẬN TẢI &amp; XE BUÝT 04 chỗ", AutomobileType = AutomobileTypeEnum.NON_COMMERCIAL, Attributes_Seat = "4", Attributes_Category = AutomobileTypeCategoryEnum.NON_COMMERCIAL },</v>
      </c>
    </row>
    <row r="16" spans="1:18" x14ac:dyDescent="0.3">
      <c r="A16" s="22">
        <f t="shared" ref="A16:A42" si="4">+A15+1</f>
        <v>2</v>
      </c>
      <c r="B16" s="45" t="s">
        <v>40</v>
      </c>
      <c r="C16" s="41"/>
      <c r="D16" s="23">
        <f t="shared" ref="D16:D42" si="5">+E16*110%</f>
        <v>480700.00000000006</v>
      </c>
      <c r="E16" s="24">
        <v>437000</v>
      </c>
      <c r="F16" s="25">
        <f t="shared" si="0"/>
        <v>43700</v>
      </c>
      <c r="G16" s="26">
        <v>10000</v>
      </c>
      <c r="H16" s="27">
        <v>1</v>
      </c>
      <c r="I16" s="27">
        <v>4</v>
      </c>
      <c r="J16" s="28">
        <f t="shared" si="1"/>
        <v>50000</v>
      </c>
      <c r="K16" s="29">
        <f t="shared" ref="K16:K42" si="6">+D16+J16</f>
        <v>530700</v>
      </c>
      <c r="M16" t="str">
        <f t="shared" si="2"/>
        <v>XE Ô TÔ KHÔNG KD VẬN TẢI &amp; XE BUÝT 05 chỗ</v>
      </c>
      <c r="N16" s="61" t="s">
        <v>131</v>
      </c>
      <c r="O16" s="61">
        <f t="shared" ref="O16:O42" si="7">H16+I16</f>
        <v>5</v>
      </c>
      <c r="P16" s="61" t="s">
        <v>131</v>
      </c>
      <c r="Q16" s="61">
        <f t="shared" si="3"/>
        <v>5</v>
      </c>
      <c r="R16" t="str">
        <f t="shared" ref="R16:R42" si="8">"new AutomobilesFullTypeObject() { DisplayName = """&amp;M16&amp;""", AutomobileType = AutomobileTypeEnum."&amp;N16&amp;", Attributes_Seat = """&amp;O16&amp;""", Attributes_Category = AutomobileTypeCategoryEnum."&amp;P16&amp;" },"</f>
        <v>new AutomobilesFullTypeObject() { DisplayName = "XE Ô TÔ KHÔNG KD VẬN TẢI &amp; XE BUÝT 05 chỗ", AutomobileType = AutomobileTypeEnum.NON_COMMERCIAL, Attributes_Seat = "5", Attributes_Category = AutomobileTypeCategoryEnum.NON_COMMERCIAL },</v>
      </c>
    </row>
    <row r="17" spans="1:18" x14ac:dyDescent="0.3">
      <c r="A17" s="22">
        <f t="shared" si="4"/>
        <v>3</v>
      </c>
      <c r="B17" s="45" t="s">
        <v>41</v>
      </c>
      <c r="C17" s="41"/>
      <c r="D17" s="23">
        <f t="shared" si="5"/>
        <v>873400.00000000012</v>
      </c>
      <c r="E17" s="24">
        <v>794000</v>
      </c>
      <c r="F17" s="25">
        <f t="shared" si="0"/>
        <v>79400</v>
      </c>
      <c r="G17" s="26">
        <v>10000</v>
      </c>
      <c r="H17" s="27">
        <v>1</v>
      </c>
      <c r="I17" s="27">
        <v>5</v>
      </c>
      <c r="J17" s="28">
        <f t="shared" si="1"/>
        <v>60000</v>
      </c>
      <c r="K17" s="29">
        <f t="shared" si="6"/>
        <v>933400.00000000012</v>
      </c>
      <c r="M17" t="str">
        <f t="shared" si="2"/>
        <v>XE Ô TÔ KHÔNG KD VẬN TẢI &amp; XE BUÝT 06 chỗ</v>
      </c>
      <c r="N17" s="61" t="s">
        <v>131</v>
      </c>
      <c r="O17" s="61">
        <f t="shared" si="7"/>
        <v>6</v>
      </c>
      <c r="P17" s="61" t="s">
        <v>131</v>
      </c>
      <c r="Q17" s="61">
        <f t="shared" si="3"/>
        <v>6</v>
      </c>
      <c r="R17" t="str">
        <f t="shared" si="8"/>
        <v>new AutomobilesFullTypeObject() { DisplayName = "XE Ô TÔ KHÔNG KD VẬN TẢI &amp; XE BUÝT 06 chỗ", AutomobileType = AutomobileTypeEnum.NON_COMMERCIAL, Attributes_Seat = "6", Attributes_Category = AutomobileTypeCategoryEnum.NON_COMMERCIAL },</v>
      </c>
    </row>
    <row r="18" spans="1:18" x14ac:dyDescent="0.3">
      <c r="A18" s="22">
        <f t="shared" si="4"/>
        <v>4</v>
      </c>
      <c r="B18" s="45" t="s">
        <v>42</v>
      </c>
      <c r="C18" s="41"/>
      <c r="D18" s="23">
        <f t="shared" si="5"/>
        <v>873400.00000000012</v>
      </c>
      <c r="E18" s="24">
        <v>794000</v>
      </c>
      <c r="F18" s="25">
        <f t="shared" si="0"/>
        <v>79400</v>
      </c>
      <c r="G18" s="26">
        <v>10000</v>
      </c>
      <c r="H18" s="27">
        <v>1</v>
      </c>
      <c r="I18" s="27">
        <v>6</v>
      </c>
      <c r="J18" s="28">
        <f t="shared" si="1"/>
        <v>70000</v>
      </c>
      <c r="K18" s="29">
        <f t="shared" si="6"/>
        <v>943400.00000000012</v>
      </c>
      <c r="M18" t="str">
        <f t="shared" si="2"/>
        <v>XE Ô TÔ KHÔNG KD VẬN TẢI &amp; XE BUÝT 07 chỗ</v>
      </c>
      <c r="N18" s="61" t="s">
        <v>131</v>
      </c>
      <c r="O18" s="61">
        <f t="shared" si="7"/>
        <v>7</v>
      </c>
      <c r="P18" s="61" t="s">
        <v>131</v>
      </c>
      <c r="Q18" s="61">
        <f t="shared" si="3"/>
        <v>7</v>
      </c>
      <c r="R18" t="str">
        <f t="shared" si="8"/>
        <v>new AutomobilesFullTypeObject() { DisplayName = "XE Ô TÔ KHÔNG KD VẬN TẢI &amp; XE BUÝT 07 chỗ", AutomobileType = AutomobileTypeEnum.NON_COMMERCIAL, Attributes_Seat = "7", Attributes_Category = AutomobileTypeCategoryEnum.NON_COMMERCIAL },</v>
      </c>
    </row>
    <row r="19" spans="1:18" x14ac:dyDescent="0.3">
      <c r="A19" s="22">
        <f t="shared" si="4"/>
        <v>5</v>
      </c>
      <c r="B19" s="45" t="s">
        <v>43</v>
      </c>
      <c r="C19" s="41"/>
      <c r="D19" s="23">
        <f t="shared" si="5"/>
        <v>873400.00000000012</v>
      </c>
      <c r="E19" s="24">
        <v>794000</v>
      </c>
      <c r="F19" s="25">
        <f t="shared" si="0"/>
        <v>79400</v>
      </c>
      <c r="G19" s="26">
        <v>10000</v>
      </c>
      <c r="H19" s="27">
        <v>1</v>
      </c>
      <c r="I19" s="27">
        <v>7</v>
      </c>
      <c r="J19" s="28">
        <f t="shared" si="1"/>
        <v>80000</v>
      </c>
      <c r="K19" s="29">
        <f t="shared" si="6"/>
        <v>953400.00000000012</v>
      </c>
      <c r="M19" t="str">
        <f t="shared" si="2"/>
        <v>XE Ô TÔ KHÔNG KD VẬN TẢI &amp; XE BUÝT 08 chỗ</v>
      </c>
      <c r="N19" s="61" t="s">
        <v>131</v>
      </c>
      <c r="O19" s="61">
        <f t="shared" si="7"/>
        <v>8</v>
      </c>
      <c r="P19" s="61" t="s">
        <v>131</v>
      </c>
      <c r="Q19" s="61">
        <f t="shared" si="3"/>
        <v>8</v>
      </c>
      <c r="R19" t="str">
        <f t="shared" si="8"/>
        <v>new AutomobilesFullTypeObject() { DisplayName = "XE Ô TÔ KHÔNG KD VẬN TẢI &amp; XE BUÝT 08 chỗ", AutomobileType = AutomobileTypeEnum.NON_COMMERCIAL, Attributes_Seat = "8", Attributes_Category = AutomobileTypeCategoryEnum.NON_COMMERCIAL },</v>
      </c>
    </row>
    <row r="20" spans="1:18" x14ac:dyDescent="0.3">
      <c r="A20" s="22">
        <f t="shared" si="4"/>
        <v>6</v>
      </c>
      <c r="B20" s="45" t="s">
        <v>44</v>
      </c>
      <c r="C20" s="41"/>
      <c r="D20" s="23">
        <f t="shared" si="5"/>
        <v>873400.00000000012</v>
      </c>
      <c r="E20" s="24">
        <v>794000</v>
      </c>
      <c r="F20" s="25">
        <f t="shared" si="0"/>
        <v>79400</v>
      </c>
      <c r="G20" s="26">
        <v>10000</v>
      </c>
      <c r="H20" s="27">
        <v>1</v>
      </c>
      <c r="I20" s="27">
        <v>8</v>
      </c>
      <c r="J20" s="28">
        <f t="shared" si="1"/>
        <v>90000</v>
      </c>
      <c r="K20" s="29">
        <f t="shared" si="6"/>
        <v>963400.00000000012</v>
      </c>
      <c r="M20" t="str">
        <f t="shared" si="2"/>
        <v>XE Ô TÔ KHÔNG KD VẬN TẢI &amp; XE BUÝT 09 chỗ</v>
      </c>
      <c r="N20" s="61" t="s">
        <v>131</v>
      </c>
      <c r="O20" s="61">
        <f t="shared" si="7"/>
        <v>9</v>
      </c>
      <c r="P20" s="61" t="s">
        <v>131</v>
      </c>
      <c r="Q20" s="61">
        <f t="shared" si="3"/>
        <v>9</v>
      </c>
      <c r="R20" t="str">
        <f t="shared" si="8"/>
        <v>new AutomobilesFullTypeObject() { DisplayName = "XE Ô TÔ KHÔNG KD VẬN TẢI &amp; XE BUÝT 09 chỗ", AutomobileType = AutomobileTypeEnum.NON_COMMERCIAL, Attributes_Seat = "9", Attributes_Category = AutomobileTypeCategoryEnum.NON_COMMERCIAL },</v>
      </c>
    </row>
    <row r="21" spans="1:18" x14ac:dyDescent="0.3">
      <c r="A21" s="22">
        <f t="shared" si="4"/>
        <v>7</v>
      </c>
      <c r="B21" s="45" t="s">
        <v>45</v>
      </c>
      <c r="C21" s="41"/>
      <c r="D21" s="23">
        <f t="shared" si="5"/>
        <v>873400.00000000012</v>
      </c>
      <c r="E21" s="24">
        <v>794000</v>
      </c>
      <c r="F21" s="25">
        <f t="shared" si="0"/>
        <v>79400</v>
      </c>
      <c r="G21" s="26">
        <v>10000</v>
      </c>
      <c r="H21" s="27">
        <v>1</v>
      </c>
      <c r="I21" s="27">
        <v>9</v>
      </c>
      <c r="J21" s="28">
        <f t="shared" si="1"/>
        <v>100000</v>
      </c>
      <c r="K21" s="29">
        <f t="shared" si="6"/>
        <v>973400.00000000012</v>
      </c>
      <c r="M21" t="str">
        <f t="shared" si="2"/>
        <v>XE Ô TÔ KHÔNG KD VẬN TẢI &amp; XE BUÝT 10 chỗ</v>
      </c>
      <c r="N21" s="61" t="s">
        <v>131</v>
      </c>
      <c r="O21" s="61">
        <f t="shared" si="7"/>
        <v>10</v>
      </c>
      <c r="P21" s="61" t="s">
        <v>131</v>
      </c>
      <c r="Q21" s="61">
        <f t="shared" si="3"/>
        <v>10</v>
      </c>
      <c r="R21" t="str">
        <f t="shared" si="8"/>
        <v>new AutomobilesFullTypeObject() { DisplayName = "XE Ô TÔ KHÔNG KD VẬN TẢI &amp; XE BUÝT 10 chỗ", AutomobileType = AutomobileTypeEnum.NON_COMMERCIAL, Attributes_Seat = "10", Attributes_Category = AutomobileTypeCategoryEnum.NON_COMMERCIAL },</v>
      </c>
    </row>
    <row r="22" spans="1:18" x14ac:dyDescent="0.3">
      <c r="A22" s="22">
        <f t="shared" si="4"/>
        <v>8</v>
      </c>
      <c r="B22" s="45" t="s">
        <v>46</v>
      </c>
      <c r="C22" s="41"/>
      <c r="D22" s="23">
        <f t="shared" si="5"/>
        <v>873400.00000000012</v>
      </c>
      <c r="E22" s="24">
        <v>794000</v>
      </c>
      <c r="F22" s="25">
        <f t="shared" si="0"/>
        <v>79400</v>
      </c>
      <c r="G22" s="26">
        <v>10000</v>
      </c>
      <c r="H22" s="27">
        <v>1</v>
      </c>
      <c r="I22" s="27">
        <v>10</v>
      </c>
      <c r="J22" s="28">
        <f t="shared" si="1"/>
        <v>110000</v>
      </c>
      <c r="K22" s="29">
        <f t="shared" si="6"/>
        <v>983400.00000000012</v>
      </c>
      <c r="M22" t="str">
        <f t="shared" si="2"/>
        <v>XE Ô TÔ KHÔNG KD VẬN TẢI &amp; XE BUÝT 11 chỗ</v>
      </c>
      <c r="N22" s="61" t="s">
        <v>131</v>
      </c>
      <c r="O22" s="61">
        <f t="shared" si="7"/>
        <v>11</v>
      </c>
      <c r="P22" s="61" t="s">
        <v>131</v>
      </c>
      <c r="Q22" s="61">
        <f t="shared" si="3"/>
        <v>11</v>
      </c>
      <c r="R22" t="str">
        <f t="shared" si="8"/>
        <v>new AutomobilesFullTypeObject() { DisplayName = "XE Ô TÔ KHÔNG KD VẬN TẢI &amp; XE BUÝT 11 chỗ", AutomobileType = AutomobileTypeEnum.NON_COMMERCIAL, Attributes_Seat = "11", Attributes_Category = AutomobileTypeCategoryEnum.NON_COMMERCIAL },</v>
      </c>
    </row>
    <row r="23" spans="1:18" x14ac:dyDescent="0.3">
      <c r="A23" s="22">
        <f t="shared" si="4"/>
        <v>9</v>
      </c>
      <c r="B23" s="45" t="s">
        <v>47</v>
      </c>
      <c r="C23" s="41"/>
      <c r="D23" s="23">
        <f t="shared" si="5"/>
        <v>1397000</v>
      </c>
      <c r="E23" s="24">
        <v>1270000</v>
      </c>
      <c r="F23" s="25">
        <f t="shared" si="0"/>
        <v>127000</v>
      </c>
      <c r="G23" s="26">
        <v>10000</v>
      </c>
      <c r="H23" s="27">
        <v>1</v>
      </c>
      <c r="I23" s="27">
        <v>11</v>
      </c>
      <c r="J23" s="28">
        <f t="shared" si="1"/>
        <v>120000</v>
      </c>
      <c r="K23" s="29">
        <f t="shared" si="6"/>
        <v>1517000</v>
      </c>
      <c r="M23" t="str">
        <f t="shared" si="2"/>
        <v xml:space="preserve">XE Ô TÔ KHÔNG KD VẬN TẢI &amp; XE BUÝT 12 chỗ </v>
      </c>
      <c r="N23" s="61" t="s">
        <v>131</v>
      </c>
      <c r="O23" s="61">
        <f t="shared" si="7"/>
        <v>12</v>
      </c>
      <c r="P23" s="61" t="s">
        <v>131</v>
      </c>
      <c r="Q23" s="61">
        <f t="shared" si="3"/>
        <v>12</v>
      </c>
      <c r="R23" t="str">
        <f t="shared" si="8"/>
        <v>new AutomobilesFullTypeObject() { DisplayName = "XE Ô TÔ KHÔNG KD VẬN TẢI &amp; XE BUÝT 12 chỗ ", AutomobileType = AutomobileTypeEnum.NON_COMMERCIAL, Attributes_Seat = "12", Attributes_Category = AutomobileTypeCategoryEnum.NON_COMMERCIAL },</v>
      </c>
    </row>
    <row r="24" spans="1:18" x14ac:dyDescent="0.3">
      <c r="A24" s="22">
        <f t="shared" si="4"/>
        <v>10</v>
      </c>
      <c r="B24" s="45" t="s">
        <v>48</v>
      </c>
      <c r="C24" s="41"/>
      <c r="D24" s="23">
        <f t="shared" si="5"/>
        <v>1397000</v>
      </c>
      <c r="E24" s="24">
        <v>1270000</v>
      </c>
      <c r="F24" s="25">
        <f t="shared" si="0"/>
        <v>127000</v>
      </c>
      <c r="G24" s="26">
        <v>10000</v>
      </c>
      <c r="H24" s="27">
        <v>2</v>
      </c>
      <c r="I24" s="27">
        <v>13</v>
      </c>
      <c r="J24" s="28">
        <f t="shared" si="1"/>
        <v>150000</v>
      </c>
      <c r="K24" s="29">
        <f t="shared" si="6"/>
        <v>1547000</v>
      </c>
      <c r="M24" t="str">
        <f t="shared" si="2"/>
        <v xml:space="preserve">XE Ô TÔ KHÔNG KD VẬN TẢI &amp; XE BUÝT 15 chỗ </v>
      </c>
      <c r="N24" s="61" t="s">
        <v>131</v>
      </c>
      <c r="O24" s="61">
        <f t="shared" si="7"/>
        <v>15</v>
      </c>
      <c r="P24" s="61" t="s">
        <v>131</v>
      </c>
      <c r="Q24" s="61">
        <f t="shared" si="3"/>
        <v>15</v>
      </c>
      <c r="R24" t="str">
        <f t="shared" si="8"/>
        <v>new AutomobilesFullTypeObject() { DisplayName = "XE Ô TÔ KHÔNG KD VẬN TẢI &amp; XE BUÝT 15 chỗ ", AutomobileType = AutomobileTypeEnum.NON_COMMERCIAL, Attributes_Seat = "15", Attributes_Category = AutomobileTypeCategoryEnum.NON_COMMERCIAL },</v>
      </c>
    </row>
    <row r="25" spans="1:18" x14ac:dyDescent="0.3">
      <c r="A25" s="22">
        <f t="shared" si="4"/>
        <v>11</v>
      </c>
      <c r="B25" s="45" t="s">
        <v>49</v>
      </c>
      <c r="C25" s="41"/>
      <c r="D25" s="23">
        <f t="shared" si="5"/>
        <v>1397000</v>
      </c>
      <c r="E25" s="24">
        <v>1270000</v>
      </c>
      <c r="F25" s="25">
        <f t="shared" si="0"/>
        <v>127000</v>
      </c>
      <c r="G25" s="26">
        <v>10000</v>
      </c>
      <c r="H25" s="27">
        <v>2</v>
      </c>
      <c r="I25" s="27">
        <v>14</v>
      </c>
      <c r="J25" s="28">
        <f t="shared" si="1"/>
        <v>160000</v>
      </c>
      <c r="K25" s="29">
        <f t="shared" si="6"/>
        <v>1557000</v>
      </c>
      <c r="M25" t="str">
        <f t="shared" si="2"/>
        <v>XE Ô TÔ KHÔNG KD VẬN TẢI &amp; XE BUÝT 16 chỗ</v>
      </c>
      <c r="N25" s="61" t="s">
        <v>131</v>
      </c>
      <c r="O25" s="61">
        <f t="shared" si="7"/>
        <v>16</v>
      </c>
      <c r="P25" s="61" t="s">
        <v>131</v>
      </c>
      <c r="Q25" s="61">
        <f t="shared" si="3"/>
        <v>16</v>
      </c>
      <c r="R25" t="str">
        <f t="shared" si="8"/>
        <v>new AutomobilesFullTypeObject() { DisplayName = "XE Ô TÔ KHÔNG KD VẬN TẢI &amp; XE BUÝT 16 chỗ", AutomobileType = AutomobileTypeEnum.NON_COMMERCIAL, Attributes_Seat = "16", Attributes_Category = AutomobileTypeCategoryEnum.NON_COMMERCIAL },</v>
      </c>
    </row>
    <row r="26" spans="1:18" x14ac:dyDescent="0.3">
      <c r="A26" s="22">
        <f t="shared" si="4"/>
        <v>12</v>
      </c>
      <c r="B26" s="45" t="s">
        <v>50</v>
      </c>
      <c r="C26" s="41"/>
      <c r="D26" s="23">
        <f t="shared" si="5"/>
        <v>1397000</v>
      </c>
      <c r="E26" s="24">
        <v>1270000</v>
      </c>
      <c r="F26" s="25">
        <f t="shared" si="0"/>
        <v>127000</v>
      </c>
      <c r="G26" s="26">
        <v>10000</v>
      </c>
      <c r="H26" s="27">
        <v>2</v>
      </c>
      <c r="I26" s="27">
        <v>18</v>
      </c>
      <c r="J26" s="28">
        <f t="shared" si="1"/>
        <v>200000</v>
      </c>
      <c r="K26" s="29">
        <f t="shared" si="6"/>
        <v>1597000</v>
      </c>
      <c r="M26" t="str">
        <f t="shared" si="2"/>
        <v>XE Ô TÔ KHÔNG KD VẬN TẢI &amp; XE BUÝT 20 chỗ</v>
      </c>
      <c r="N26" s="61" t="s">
        <v>131</v>
      </c>
      <c r="O26" s="61">
        <f t="shared" si="7"/>
        <v>20</v>
      </c>
      <c r="P26" s="61" t="s">
        <v>131</v>
      </c>
      <c r="Q26" s="61">
        <f t="shared" si="3"/>
        <v>20</v>
      </c>
      <c r="R26" t="str">
        <f t="shared" si="8"/>
        <v>new AutomobilesFullTypeObject() { DisplayName = "XE Ô TÔ KHÔNG KD VẬN TẢI &amp; XE BUÝT 20 chỗ", AutomobileType = AutomobileTypeEnum.NON_COMMERCIAL, Attributes_Seat = "20", Attributes_Category = AutomobileTypeCategoryEnum.NON_COMMERCIAL },</v>
      </c>
    </row>
    <row r="27" spans="1:18" x14ac:dyDescent="0.3">
      <c r="A27" s="22">
        <f t="shared" si="4"/>
        <v>13</v>
      </c>
      <c r="B27" s="45" t="s">
        <v>51</v>
      </c>
      <c r="C27" s="41"/>
      <c r="D27" s="23">
        <f t="shared" si="5"/>
        <v>1397000</v>
      </c>
      <c r="E27" s="24">
        <v>1270000</v>
      </c>
      <c r="F27" s="25">
        <f t="shared" si="0"/>
        <v>127000</v>
      </c>
      <c r="G27" s="26">
        <v>10000</v>
      </c>
      <c r="H27" s="27">
        <v>2</v>
      </c>
      <c r="I27" s="27">
        <v>22</v>
      </c>
      <c r="J27" s="28">
        <f t="shared" si="1"/>
        <v>240000</v>
      </c>
      <c r="K27" s="29">
        <f t="shared" si="6"/>
        <v>1637000</v>
      </c>
      <c r="M27" t="str">
        <f t="shared" si="2"/>
        <v>XE Ô TÔ KHÔNG KD VẬN TẢI &amp; XE BUÝT 24 chỗ</v>
      </c>
      <c r="N27" s="61" t="s">
        <v>131</v>
      </c>
      <c r="O27" s="61">
        <f t="shared" si="7"/>
        <v>24</v>
      </c>
      <c r="P27" s="61" t="s">
        <v>131</v>
      </c>
      <c r="Q27" s="61">
        <f t="shared" si="3"/>
        <v>24</v>
      </c>
      <c r="R27" t="str">
        <f t="shared" si="8"/>
        <v>new AutomobilesFullTypeObject() { DisplayName = "XE Ô TÔ KHÔNG KD VẬN TẢI &amp; XE BUÝT 24 chỗ", AutomobileType = AutomobileTypeEnum.NON_COMMERCIAL, Attributes_Seat = "24", Attributes_Category = AutomobileTypeCategoryEnum.NON_COMMERCIAL },</v>
      </c>
    </row>
    <row r="28" spans="1:18" x14ac:dyDescent="0.3">
      <c r="A28" s="22">
        <f t="shared" si="4"/>
        <v>14</v>
      </c>
      <c r="B28" s="45" t="s">
        <v>52</v>
      </c>
      <c r="C28" s="41"/>
      <c r="D28" s="23">
        <f t="shared" si="5"/>
        <v>2007500.0000000002</v>
      </c>
      <c r="E28" s="24">
        <v>1825000</v>
      </c>
      <c r="F28" s="25">
        <f t="shared" si="0"/>
        <v>182500</v>
      </c>
      <c r="G28" s="26">
        <v>10000</v>
      </c>
      <c r="H28" s="27">
        <v>2</v>
      </c>
      <c r="I28" s="27">
        <v>23</v>
      </c>
      <c r="J28" s="28">
        <f t="shared" si="1"/>
        <v>250000</v>
      </c>
      <c r="K28" s="29">
        <f t="shared" si="6"/>
        <v>2257500</v>
      </c>
      <c r="M28" t="str">
        <f t="shared" si="2"/>
        <v>XE Ô TÔ KHÔNG KD VẬN TẢI &amp; XE BUÝT 25 chỗ</v>
      </c>
      <c r="N28" s="61" t="s">
        <v>131</v>
      </c>
      <c r="O28" s="61">
        <f t="shared" si="7"/>
        <v>25</v>
      </c>
      <c r="P28" s="61" t="s">
        <v>131</v>
      </c>
      <c r="Q28" s="61">
        <f t="shared" si="3"/>
        <v>25</v>
      </c>
      <c r="R28" t="str">
        <f t="shared" si="8"/>
        <v>new AutomobilesFullTypeObject() { DisplayName = "XE Ô TÔ KHÔNG KD VẬN TẢI &amp; XE BUÝT 25 chỗ", AutomobileType = AutomobileTypeEnum.NON_COMMERCIAL, Attributes_Seat = "25", Attributes_Category = AutomobileTypeCategoryEnum.NON_COMMERCIAL },</v>
      </c>
    </row>
    <row r="29" spans="1:18" x14ac:dyDescent="0.3">
      <c r="A29" s="22">
        <f t="shared" si="4"/>
        <v>15</v>
      </c>
      <c r="B29" s="45" t="s">
        <v>53</v>
      </c>
      <c r="C29" s="41"/>
      <c r="D29" s="23">
        <f t="shared" si="5"/>
        <v>2007500.0000000002</v>
      </c>
      <c r="E29" s="24">
        <v>1825000</v>
      </c>
      <c r="F29" s="25">
        <f t="shared" si="0"/>
        <v>182500</v>
      </c>
      <c r="G29" s="26">
        <v>10000</v>
      </c>
      <c r="H29" s="27">
        <v>2</v>
      </c>
      <c r="I29" s="27">
        <v>26</v>
      </c>
      <c r="J29" s="28">
        <f t="shared" si="1"/>
        <v>280000</v>
      </c>
      <c r="K29" s="29">
        <f t="shared" si="6"/>
        <v>2287500</v>
      </c>
      <c r="M29" t="str">
        <f t="shared" si="2"/>
        <v>XE Ô TÔ KHÔNG KD VẬN TẢI &amp; XE BUÝT 28 chỗ</v>
      </c>
      <c r="N29" s="61" t="s">
        <v>131</v>
      </c>
      <c r="O29" s="61">
        <f t="shared" si="7"/>
        <v>28</v>
      </c>
      <c r="P29" s="61" t="s">
        <v>131</v>
      </c>
      <c r="Q29" s="61">
        <f t="shared" si="3"/>
        <v>28</v>
      </c>
      <c r="R29" t="str">
        <f t="shared" si="8"/>
        <v>new AutomobilesFullTypeObject() { DisplayName = "XE Ô TÔ KHÔNG KD VẬN TẢI &amp; XE BUÝT 28 chỗ", AutomobileType = AutomobileTypeEnum.NON_COMMERCIAL, Attributes_Seat = "28", Attributes_Category = AutomobileTypeCategoryEnum.NON_COMMERCIAL },</v>
      </c>
    </row>
    <row r="30" spans="1:18" x14ac:dyDescent="0.3">
      <c r="A30" s="22">
        <f t="shared" si="4"/>
        <v>16</v>
      </c>
      <c r="B30" s="45" t="s">
        <v>54</v>
      </c>
      <c r="C30" s="41"/>
      <c r="D30" s="23">
        <f>+E30*110%</f>
        <v>2007500.0000000002</v>
      </c>
      <c r="E30" s="24">
        <v>1825000</v>
      </c>
      <c r="F30" s="25">
        <f t="shared" si="0"/>
        <v>182500</v>
      </c>
      <c r="G30" s="26">
        <v>10000</v>
      </c>
      <c r="H30" s="27">
        <v>2</v>
      </c>
      <c r="I30" s="27">
        <v>27</v>
      </c>
      <c r="J30" s="28">
        <f>+G30*(H30+I30)</f>
        <v>290000</v>
      </c>
      <c r="K30" s="29">
        <f>+D30+J30</f>
        <v>2297500</v>
      </c>
      <c r="M30" t="str">
        <f t="shared" si="2"/>
        <v>XE Ô TÔ KHÔNG KD VẬN TẢI &amp; XE BUÝT 29 chỗ</v>
      </c>
      <c r="N30" s="61" t="s">
        <v>131</v>
      </c>
      <c r="O30" s="61">
        <f t="shared" si="7"/>
        <v>29</v>
      </c>
      <c r="P30" s="61" t="s">
        <v>131</v>
      </c>
      <c r="Q30" s="61">
        <f t="shared" si="3"/>
        <v>29</v>
      </c>
      <c r="R30" t="str">
        <f t="shared" si="8"/>
        <v>new AutomobilesFullTypeObject() { DisplayName = "XE Ô TÔ KHÔNG KD VẬN TẢI &amp; XE BUÝT 29 chỗ", AutomobileType = AutomobileTypeEnum.NON_COMMERCIAL, Attributes_Seat = "29", Attributes_Category = AutomobileTypeCategoryEnum.NON_COMMERCIAL },</v>
      </c>
    </row>
    <row r="31" spans="1:18" x14ac:dyDescent="0.3">
      <c r="A31" s="22">
        <f t="shared" si="4"/>
        <v>17</v>
      </c>
      <c r="B31" s="45" t="s">
        <v>55</v>
      </c>
      <c r="C31" s="41"/>
      <c r="D31" s="23">
        <f t="shared" si="5"/>
        <v>2007500.0000000002</v>
      </c>
      <c r="E31" s="24">
        <v>1825000</v>
      </c>
      <c r="F31" s="25">
        <f t="shared" si="0"/>
        <v>182500</v>
      </c>
      <c r="G31" s="26">
        <v>10000</v>
      </c>
      <c r="H31" s="27">
        <v>2</v>
      </c>
      <c r="I31" s="27">
        <v>28</v>
      </c>
      <c r="J31" s="28">
        <f t="shared" si="1"/>
        <v>300000</v>
      </c>
      <c r="K31" s="29">
        <f t="shared" si="6"/>
        <v>2307500</v>
      </c>
      <c r="M31" t="str">
        <f t="shared" si="2"/>
        <v>XE Ô TÔ KHÔNG KD VẬN TẢI &amp; XE BUÝT 30 chỗ</v>
      </c>
      <c r="N31" s="61" t="s">
        <v>131</v>
      </c>
      <c r="O31" s="61">
        <f t="shared" si="7"/>
        <v>30</v>
      </c>
      <c r="P31" s="61" t="s">
        <v>131</v>
      </c>
      <c r="Q31" s="61">
        <f t="shared" si="3"/>
        <v>30</v>
      </c>
      <c r="R31" t="str">
        <f t="shared" si="8"/>
        <v>new AutomobilesFullTypeObject() { DisplayName = "XE Ô TÔ KHÔNG KD VẬN TẢI &amp; XE BUÝT 30 chỗ", AutomobileType = AutomobileTypeEnum.NON_COMMERCIAL, Attributes_Seat = "30", Attributes_Category = AutomobileTypeCategoryEnum.NON_COMMERCIAL },</v>
      </c>
    </row>
    <row r="32" spans="1:18" x14ac:dyDescent="0.3">
      <c r="A32" s="22">
        <f t="shared" si="4"/>
        <v>18</v>
      </c>
      <c r="B32" s="45" t="s">
        <v>56</v>
      </c>
      <c r="C32" s="41"/>
      <c r="D32" s="23">
        <f t="shared" si="5"/>
        <v>2007500.0000000002</v>
      </c>
      <c r="E32" s="24">
        <v>1825000</v>
      </c>
      <c r="F32" s="25">
        <f t="shared" si="0"/>
        <v>182500</v>
      </c>
      <c r="G32" s="26">
        <v>10000</v>
      </c>
      <c r="H32" s="27">
        <v>2</v>
      </c>
      <c r="I32" s="27">
        <v>30</v>
      </c>
      <c r="J32" s="28">
        <f t="shared" si="1"/>
        <v>320000</v>
      </c>
      <c r="K32" s="29">
        <f t="shared" si="6"/>
        <v>2327500</v>
      </c>
      <c r="M32" t="str">
        <f t="shared" si="2"/>
        <v>XE Ô TÔ KHÔNG KD VẬN TẢI &amp; XE BUÝT 32 chỗ</v>
      </c>
      <c r="N32" s="61" t="s">
        <v>131</v>
      </c>
      <c r="O32" s="61">
        <f t="shared" si="7"/>
        <v>32</v>
      </c>
      <c r="P32" s="61" t="s">
        <v>131</v>
      </c>
      <c r="Q32" s="61">
        <f t="shared" si="3"/>
        <v>32</v>
      </c>
      <c r="R32" t="str">
        <f t="shared" si="8"/>
        <v>new AutomobilesFullTypeObject() { DisplayName = "XE Ô TÔ KHÔNG KD VẬN TẢI &amp; XE BUÝT 32 chỗ", AutomobileType = AutomobileTypeEnum.NON_COMMERCIAL, Attributes_Seat = "32", Attributes_Category = AutomobileTypeCategoryEnum.NON_COMMERCIAL },</v>
      </c>
    </row>
    <row r="33" spans="1:18" x14ac:dyDescent="0.3">
      <c r="A33" s="22">
        <f t="shared" si="4"/>
        <v>19</v>
      </c>
      <c r="B33" s="45" t="s">
        <v>57</v>
      </c>
      <c r="C33" s="41"/>
      <c r="D33" s="23">
        <f t="shared" si="5"/>
        <v>2007500.0000000002</v>
      </c>
      <c r="E33" s="24">
        <v>1825000</v>
      </c>
      <c r="F33" s="25">
        <f t="shared" si="0"/>
        <v>182500</v>
      </c>
      <c r="G33" s="26">
        <v>10000</v>
      </c>
      <c r="H33" s="27">
        <v>2</v>
      </c>
      <c r="I33" s="27">
        <v>33</v>
      </c>
      <c r="J33" s="28">
        <f t="shared" si="1"/>
        <v>350000</v>
      </c>
      <c r="K33" s="29">
        <f t="shared" si="6"/>
        <v>2357500</v>
      </c>
      <c r="M33" t="str">
        <f t="shared" si="2"/>
        <v>XE Ô TÔ KHÔNG KD VẬN TẢI &amp; XE BUÝT 35 chỗ</v>
      </c>
      <c r="N33" s="61" t="s">
        <v>131</v>
      </c>
      <c r="O33" s="61">
        <f t="shared" si="7"/>
        <v>35</v>
      </c>
      <c r="P33" s="61" t="s">
        <v>131</v>
      </c>
      <c r="Q33" s="61">
        <f t="shared" si="3"/>
        <v>35</v>
      </c>
      <c r="R33" t="str">
        <f t="shared" si="8"/>
        <v>new AutomobilesFullTypeObject() { DisplayName = "XE Ô TÔ KHÔNG KD VẬN TẢI &amp; XE BUÝT 35 chỗ", AutomobileType = AutomobileTypeEnum.NON_COMMERCIAL, Attributes_Seat = "35", Attributes_Category = AutomobileTypeCategoryEnum.NON_COMMERCIAL },</v>
      </c>
    </row>
    <row r="34" spans="1:18" x14ac:dyDescent="0.3">
      <c r="A34" s="22">
        <f t="shared" si="4"/>
        <v>20</v>
      </c>
      <c r="B34" s="45" t="s">
        <v>58</v>
      </c>
      <c r="C34" s="41"/>
      <c r="D34" s="23">
        <f t="shared" si="5"/>
        <v>2007500.0000000002</v>
      </c>
      <c r="E34" s="24">
        <v>1825000</v>
      </c>
      <c r="F34" s="25">
        <f t="shared" si="0"/>
        <v>182500</v>
      </c>
      <c r="G34" s="26">
        <v>10000</v>
      </c>
      <c r="H34" s="27">
        <v>2</v>
      </c>
      <c r="I34" s="27">
        <v>38</v>
      </c>
      <c r="J34" s="28">
        <f t="shared" si="1"/>
        <v>400000</v>
      </c>
      <c r="K34" s="29">
        <f t="shared" si="6"/>
        <v>2407500</v>
      </c>
      <c r="M34" t="str">
        <f t="shared" si="2"/>
        <v>XE Ô TÔ KHÔNG KD VẬN TẢI &amp; XE BUÝT 40 chỗ</v>
      </c>
      <c r="N34" s="61" t="s">
        <v>131</v>
      </c>
      <c r="O34" s="61">
        <f t="shared" si="7"/>
        <v>40</v>
      </c>
      <c r="P34" s="61" t="s">
        <v>131</v>
      </c>
      <c r="Q34" s="61">
        <f t="shared" si="3"/>
        <v>40</v>
      </c>
      <c r="R34" t="str">
        <f t="shared" si="8"/>
        <v>new AutomobilesFullTypeObject() { DisplayName = "XE Ô TÔ KHÔNG KD VẬN TẢI &amp; XE BUÝT 40 chỗ", AutomobileType = AutomobileTypeEnum.NON_COMMERCIAL, Attributes_Seat = "40", Attributes_Category = AutomobileTypeCategoryEnum.NON_COMMERCIAL },</v>
      </c>
    </row>
    <row r="35" spans="1:18" x14ac:dyDescent="0.3">
      <c r="A35" s="22">
        <f t="shared" si="4"/>
        <v>21</v>
      </c>
      <c r="B35" s="45" t="s">
        <v>59</v>
      </c>
      <c r="C35" s="41"/>
      <c r="D35" s="23">
        <f t="shared" si="5"/>
        <v>2007500.0000000002</v>
      </c>
      <c r="E35" s="24">
        <v>1825000</v>
      </c>
      <c r="F35" s="25">
        <f t="shared" si="0"/>
        <v>182500</v>
      </c>
      <c r="G35" s="26">
        <v>10000</v>
      </c>
      <c r="H35" s="27">
        <v>2</v>
      </c>
      <c r="I35" s="27">
        <v>40</v>
      </c>
      <c r="J35" s="28">
        <f t="shared" si="1"/>
        <v>420000</v>
      </c>
      <c r="K35" s="29">
        <f t="shared" si="6"/>
        <v>2427500</v>
      </c>
      <c r="M35" t="str">
        <f t="shared" si="2"/>
        <v>XE Ô TÔ KHÔNG KD VẬN TẢI &amp; XE BUÝT 42 chỗ</v>
      </c>
      <c r="N35" s="61" t="s">
        <v>131</v>
      </c>
      <c r="O35" s="61">
        <f t="shared" si="7"/>
        <v>42</v>
      </c>
      <c r="P35" s="61" t="s">
        <v>131</v>
      </c>
      <c r="Q35" s="61">
        <f t="shared" si="3"/>
        <v>42</v>
      </c>
      <c r="R35" t="str">
        <f t="shared" si="8"/>
        <v>new AutomobilesFullTypeObject() { DisplayName = "XE Ô TÔ KHÔNG KD VẬN TẢI &amp; XE BUÝT 42 chỗ", AutomobileType = AutomobileTypeEnum.NON_COMMERCIAL, Attributes_Seat = "42", Attributes_Category = AutomobileTypeCategoryEnum.NON_COMMERCIAL },</v>
      </c>
    </row>
    <row r="36" spans="1:18" x14ac:dyDescent="0.3">
      <c r="A36" s="22">
        <f t="shared" si="4"/>
        <v>22</v>
      </c>
      <c r="B36" s="45" t="s">
        <v>60</v>
      </c>
      <c r="C36" s="41"/>
      <c r="D36" s="23">
        <f t="shared" si="5"/>
        <v>2007500.0000000002</v>
      </c>
      <c r="E36" s="24">
        <v>1825000</v>
      </c>
      <c r="F36" s="25">
        <f t="shared" si="0"/>
        <v>182500</v>
      </c>
      <c r="G36" s="26">
        <v>10000</v>
      </c>
      <c r="H36" s="27">
        <v>2</v>
      </c>
      <c r="I36" s="27">
        <v>41</v>
      </c>
      <c r="J36" s="28">
        <f t="shared" si="1"/>
        <v>430000</v>
      </c>
      <c r="K36" s="29">
        <f t="shared" si="6"/>
        <v>2437500</v>
      </c>
      <c r="M36" t="str">
        <f t="shared" si="2"/>
        <v>XE Ô TÔ KHÔNG KD VẬN TẢI &amp; XE BUÝT 43 chỗ</v>
      </c>
      <c r="N36" s="61" t="s">
        <v>131</v>
      </c>
      <c r="O36" s="61">
        <f t="shared" si="7"/>
        <v>43</v>
      </c>
      <c r="P36" s="61" t="s">
        <v>131</v>
      </c>
      <c r="Q36" s="61">
        <f t="shared" si="3"/>
        <v>43</v>
      </c>
      <c r="R36" t="str">
        <f t="shared" si="8"/>
        <v>new AutomobilesFullTypeObject() { DisplayName = "XE Ô TÔ KHÔNG KD VẬN TẢI &amp; XE BUÝT 43 chỗ", AutomobileType = AutomobileTypeEnum.NON_COMMERCIAL, Attributes_Seat = "43", Attributes_Category = AutomobileTypeCategoryEnum.NON_COMMERCIAL },</v>
      </c>
    </row>
    <row r="37" spans="1:18" x14ac:dyDescent="0.3">
      <c r="A37" s="22">
        <f t="shared" si="4"/>
        <v>23</v>
      </c>
      <c r="B37" s="45" t="s">
        <v>61</v>
      </c>
      <c r="C37" s="41"/>
      <c r="D37" s="23">
        <f t="shared" si="5"/>
        <v>2007500.0000000002</v>
      </c>
      <c r="E37" s="24">
        <v>1825000</v>
      </c>
      <c r="F37" s="25">
        <f t="shared" si="0"/>
        <v>182500</v>
      </c>
      <c r="G37" s="26">
        <v>10000</v>
      </c>
      <c r="H37" s="27">
        <v>2</v>
      </c>
      <c r="I37" s="27">
        <v>42</v>
      </c>
      <c r="J37" s="28">
        <f t="shared" si="1"/>
        <v>440000</v>
      </c>
      <c r="K37" s="29">
        <f t="shared" si="6"/>
        <v>2447500</v>
      </c>
      <c r="M37" t="str">
        <f t="shared" si="2"/>
        <v>XE Ô TÔ KHÔNG KD VẬN TẢI &amp; XE BUÝT 44 chỗ</v>
      </c>
      <c r="N37" s="61" t="s">
        <v>131</v>
      </c>
      <c r="O37" s="61">
        <f t="shared" si="7"/>
        <v>44</v>
      </c>
      <c r="P37" s="61" t="s">
        <v>131</v>
      </c>
      <c r="Q37" s="61">
        <f t="shared" si="3"/>
        <v>44</v>
      </c>
      <c r="R37" t="str">
        <f t="shared" si="8"/>
        <v>new AutomobilesFullTypeObject() { DisplayName = "XE Ô TÔ KHÔNG KD VẬN TẢI &amp; XE BUÝT 44 chỗ", AutomobileType = AutomobileTypeEnum.NON_COMMERCIAL, Attributes_Seat = "44", Attributes_Category = AutomobileTypeCategoryEnum.NON_COMMERCIAL },</v>
      </c>
    </row>
    <row r="38" spans="1:18" x14ac:dyDescent="0.3">
      <c r="A38" s="22">
        <f t="shared" si="4"/>
        <v>24</v>
      </c>
      <c r="B38" s="45" t="s">
        <v>62</v>
      </c>
      <c r="C38" s="41"/>
      <c r="D38" s="23">
        <f t="shared" si="5"/>
        <v>2007500.0000000002</v>
      </c>
      <c r="E38" s="24">
        <v>1825000</v>
      </c>
      <c r="F38" s="25">
        <f t="shared" si="0"/>
        <v>182500</v>
      </c>
      <c r="G38" s="26">
        <v>10000</v>
      </c>
      <c r="H38" s="27">
        <v>2</v>
      </c>
      <c r="I38" s="27">
        <v>43</v>
      </c>
      <c r="J38" s="28">
        <f t="shared" si="1"/>
        <v>450000</v>
      </c>
      <c r="K38" s="29">
        <f t="shared" si="6"/>
        <v>2457500</v>
      </c>
      <c r="M38" t="str">
        <f t="shared" si="2"/>
        <v>XE Ô TÔ KHÔNG KD VẬN TẢI &amp; XE BUÝT 45 chỗ</v>
      </c>
      <c r="N38" s="61" t="s">
        <v>131</v>
      </c>
      <c r="O38" s="61">
        <f t="shared" si="7"/>
        <v>45</v>
      </c>
      <c r="P38" s="61" t="s">
        <v>131</v>
      </c>
      <c r="Q38" s="61">
        <f t="shared" si="3"/>
        <v>45</v>
      </c>
      <c r="R38" t="str">
        <f t="shared" si="8"/>
        <v>new AutomobilesFullTypeObject() { DisplayName = "XE Ô TÔ KHÔNG KD VẬN TẢI &amp; XE BUÝT 45 chỗ", AutomobileType = AutomobileTypeEnum.NON_COMMERCIAL, Attributes_Seat = "45", Attributes_Category = AutomobileTypeCategoryEnum.NON_COMMERCIAL },</v>
      </c>
    </row>
    <row r="39" spans="1:18" x14ac:dyDescent="0.3">
      <c r="A39" s="22">
        <f t="shared" si="4"/>
        <v>25</v>
      </c>
      <c r="B39" s="45" t="s">
        <v>63</v>
      </c>
      <c r="C39" s="41"/>
      <c r="D39" s="23">
        <f>+E39*110%</f>
        <v>2007500.0000000002</v>
      </c>
      <c r="E39" s="24">
        <v>1825000</v>
      </c>
      <c r="F39" s="25">
        <f t="shared" si="0"/>
        <v>182500</v>
      </c>
      <c r="G39" s="26">
        <v>10000</v>
      </c>
      <c r="H39" s="27">
        <v>2</v>
      </c>
      <c r="I39" s="27">
        <v>45</v>
      </c>
      <c r="J39" s="28">
        <f>+G39*(H39+I39)</f>
        <v>470000</v>
      </c>
      <c r="K39" s="29">
        <f>+D39+J39</f>
        <v>2477500</v>
      </c>
      <c r="M39" t="str">
        <f t="shared" si="2"/>
        <v>XE Ô TÔ KHÔNG KD VẬN TẢI &amp; XE BUÝT 47 chỗ</v>
      </c>
      <c r="N39" s="61" t="s">
        <v>131</v>
      </c>
      <c r="O39" s="61">
        <f t="shared" si="7"/>
        <v>47</v>
      </c>
      <c r="P39" s="61" t="s">
        <v>131</v>
      </c>
      <c r="Q39" s="61">
        <f t="shared" si="3"/>
        <v>47</v>
      </c>
      <c r="R39" t="str">
        <f t="shared" si="8"/>
        <v>new AutomobilesFullTypeObject() { DisplayName = "XE Ô TÔ KHÔNG KD VẬN TẢI &amp; XE BUÝT 47 chỗ", AutomobileType = AutomobileTypeEnum.NON_COMMERCIAL, Attributes_Seat = "47", Attributes_Category = AutomobileTypeCategoryEnum.NON_COMMERCIAL },</v>
      </c>
    </row>
    <row r="40" spans="1:18" x14ac:dyDescent="0.3">
      <c r="A40" s="22">
        <f t="shared" si="4"/>
        <v>26</v>
      </c>
      <c r="B40" s="45" t="s">
        <v>64</v>
      </c>
      <c r="C40" s="41"/>
      <c r="D40" s="23">
        <f t="shared" si="5"/>
        <v>2007500.0000000002</v>
      </c>
      <c r="E40" s="24">
        <v>1825000</v>
      </c>
      <c r="F40" s="25">
        <f t="shared" si="0"/>
        <v>182500</v>
      </c>
      <c r="G40" s="26">
        <v>10000</v>
      </c>
      <c r="H40" s="27">
        <v>2</v>
      </c>
      <c r="I40" s="27">
        <v>48</v>
      </c>
      <c r="J40" s="28">
        <f t="shared" si="1"/>
        <v>500000</v>
      </c>
      <c r="K40" s="29">
        <f t="shared" si="6"/>
        <v>2507500</v>
      </c>
      <c r="M40" t="str">
        <f t="shared" si="2"/>
        <v>XE Ô TÔ KHÔNG KD VẬN TẢI &amp; XE BUÝT 50 chỗ</v>
      </c>
      <c r="N40" s="61" t="s">
        <v>131</v>
      </c>
      <c r="O40" s="61">
        <f t="shared" si="7"/>
        <v>50</v>
      </c>
      <c r="P40" s="61" t="s">
        <v>131</v>
      </c>
      <c r="Q40" s="61">
        <f t="shared" si="3"/>
        <v>50</v>
      </c>
      <c r="R40" t="str">
        <f t="shared" si="8"/>
        <v>new AutomobilesFullTypeObject() { DisplayName = "XE Ô TÔ KHÔNG KD VẬN TẢI &amp; XE BUÝT 50 chỗ", AutomobileType = AutomobileTypeEnum.NON_COMMERCIAL, Attributes_Seat = "50", Attributes_Category = AutomobileTypeCategoryEnum.NON_COMMERCIAL },</v>
      </c>
    </row>
    <row r="41" spans="1:18" x14ac:dyDescent="0.3">
      <c r="A41" s="22">
        <f t="shared" si="4"/>
        <v>27</v>
      </c>
      <c r="B41" s="45" t="s">
        <v>65</v>
      </c>
      <c r="C41" s="41"/>
      <c r="D41" s="23">
        <f t="shared" si="5"/>
        <v>2007500.0000000002</v>
      </c>
      <c r="E41" s="24">
        <v>1825000</v>
      </c>
      <c r="F41" s="25">
        <f t="shared" si="0"/>
        <v>182500</v>
      </c>
      <c r="G41" s="26">
        <v>10000</v>
      </c>
      <c r="H41" s="27">
        <v>2</v>
      </c>
      <c r="I41" s="27">
        <v>53</v>
      </c>
      <c r="J41" s="28">
        <f t="shared" si="1"/>
        <v>550000</v>
      </c>
      <c r="K41" s="29">
        <f t="shared" si="6"/>
        <v>2557500</v>
      </c>
      <c r="M41" t="str">
        <f t="shared" si="2"/>
        <v>XE Ô TÔ KHÔNG KD VẬN TẢI &amp; XE BUÝT 55 chỗ</v>
      </c>
      <c r="N41" s="61" t="s">
        <v>131</v>
      </c>
      <c r="O41" s="61">
        <f t="shared" si="7"/>
        <v>55</v>
      </c>
      <c r="P41" s="61" t="s">
        <v>131</v>
      </c>
      <c r="Q41" s="61">
        <f t="shared" si="3"/>
        <v>55</v>
      </c>
      <c r="R41" t="str">
        <f t="shared" si="8"/>
        <v>new AutomobilesFullTypeObject() { DisplayName = "XE Ô TÔ KHÔNG KD VẬN TẢI &amp; XE BUÝT 55 chỗ", AutomobileType = AutomobileTypeEnum.NON_COMMERCIAL, Attributes_Seat = "55", Attributes_Category = AutomobileTypeCategoryEnum.NON_COMMERCIAL },</v>
      </c>
    </row>
    <row r="42" spans="1:18" x14ac:dyDescent="0.3">
      <c r="A42" s="22">
        <f t="shared" si="4"/>
        <v>28</v>
      </c>
      <c r="B42" s="45" t="s">
        <v>66</v>
      </c>
      <c r="C42" s="41"/>
      <c r="D42" s="23">
        <f t="shared" si="5"/>
        <v>2007500.0000000002</v>
      </c>
      <c r="E42" s="24">
        <v>1825000</v>
      </c>
      <c r="F42" s="25">
        <f t="shared" si="0"/>
        <v>182500</v>
      </c>
      <c r="G42" s="26">
        <v>10000</v>
      </c>
      <c r="H42" s="27">
        <v>2</v>
      </c>
      <c r="I42" s="27">
        <v>58</v>
      </c>
      <c r="J42" s="28">
        <f t="shared" si="1"/>
        <v>600000</v>
      </c>
      <c r="K42" s="29">
        <f t="shared" si="6"/>
        <v>2607500</v>
      </c>
      <c r="M42" t="str">
        <f t="shared" si="2"/>
        <v>XE Ô TÔ KHÔNG KD VẬN TẢI &amp; XE BUÝT 60 chỗ</v>
      </c>
      <c r="N42" s="61" t="s">
        <v>131</v>
      </c>
      <c r="O42" s="61">
        <f t="shared" si="7"/>
        <v>60</v>
      </c>
      <c r="P42" s="61" t="s">
        <v>131</v>
      </c>
      <c r="Q42" s="61">
        <f t="shared" si="3"/>
        <v>60</v>
      </c>
      <c r="R42" t="str">
        <f t="shared" si="8"/>
        <v>new AutomobilesFullTypeObject() { DisplayName = "XE Ô TÔ KHÔNG KD VẬN TẢI &amp; XE BUÝT 60 chỗ", AutomobileType = AutomobileTypeEnum.NON_COMMERCIAL, Attributes_Seat = "60", Attributes_Category = AutomobileTypeCategoryEnum.NON_COMMERCIAL },</v>
      </c>
    </row>
    <row r="43" spans="1:18" x14ac:dyDescent="0.3">
      <c r="A43" s="42"/>
      <c r="B43" s="43"/>
      <c r="C43" s="43"/>
      <c r="D43" s="43"/>
      <c r="E43" s="43"/>
      <c r="F43" s="43"/>
      <c r="G43" s="44"/>
      <c r="H43" s="44"/>
      <c r="I43" s="44"/>
      <c r="J43" s="44"/>
      <c r="K43" s="38"/>
    </row>
    <row r="44" spans="1:18" x14ac:dyDescent="0.3">
      <c r="A44" s="39" t="s">
        <v>67</v>
      </c>
      <c r="B44" s="71" t="s">
        <v>68</v>
      </c>
      <c r="C44" s="71"/>
      <c r="D44" s="71"/>
      <c r="E44" s="71"/>
      <c r="F44" s="71"/>
      <c r="G44" s="71"/>
      <c r="H44" s="71"/>
      <c r="I44" s="71"/>
      <c r="J44" s="71"/>
      <c r="K44" s="72"/>
      <c r="L44" t="s">
        <v>132</v>
      </c>
    </row>
    <row r="45" spans="1:18" x14ac:dyDescent="0.3">
      <c r="A45" s="22">
        <v>1</v>
      </c>
      <c r="B45" s="45" t="s">
        <v>39</v>
      </c>
      <c r="C45" s="41"/>
      <c r="D45" s="23">
        <f t="shared" ref="D45:D93" si="9">+E45*110%</f>
        <v>831600.00000000012</v>
      </c>
      <c r="E45" s="24">
        <v>756000</v>
      </c>
      <c r="F45" s="25">
        <f t="shared" ref="F45:F93" si="10">E45*10%</f>
        <v>75600</v>
      </c>
      <c r="G45" s="26">
        <v>10000</v>
      </c>
      <c r="H45" s="27">
        <v>1</v>
      </c>
      <c r="I45" s="27">
        <v>0</v>
      </c>
      <c r="J45" s="28">
        <f t="shared" ref="J45:J94" si="11">+G45*(H45+I45)</f>
        <v>10000</v>
      </c>
      <c r="K45" s="29">
        <f t="shared" ref="K45:K93" si="12">+D45+J45</f>
        <v>841600.00000000012</v>
      </c>
      <c r="M45" t="str">
        <f t="shared" ref="M45:M76" si="13">$L$44&amp;" "&amp;B45</f>
        <v>XE Ô TÔ KD VẬN TẢI 04 chỗ</v>
      </c>
      <c r="N45" s="61" t="s">
        <v>133</v>
      </c>
      <c r="O45" s="61">
        <v>4</v>
      </c>
      <c r="P45" s="61" t="s">
        <v>133</v>
      </c>
      <c r="Q45" s="61">
        <f t="shared" ref="Q45:Q76" si="14">H45+I45</f>
        <v>1</v>
      </c>
      <c r="R45" t="str">
        <f t="shared" ref="R45:R94" si="15">"new AutomobilesFullTypeObject() { DisplayName = """&amp;M45&amp;""", AutomobileType = AutomobileTypeEnum."&amp;N45&amp;", Attributes_Seat = """&amp;O45&amp;""", Attributes_Category = AutomobileTypeCategoryEnum."&amp;P45&amp;" },"</f>
        <v>new AutomobilesFullTypeObject() { DisplayName = "XE Ô TÔ KD VẬN TẢI 04 chỗ", AutomobileType = AutomobileTypeEnum.COMMERCIAL, Attributes_Seat = "4", Attributes_Category = AutomobileTypeCategoryEnum.COMMERCIAL },</v>
      </c>
    </row>
    <row r="46" spans="1:18" x14ac:dyDescent="0.3">
      <c r="A46" s="22">
        <f t="shared" ref="A46:A94" si="16">+A45+1</f>
        <v>2</v>
      </c>
      <c r="B46" s="45" t="s">
        <v>40</v>
      </c>
      <c r="C46" s="41"/>
      <c r="D46" s="23">
        <f t="shared" si="9"/>
        <v>831600.00000000012</v>
      </c>
      <c r="E46" s="24">
        <v>756000</v>
      </c>
      <c r="F46" s="25">
        <f t="shared" si="10"/>
        <v>75600</v>
      </c>
      <c r="G46" s="26">
        <v>10000</v>
      </c>
      <c r="H46" s="27">
        <v>1</v>
      </c>
      <c r="I46" s="27">
        <v>0</v>
      </c>
      <c r="J46" s="28">
        <f t="shared" si="11"/>
        <v>10000</v>
      </c>
      <c r="K46" s="29">
        <f t="shared" si="12"/>
        <v>841600.00000000012</v>
      </c>
      <c r="M46" t="str">
        <f t="shared" si="13"/>
        <v>XE Ô TÔ KD VẬN TẢI 05 chỗ</v>
      </c>
      <c r="N46" s="61" t="s">
        <v>133</v>
      </c>
      <c r="O46" s="61">
        <v>5</v>
      </c>
      <c r="P46" s="61" t="s">
        <v>133</v>
      </c>
      <c r="Q46" s="61">
        <f t="shared" si="14"/>
        <v>1</v>
      </c>
      <c r="R46" t="str">
        <f t="shared" si="15"/>
        <v>new AutomobilesFullTypeObject() { DisplayName = "XE Ô TÔ KD VẬN TẢI 05 chỗ", AutomobileType = AutomobileTypeEnum.COMMERCIAL, Attributes_Seat = "5", Attributes_Category = AutomobileTypeCategoryEnum.COMMERCIAL },</v>
      </c>
    </row>
    <row r="47" spans="1:18" x14ac:dyDescent="0.3">
      <c r="A47" s="22">
        <f t="shared" si="16"/>
        <v>3</v>
      </c>
      <c r="B47" s="45" t="s">
        <v>41</v>
      </c>
      <c r="C47" s="41"/>
      <c r="D47" s="23">
        <f t="shared" si="9"/>
        <v>1021900.0000000001</v>
      </c>
      <c r="E47" s="24">
        <v>929000</v>
      </c>
      <c r="F47" s="25">
        <f t="shared" si="10"/>
        <v>92900</v>
      </c>
      <c r="G47" s="26">
        <v>10000</v>
      </c>
      <c r="H47" s="27">
        <v>1</v>
      </c>
      <c r="I47" s="27">
        <v>0</v>
      </c>
      <c r="J47" s="28">
        <f t="shared" si="11"/>
        <v>10000</v>
      </c>
      <c r="K47" s="29">
        <f t="shared" si="12"/>
        <v>1031900.0000000001</v>
      </c>
      <c r="M47" t="str">
        <f t="shared" si="13"/>
        <v>XE Ô TÔ KD VẬN TẢI 06 chỗ</v>
      </c>
      <c r="N47" s="61" t="s">
        <v>133</v>
      </c>
      <c r="O47" s="61">
        <v>6</v>
      </c>
      <c r="P47" s="61" t="s">
        <v>133</v>
      </c>
      <c r="Q47" s="61">
        <f t="shared" si="14"/>
        <v>1</v>
      </c>
      <c r="R47" t="str">
        <f t="shared" si="15"/>
        <v>new AutomobilesFullTypeObject() { DisplayName = "XE Ô TÔ KD VẬN TẢI 06 chỗ", AutomobileType = AutomobileTypeEnum.COMMERCIAL, Attributes_Seat = "6", Attributes_Category = AutomobileTypeCategoryEnum.COMMERCIAL },</v>
      </c>
    </row>
    <row r="48" spans="1:18" x14ac:dyDescent="0.3">
      <c r="A48" s="22">
        <f t="shared" si="16"/>
        <v>4</v>
      </c>
      <c r="B48" s="45" t="s">
        <v>42</v>
      </c>
      <c r="C48" s="41"/>
      <c r="D48" s="23">
        <f t="shared" si="9"/>
        <v>1188000</v>
      </c>
      <c r="E48" s="24">
        <v>1080000</v>
      </c>
      <c r="F48" s="25">
        <f t="shared" si="10"/>
        <v>108000</v>
      </c>
      <c r="G48" s="26">
        <v>10000</v>
      </c>
      <c r="H48" s="27">
        <v>1</v>
      </c>
      <c r="I48" s="27">
        <v>0</v>
      </c>
      <c r="J48" s="28">
        <f t="shared" si="11"/>
        <v>10000</v>
      </c>
      <c r="K48" s="29">
        <f t="shared" si="12"/>
        <v>1198000</v>
      </c>
      <c r="M48" t="str">
        <f t="shared" si="13"/>
        <v>XE Ô TÔ KD VẬN TẢI 07 chỗ</v>
      </c>
      <c r="N48" s="61" t="s">
        <v>133</v>
      </c>
      <c r="O48" s="61">
        <v>7</v>
      </c>
      <c r="P48" s="61" t="s">
        <v>133</v>
      </c>
      <c r="Q48" s="61">
        <f t="shared" si="14"/>
        <v>1</v>
      </c>
      <c r="R48" t="str">
        <f t="shared" si="15"/>
        <v>new AutomobilesFullTypeObject() { DisplayName = "XE Ô TÔ KD VẬN TẢI 07 chỗ", AutomobileType = AutomobileTypeEnum.COMMERCIAL, Attributes_Seat = "7", Attributes_Category = AutomobileTypeCategoryEnum.COMMERCIAL },</v>
      </c>
    </row>
    <row r="49" spans="1:18" x14ac:dyDescent="0.3">
      <c r="A49" s="22">
        <f t="shared" si="16"/>
        <v>5</v>
      </c>
      <c r="B49" s="45" t="s">
        <v>43</v>
      </c>
      <c r="C49" s="41"/>
      <c r="D49" s="23">
        <f t="shared" si="9"/>
        <v>1378300</v>
      </c>
      <c r="E49" s="24">
        <v>1253000</v>
      </c>
      <c r="F49" s="25">
        <f t="shared" si="10"/>
        <v>125300</v>
      </c>
      <c r="G49" s="26">
        <v>10000</v>
      </c>
      <c r="H49" s="27">
        <v>1</v>
      </c>
      <c r="I49" s="27">
        <v>0</v>
      </c>
      <c r="J49" s="28">
        <f t="shared" si="11"/>
        <v>10000</v>
      </c>
      <c r="K49" s="29">
        <f t="shared" si="12"/>
        <v>1388300</v>
      </c>
      <c r="M49" t="str">
        <f t="shared" si="13"/>
        <v>XE Ô TÔ KD VẬN TẢI 08 chỗ</v>
      </c>
      <c r="N49" s="61" t="s">
        <v>133</v>
      </c>
      <c r="O49" s="61">
        <v>8</v>
      </c>
      <c r="P49" s="61" t="s">
        <v>133</v>
      </c>
      <c r="Q49" s="61">
        <f t="shared" si="14"/>
        <v>1</v>
      </c>
      <c r="R49" t="str">
        <f t="shared" si="15"/>
        <v>new AutomobilesFullTypeObject() { DisplayName = "XE Ô TÔ KD VẬN TẢI 08 chỗ", AutomobileType = AutomobileTypeEnum.COMMERCIAL, Attributes_Seat = "8", Attributes_Category = AutomobileTypeCategoryEnum.COMMERCIAL },</v>
      </c>
    </row>
    <row r="50" spans="1:18" x14ac:dyDescent="0.3">
      <c r="A50" s="22">
        <f t="shared" si="16"/>
        <v>6</v>
      </c>
      <c r="B50" s="45" t="s">
        <v>44</v>
      </c>
      <c r="C50" s="41"/>
      <c r="D50" s="23">
        <f t="shared" si="9"/>
        <v>1544400.0000000002</v>
      </c>
      <c r="E50" s="24">
        <v>1404000</v>
      </c>
      <c r="F50" s="25">
        <f t="shared" si="10"/>
        <v>140400</v>
      </c>
      <c r="G50" s="26">
        <v>10000</v>
      </c>
      <c r="H50" s="27">
        <v>1</v>
      </c>
      <c r="I50" s="27">
        <v>0</v>
      </c>
      <c r="J50" s="28">
        <f t="shared" si="11"/>
        <v>10000</v>
      </c>
      <c r="K50" s="29">
        <f t="shared" si="12"/>
        <v>1554400.0000000002</v>
      </c>
      <c r="M50" t="str">
        <f t="shared" si="13"/>
        <v>XE Ô TÔ KD VẬN TẢI 09 chỗ</v>
      </c>
      <c r="N50" s="61" t="s">
        <v>133</v>
      </c>
      <c r="O50" s="61">
        <v>9</v>
      </c>
      <c r="P50" s="61" t="s">
        <v>133</v>
      </c>
      <c r="Q50" s="61">
        <f t="shared" si="14"/>
        <v>1</v>
      </c>
      <c r="R50" t="str">
        <f t="shared" si="15"/>
        <v>new AutomobilesFullTypeObject() { DisplayName = "XE Ô TÔ KD VẬN TẢI 09 chỗ", AutomobileType = AutomobileTypeEnum.COMMERCIAL, Attributes_Seat = "9", Attributes_Category = AutomobileTypeCategoryEnum.COMMERCIAL },</v>
      </c>
    </row>
    <row r="51" spans="1:18" x14ac:dyDescent="0.3">
      <c r="A51" s="22">
        <f t="shared" si="16"/>
        <v>7</v>
      </c>
      <c r="B51" s="45" t="s">
        <v>45</v>
      </c>
      <c r="C51" s="41"/>
      <c r="D51" s="23">
        <f t="shared" si="9"/>
        <v>1663200.0000000002</v>
      </c>
      <c r="E51" s="24">
        <v>1512000</v>
      </c>
      <c r="F51" s="25">
        <f t="shared" si="10"/>
        <v>151200</v>
      </c>
      <c r="G51" s="26">
        <v>10000</v>
      </c>
      <c r="H51" s="27">
        <v>1</v>
      </c>
      <c r="I51" s="27">
        <v>0</v>
      </c>
      <c r="J51" s="28">
        <f t="shared" si="11"/>
        <v>10000</v>
      </c>
      <c r="K51" s="29">
        <f t="shared" si="12"/>
        <v>1673200.0000000002</v>
      </c>
      <c r="M51" t="str">
        <f t="shared" si="13"/>
        <v>XE Ô TÔ KD VẬN TẢI 10 chỗ</v>
      </c>
      <c r="N51" s="61" t="s">
        <v>133</v>
      </c>
      <c r="O51" s="61">
        <v>10</v>
      </c>
      <c r="P51" s="61" t="s">
        <v>133</v>
      </c>
      <c r="Q51" s="61">
        <f t="shared" si="14"/>
        <v>1</v>
      </c>
      <c r="R51" t="str">
        <f t="shared" si="15"/>
        <v>new AutomobilesFullTypeObject() { DisplayName = "XE Ô TÔ KD VẬN TẢI 10 chỗ", AutomobileType = AutomobileTypeEnum.COMMERCIAL, Attributes_Seat = "10", Attributes_Category = AutomobileTypeCategoryEnum.COMMERCIAL },</v>
      </c>
    </row>
    <row r="52" spans="1:18" x14ac:dyDescent="0.3">
      <c r="A52" s="22">
        <f t="shared" si="16"/>
        <v>8</v>
      </c>
      <c r="B52" s="45" t="s">
        <v>46</v>
      </c>
      <c r="C52" s="41"/>
      <c r="D52" s="23">
        <f t="shared" si="9"/>
        <v>1821600.0000000002</v>
      </c>
      <c r="E52" s="24">
        <v>1656000</v>
      </c>
      <c r="F52" s="25">
        <f t="shared" si="10"/>
        <v>165600</v>
      </c>
      <c r="G52" s="26">
        <v>10000</v>
      </c>
      <c r="H52" s="27">
        <v>1</v>
      </c>
      <c r="I52" s="27">
        <v>0</v>
      </c>
      <c r="J52" s="28">
        <f t="shared" si="11"/>
        <v>10000</v>
      </c>
      <c r="K52" s="29">
        <f t="shared" si="12"/>
        <v>1831600.0000000002</v>
      </c>
      <c r="M52" t="str">
        <f t="shared" si="13"/>
        <v>XE Ô TÔ KD VẬN TẢI 11 chỗ</v>
      </c>
      <c r="N52" s="61" t="s">
        <v>133</v>
      </c>
      <c r="O52" s="61">
        <v>11</v>
      </c>
      <c r="P52" s="61" t="s">
        <v>133</v>
      </c>
      <c r="Q52" s="61">
        <f t="shared" si="14"/>
        <v>1</v>
      </c>
      <c r="R52" t="str">
        <f t="shared" si="15"/>
        <v>new AutomobilesFullTypeObject() { DisplayName = "XE Ô TÔ KD VẬN TẢI 11 chỗ", AutomobileType = AutomobileTypeEnum.COMMERCIAL, Attributes_Seat = "11", Attributes_Category = AutomobileTypeCategoryEnum.COMMERCIAL },</v>
      </c>
    </row>
    <row r="53" spans="1:18" x14ac:dyDescent="0.3">
      <c r="A53" s="22">
        <f t="shared" si="16"/>
        <v>9</v>
      </c>
      <c r="B53" s="45" t="s">
        <v>69</v>
      </c>
      <c r="C53" s="41"/>
      <c r="D53" s="23">
        <f t="shared" si="9"/>
        <v>2004200.0000000002</v>
      </c>
      <c r="E53" s="24">
        <v>1822000</v>
      </c>
      <c r="F53" s="25">
        <f t="shared" si="10"/>
        <v>182200</v>
      </c>
      <c r="G53" s="26">
        <v>10000</v>
      </c>
      <c r="H53" s="27">
        <v>1</v>
      </c>
      <c r="I53" s="27">
        <v>0</v>
      </c>
      <c r="J53" s="28">
        <f t="shared" si="11"/>
        <v>10000</v>
      </c>
      <c r="K53" s="29">
        <f t="shared" si="12"/>
        <v>2014200.0000000002</v>
      </c>
      <c r="M53" t="str">
        <f t="shared" si="13"/>
        <v>XE Ô TÔ KD VẬN TẢI 12 chỗ</v>
      </c>
      <c r="N53" s="61" t="s">
        <v>133</v>
      </c>
      <c r="O53" s="61">
        <v>12</v>
      </c>
      <c r="P53" s="61" t="s">
        <v>133</v>
      </c>
      <c r="Q53" s="61">
        <f t="shared" si="14"/>
        <v>1</v>
      </c>
      <c r="R53" t="str">
        <f t="shared" si="15"/>
        <v>new AutomobilesFullTypeObject() { DisplayName = "XE Ô TÔ KD VẬN TẢI 12 chỗ", AutomobileType = AutomobileTypeEnum.COMMERCIAL, Attributes_Seat = "12", Attributes_Category = AutomobileTypeCategoryEnum.COMMERCIAL },</v>
      </c>
    </row>
    <row r="54" spans="1:18" x14ac:dyDescent="0.3">
      <c r="A54" s="22">
        <f t="shared" si="16"/>
        <v>10</v>
      </c>
      <c r="B54" s="45" t="s">
        <v>70</v>
      </c>
      <c r="C54" s="41"/>
      <c r="D54" s="23">
        <f t="shared" si="9"/>
        <v>2253900</v>
      </c>
      <c r="E54" s="24">
        <v>2049000</v>
      </c>
      <c r="F54" s="25">
        <f t="shared" si="10"/>
        <v>204900</v>
      </c>
      <c r="G54" s="26">
        <v>10000</v>
      </c>
      <c r="H54" s="27">
        <v>1</v>
      </c>
      <c r="I54" s="27">
        <v>0</v>
      </c>
      <c r="J54" s="28">
        <f t="shared" si="11"/>
        <v>10000</v>
      </c>
      <c r="K54" s="29">
        <f t="shared" si="12"/>
        <v>2263900</v>
      </c>
      <c r="M54" t="str">
        <f t="shared" si="13"/>
        <v>XE Ô TÔ KD VẬN TẢI 13 chỗ</v>
      </c>
      <c r="N54" s="61" t="s">
        <v>133</v>
      </c>
      <c r="O54" s="61">
        <v>13</v>
      </c>
      <c r="P54" s="61" t="s">
        <v>133</v>
      </c>
      <c r="Q54" s="61">
        <f t="shared" si="14"/>
        <v>1</v>
      </c>
      <c r="R54" t="str">
        <f t="shared" si="15"/>
        <v>new AutomobilesFullTypeObject() { DisplayName = "XE Ô TÔ KD VẬN TẢI 13 chỗ", AutomobileType = AutomobileTypeEnum.COMMERCIAL, Attributes_Seat = "13", Attributes_Category = AutomobileTypeCategoryEnum.COMMERCIAL },</v>
      </c>
    </row>
    <row r="55" spans="1:18" x14ac:dyDescent="0.3">
      <c r="A55" s="22">
        <f t="shared" si="16"/>
        <v>11</v>
      </c>
      <c r="B55" s="45" t="s">
        <v>71</v>
      </c>
      <c r="C55" s="41"/>
      <c r="D55" s="23">
        <f t="shared" si="9"/>
        <v>2443100</v>
      </c>
      <c r="E55" s="24">
        <v>2221000</v>
      </c>
      <c r="F55" s="25">
        <f t="shared" si="10"/>
        <v>222100</v>
      </c>
      <c r="G55" s="26">
        <v>10000</v>
      </c>
      <c r="H55" s="27">
        <v>1</v>
      </c>
      <c r="I55" s="27">
        <v>0</v>
      </c>
      <c r="J55" s="28">
        <f t="shared" si="11"/>
        <v>10000</v>
      </c>
      <c r="K55" s="29">
        <f t="shared" si="12"/>
        <v>2453100</v>
      </c>
      <c r="M55" t="str">
        <f t="shared" si="13"/>
        <v xml:space="preserve">XE Ô TÔ KD VẬN TẢI 14 chỗ </v>
      </c>
      <c r="N55" s="61" t="s">
        <v>133</v>
      </c>
      <c r="O55" s="61">
        <v>14</v>
      </c>
      <c r="P55" s="61" t="s">
        <v>133</v>
      </c>
      <c r="Q55" s="61">
        <f t="shared" si="14"/>
        <v>1</v>
      </c>
      <c r="R55" t="str">
        <f t="shared" si="15"/>
        <v>new AutomobilesFullTypeObject() { DisplayName = "XE Ô TÔ KD VẬN TẢI 14 chỗ ", AutomobileType = AutomobileTypeEnum.COMMERCIAL, Attributes_Seat = "14", Attributes_Category = AutomobileTypeCategoryEnum.COMMERCIAL },</v>
      </c>
    </row>
    <row r="56" spans="1:18" x14ac:dyDescent="0.3">
      <c r="A56" s="22">
        <f t="shared" si="16"/>
        <v>12</v>
      </c>
      <c r="B56" s="45" t="s">
        <v>48</v>
      </c>
      <c r="C56" s="41"/>
      <c r="D56" s="23">
        <f t="shared" si="9"/>
        <v>2633400</v>
      </c>
      <c r="E56" s="24">
        <v>2394000</v>
      </c>
      <c r="F56" s="25">
        <f t="shared" si="10"/>
        <v>239400</v>
      </c>
      <c r="G56" s="26">
        <v>10000</v>
      </c>
      <c r="H56" s="27">
        <v>2</v>
      </c>
      <c r="I56" s="27">
        <v>0</v>
      </c>
      <c r="J56" s="28">
        <f t="shared" si="11"/>
        <v>20000</v>
      </c>
      <c r="K56" s="29">
        <f t="shared" si="12"/>
        <v>2653400</v>
      </c>
      <c r="M56" t="str">
        <f t="shared" si="13"/>
        <v xml:space="preserve">XE Ô TÔ KD VẬN TẢI 15 chỗ </v>
      </c>
      <c r="N56" s="61" t="s">
        <v>133</v>
      </c>
      <c r="O56" s="61">
        <v>15</v>
      </c>
      <c r="P56" s="61" t="s">
        <v>133</v>
      </c>
      <c r="Q56" s="61">
        <f t="shared" si="14"/>
        <v>2</v>
      </c>
      <c r="R56" t="str">
        <f t="shared" si="15"/>
        <v>new AutomobilesFullTypeObject() { DisplayName = "XE Ô TÔ KD VẬN TẢI 15 chỗ ", AutomobileType = AutomobileTypeEnum.COMMERCIAL, Attributes_Seat = "15", Attributes_Category = AutomobileTypeCategoryEnum.COMMERCIAL },</v>
      </c>
    </row>
    <row r="57" spans="1:18" x14ac:dyDescent="0.3">
      <c r="A57" s="22">
        <f t="shared" si="16"/>
        <v>13</v>
      </c>
      <c r="B57" s="45" t="s">
        <v>72</v>
      </c>
      <c r="C57" s="41"/>
      <c r="D57" s="23">
        <f t="shared" si="9"/>
        <v>3359400.0000000005</v>
      </c>
      <c r="E57" s="24">
        <v>3054000</v>
      </c>
      <c r="F57" s="25">
        <f t="shared" si="10"/>
        <v>305400</v>
      </c>
      <c r="G57" s="26">
        <v>10000</v>
      </c>
      <c r="H57" s="27">
        <v>2</v>
      </c>
      <c r="I57" s="27">
        <v>0</v>
      </c>
      <c r="J57" s="28">
        <f t="shared" si="11"/>
        <v>20000</v>
      </c>
      <c r="K57" s="29">
        <f t="shared" si="12"/>
        <v>3379400.0000000005</v>
      </c>
      <c r="M57" t="str">
        <f t="shared" si="13"/>
        <v xml:space="preserve">XE Ô TÔ KD VẬN TẢI 16 chỗ </v>
      </c>
      <c r="N57" s="61" t="s">
        <v>133</v>
      </c>
      <c r="O57" s="61">
        <v>16</v>
      </c>
      <c r="P57" s="61" t="s">
        <v>133</v>
      </c>
      <c r="Q57" s="61">
        <f t="shared" si="14"/>
        <v>2</v>
      </c>
      <c r="R57" t="str">
        <f t="shared" si="15"/>
        <v>new AutomobilesFullTypeObject() { DisplayName = "XE Ô TÔ KD VẬN TẢI 16 chỗ ", AutomobileType = AutomobileTypeEnum.COMMERCIAL, Attributes_Seat = "16", Attributes_Category = AutomobileTypeCategoryEnum.COMMERCIAL },</v>
      </c>
    </row>
    <row r="58" spans="1:18" x14ac:dyDescent="0.3">
      <c r="A58" s="22">
        <f t="shared" si="16"/>
        <v>14</v>
      </c>
      <c r="B58" s="45" t="s">
        <v>73</v>
      </c>
      <c r="C58" s="41"/>
      <c r="D58" s="23">
        <f t="shared" si="9"/>
        <v>2989800.0000000005</v>
      </c>
      <c r="E58" s="24">
        <v>2718000</v>
      </c>
      <c r="F58" s="25">
        <f t="shared" si="10"/>
        <v>271800</v>
      </c>
      <c r="G58" s="26">
        <v>10000</v>
      </c>
      <c r="H58" s="27">
        <v>2</v>
      </c>
      <c r="I58" s="27">
        <v>0</v>
      </c>
      <c r="J58" s="28">
        <f t="shared" si="11"/>
        <v>20000</v>
      </c>
      <c r="K58" s="29">
        <f t="shared" si="12"/>
        <v>3009800.0000000005</v>
      </c>
      <c r="M58" t="str">
        <f t="shared" si="13"/>
        <v xml:space="preserve">XE Ô TÔ KD VẬN TẢI 17 chỗ </v>
      </c>
      <c r="N58" s="61" t="s">
        <v>133</v>
      </c>
      <c r="O58" s="61">
        <v>17</v>
      </c>
      <c r="P58" s="61" t="s">
        <v>133</v>
      </c>
      <c r="Q58" s="61">
        <f t="shared" si="14"/>
        <v>2</v>
      </c>
      <c r="R58" t="str">
        <f t="shared" si="15"/>
        <v>new AutomobilesFullTypeObject() { DisplayName = "XE Ô TÔ KD VẬN TẢI 17 chỗ ", AutomobileType = AutomobileTypeEnum.COMMERCIAL, Attributes_Seat = "17", Attributes_Category = AutomobileTypeCategoryEnum.COMMERCIAL },</v>
      </c>
    </row>
    <row r="59" spans="1:18" x14ac:dyDescent="0.3">
      <c r="A59" s="22">
        <f t="shared" si="16"/>
        <v>15</v>
      </c>
      <c r="B59" s="45" t="s">
        <v>74</v>
      </c>
      <c r="C59" s="41"/>
      <c r="D59" s="23">
        <f t="shared" si="9"/>
        <v>3155900.0000000005</v>
      </c>
      <c r="E59" s="24">
        <v>2869000</v>
      </c>
      <c r="F59" s="25">
        <f t="shared" si="10"/>
        <v>286900</v>
      </c>
      <c r="G59" s="26">
        <v>10000</v>
      </c>
      <c r="H59" s="27">
        <v>2</v>
      </c>
      <c r="I59" s="27">
        <v>0</v>
      </c>
      <c r="J59" s="28">
        <f t="shared" si="11"/>
        <v>20000</v>
      </c>
      <c r="K59" s="29">
        <f t="shared" si="12"/>
        <v>3175900.0000000005</v>
      </c>
      <c r="M59" t="str">
        <f t="shared" si="13"/>
        <v>XE Ô TÔ KD VẬN TẢI 18 chỗ</v>
      </c>
      <c r="N59" s="61" t="s">
        <v>133</v>
      </c>
      <c r="O59" s="61">
        <v>18</v>
      </c>
      <c r="P59" s="61" t="s">
        <v>133</v>
      </c>
      <c r="Q59" s="61">
        <f t="shared" si="14"/>
        <v>2</v>
      </c>
      <c r="R59" t="str">
        <f t="shared" si="15"/>
        <v>new AutomobilesFullTypeObject() { DisplayName = "XE Ô TÔ KD VẬN TẢI 18 chỗ", AutomobileType = AutomobileTypeEnum.COMMERCIAL, Attributes_Seat = "18", Attributes_Category = AutomobileTypeCategoryEnum.COMMERCIAL },</v>
      </c>
    </row>
    <row r="60" spans="1:18" x14ac:dyDescent="0.3">
      <c r="A60" s="22">
        <f t="shared" si="16"/>
        <v>16</v>
      </c>
      <c r="B60" s="45" t="s">
        <v>75</v>
      </c>
      <c r="C60" s="41"/>
      <c r="D60" s="23">
        <f t="shared" si="9"/>
        <v>3345100.0000000005</v>
      </c>
      <c r="E60" s="24">
        <v>3041000</v>
      </c>
      <c r="F60" s="25">
        <f t="shared" si="10"/>
        <v>304100</v>
      </c>
      <c r="G60" s="26">
        <v>10000</v>
      </c>
      <c r="H60" s="27">
        <v>2</v>
      </c>
      <c r="I60" s="27">
        <v>0</v>
      </c>
      <c r="J60" s="28">
        <f t="shared" si="11"/>
        <v>20000</v>
      </c>
      <c r="K60" s="29">
        <f t="shared" si="12"/>
        <v>3365100.0000000005</v>
      </c>
      <c r="M60" t="str">
        <f t="shared" si="13"/>
        <v xml:space="preserve">XE Ô TÔ KD VẬN TẢI 19 chỗ </v>
      </c>
      <c r="N60" s="61" t="s">
        <v>133</v>
      </c>
      <c r="O60" s="61">
        <v>19</v>
      </c>
      <c r="P60" s="61" t="s">
        <v>133</v>
      </c>
      <c r="Q60" s="61">
        <f t="shared" si="14"/>
        <v>2</v>
      </c>
      <c r="R60" t="str">
        <f t="shared" si="15"/>
        <v>new AutomobilesFullTypeObject() { DisplayName = "XE Ô TÔ KD VẬN TẢI 19 chỗ ", AutomobileType = AutomobileTypeEnum.COMMERCIAL, Attributes_Seat = "19", Attributes_Category = AutomobileTypeCategoryEnum.COMMERCIAL },</v>
      </c>
    </row>
    <row r="61" spans="1:18" x14ac:dyDescent="0.3">
      <c r="A61" s="22">
        <f t="shared" si="16"/>
        <v>17</v>
      </c>
      <c r="B61" s="45" t="s">
        <v>76</v>
      </c>
      <c r="C61" s="41"/>
      <c r="D61" s="23">
        <f t="shared" si="9"/>
        <v>3510100.0000000005</v>
      </c>
      <c r="E61" s="24">
        <v>3191000</v>
      </c>
      <c r="F61" s="25">
        <f t="shared" si="10"/>
        <v>319100</v>
      </c>
      <c r="G61" s="26">
        <v>10000</v>
      </c>
      <c r="H61" s="27">
        <v>2</v>
      </c>
      <c r="I61" s="27">
        <v>0</v>
      </c>
      <c r="J61" s="28">
        <f t="shared" si="11"/>
        <v>20000</v>
      </c>
      <c r="K61" s="29">
        <f t="shared" si="12"/>
        <v>3530100.0000000005</v>
      </c>
      <c r="M61" t="str">
        <f t="shared" si="13"/>
        <v xml:space="preserve">XE Ô TÔ KD VẬN TẢI 20 chỗ </v>
      </c>
      <c r="N61" s="61" t="s">
        <v>133</v>
      </c>
      <c r="O61" s="61">
        <v>20</v>
      </c>
      <c r="P61" s="61" t="s">
        <v>133</v>
      </c>
      <c r="Q61" s="61">
        <f t="shared" si="14"/>
        <v>2</v>
      </c>
      <c r="R61" t="str">
        <f t="shared" si="15"/>
        <v>new AutomobilesFullTypeObject() { DisplayName = "XE Ô TÔ KD VẬN TẢI 20 chỗ ", AutomobileType = AutomobileTypeEnum.COMMERCIAL, Attributes_Seat = "20", Attributes_Category = AutomobileTypeCategoryEnum.COMMERCIAL },</v>
      </c>
    </row>
    <row r="62" spans="1:18" x14ac:dyDescent="0.3">
      <c r="A62" s="22">
        <f t="shared" si="16"/>
        <v>18</v>
      </c>
      <c r="B62" s="45" t="s">
        <v>77</v>
      </c>
      <c r="C62" s="41"/>
      <c r="D62" s="23">
        <f t="shared" si="9"/>
        <v>3700400.0000000005</v>
      </c>
      <c r="E62" s="24">
        <v>3364000</v>
      </c>
      <c r="F62" s="25">
        <f t="shared" si="10"/>
        <v>336400</v>
      </c>
      <c r="G62" s="26">
        <v>10000</v>
      </c>
      <c r="H62" s="27">
        <v>2</v>
      </c>
      <c r="I62" s="27">
        <v>0</v>
      </c>
      <c r="J62" s="28">
        <f t="shared" si="11"/>
        <v>20000</v>
      </c>
      <c r="K62" s="29">
        <f t="shared" si="12"/>
        <v>3720400.0000000005</v>
      </c>
      <c r="M62" t="str">
        <f t="shared" si="13"/>
        <v xml:space="preserve">XE Ô TÔ KD VẬN TẢI 21 chỗ </v>
      </c>
      <c r="N62" s="61" t="s">
        <v>133</v>
      </c>
      <c r="O62" s="61">
        <v>21</v>
      </c>
      <c r="P62" s="61" t="s">
        <v>133</v>
      </c>
      <c r="Q62" s="61">
        <f t="shared" si="14"/>
        <v>2</v>
      </c>
      <c r="R62" t="str">
        <f t="shared" si="15"/>
        <v>new AutomobilesFullTypeObject() { DisplayName = "XE Ô TÔ KD VẬN TẢI 21 chỗ ", AutomobileType = AutomobileTypeEnum.COMMERCIAL, Attributes_Seat = "21", Attributes_Category = AutomobileTypeCategoryEnum.COMMERCIAL },</v>
      </c>
    </row>
    <row r="63" spans="1:18" x14ac:dyDescent="0.3">
      <c r="A63" s="22">
        <f t="shared" si="16"/>
        <v>19</v>
      </c>
      <c r="B63" s="45" t="s">
        <v>78</v>
      </c>
      <c r="C63" s="41"/>
      <c r="D63" s="23">
        <f t="shared" si="9"/>
        <v>3866500.0000000005</v>
      </c>
      <c r="E63" s="24">
        <v>3515000</v>
      </c>
      <c r="F63" s="25">
        <f t="shared" si="10"/>
        <v>351500</v>
      </c>
      <c r="G63" s="26">
        <v>10000</v>
      </c>
      <c r="H63" s="27">
        <v>2</v>
      </c>
      <c r="I63" s="27">
        <v>0</v>
      </c>
      <c r="J63" s="28">
        <f t="shared" si="11"/>
        <v>20000</v>
      </c>
      <c r="K63" s="29">
        <f t="shared" si="12"/>
        <v>3886500.0000000005</v>
      </c>
      <c r="M63" t="str">
        <f t="shared" si="13"/>
        <v xml:space="preserve">XE Ô TÔ KD VẬN TẢI 22 chỗ </v>
      </c>
      <c r="N63" s="61" t="s">
        <v>133</v>
      </c>
      <c r="O63" s="61">
        <v>22</v>
      </c>
      <c r="P63" s="61" t="s">
        <v>133</v>
      </c>
      <c r="Q63" s="61">
        <f t="shared" si="14"/>
        <v>2</v>
      </c>
      <c r="R63" t="str">
        <f t="shared" si="15"/>
        <v>new AutomobilesFullTypeObject() { DisplayName = "XE Ô TÔ KD VẬN TẢI 22 chỗ ", AutomobileType = AutomobileTypeEnum.COMMERCIAL, Attributes_Seat = "22", Attributes_Category = AutomobileTypeCategoryEnum.COMMERCIAL },</v>
      </c>
    </row>
    <row r="64" spans="1:18" x14ac:dyDescent="0.3">
      <c r="A64" s="22">
        <f t="shared" si="16"/>
        <v>20</v>
      </c>
      <c r="B64" s="45" t="s">
        <v>79</v>
      </c>
      <c r="C64" s="41"/>
      <c r="D64" s="23">
        <f t="shared" si="9"/>
        <v>4056800.0000000005</v>
      </c>
      <c r="E64" s="24">
        <v>3688000</v>
      </c>
      <c r="F64" s="25">
        <f t="shared" si="10"/>
        <v>368800</v>
      </c>
      <c r="G64" s="26">
        <v>10000</v>
      </c>
      <c r="H64" s="27">
        <v>2</v>
      </c>
      <c r="I64" s="27">
        <v>0</v>
      </c>
      <c r="J64" s="28">
        <f t="shared" si="11"/>
        <v>20000</v>
      </c>
      <c r="K64" s="29">
        <f t="shared" si="12"/>
        <v>4076800.0000000005</v>
      </c>
      <c r="M64" t="str">
        <f t="shared" si="13"/>
        <v xml:space="preserve">XE Ô TÔ KD VẬN TẢI 23 chỗ </v>
      </c>
      <c r="N64" s="61" t="s">
        <v>133</v>
      </c>
      <c r="O64" s="61">
        <v>23</v>
      </c>
      <c r="P64" s="61" t="s">
        <v>133</v>
      </c>
      <c r="Q64" s="61">
        <f t="shared" si="14"/>
        <v>2</v>
      </c>
      <c r="R64" t="str">
        <f t="shared" si="15"/>
        <v>new AutomobilesFullTypeObject() { DisplayName = "XE Ô TÔ KD VẬN TẢI 23 chỗ ", AutomobileType = AutomobileTypeEnum.COMMERCIAL, Attributes_Seat = "23", Attributes_Category = AutomobileTypeCategoryEnum.COMMERCIAL },</v>
      </c>
    </row>
    <row r="65" spans="1:18" x14ac:dyDescent="0.3">
      <c r="A65" s="22">
        <f t="shared" si="16"/>
        <v>21</v>
      </c>
      <c r="B65" s="45" t="s">
        <v>80</v>
      </c>
      <c r="C65" s="41"/>
      <c r="D65" s="23">
        <f>+E65*110%</f>
        <v>5095200</v>
      </c>
      <c r="E65" s="24">
        <v>4632000</v>
      </c>
      <c r="F65" s="25">
        <f t="shared" si="10"/>
        <v>463200</v>
      </c>
      <c r="G65" s="26">
        <v>10000</v>
      </c>
      <c r="H65" s="27">
        <v>2</v>
      </c>
      <c r="I65" s="27">
        <v>0</v>
      </c>
      <c r="J65" s="28">
        <f t="shared" si="11"/>
        <v>20000</v>
      </c>
      <c r="K65" s="29">
        <f t="shared" si="12"/>
        <v>5115200</v>
      </c>
      <c r="M65" t="str">
        <f t="shared" si="13"/>
        <v xml:space="preserve">XE Ô TÔ KD VẬN TẢI 24 chỗ </v>
      </c>
      <c r="N65" s="61" t="s">
        <v>133</v>
      </c>
      <c r="O65" s="61">
        <v>24</v>
      </c>
      <c r="P65" s="61" t="s">
        <v>133</v>
      </c>
      <c r="Q65" s="61">
        <f t="shared" si="14"/>
        <v>2</v>
      </c>
      <c r="R65" t="str">
        <f t="shared" si="15"/>
        <v>new AutomobilesFullTypeObject() { DisplayName = "XE Ô TÔ KD VẬN TẢI 24 chỗ ", AutomobileType = AutomobileTypeEnum.COMMERCIAL, Attributes_Seat = "24", Attributes_Category = AutomobileTypeCategoryEnum.COMMERCIAL },</v>
      </c>
    </row>
    <row r="66" spans="1:18" x14ac:dyDescent="0.3">
      <c r="A66" s="22">
        <f t="shared" si="16"/>
        <v>22</v>
      </c>
      <c r="B66" s="45" t="s">
        <v>81</v>
      </c>
      <c r="C66" s="41"/>
      <c r="D66" s="23">
        <f t="shared" si="9"/>
        <v>5294300</v>
      </c>
      <c r="E66" s="24">
        <v>4813000</v>
      </c>
      <c r="F66" s="25">
        <f t="shared" si="10"/>
        <v>481300</v>
      </c>
      <c r="G66" s="26">
        <v>10000</v>
      </c>
      <c r="H66" s="27">
        <v>2</v>
      </c>
      <c r="I66" s="27">
        <v>0</v>
      </c>
      <c r="J66" s="28">
        <f t="shared" si="11"/>
        <v>20000</v>
      </c>
      <c r="K66" s="29">
        <f t="shared" si="12"/>
        <v>5314300</v>
      </c>
      <c r="M66" t="str">
        <f t="shared" si="13"/>
        <v xml:space="preserve">XE Ô TÔ KD VẬN TẢI 25 chỗ </v>
      </c>
      <c r="N66" s="61" t="s">
        <v>133</v>
      </c>
      <c r="O66" s="61">
        <v>25</v>
      </c>
      <c r="P66" s="61" t="s">
        <v>133</v>
      </c>
      <c r="Q66" s="61">
        <f t="shared" si="14"/>
        <v>2</v>
      </c>
      <c r="R66" t="str">
        <f t="shared" si="15"/>
        <v>new AutomobilesFullTypeObject() { DisplayName = "XE Ô TÔ KD VẬN TẢI 25 chỗ ", AutomobileType = AutomobileTypeEnum.COMMERCIAL, Attributes_Seat = "25", Attributes_Category = AutomobileTypeCategoryEnum.COMMERCIAL },</v>
      </c>
    </row>
    <row r="67" spans="1:18" x14ac:dyDescent="0.3">
      <c r="A67" s="22">
        <f t="shared" si="16"/>
        <v>23</v>
      </c>
      <c r="B67" s="45" t="s">
        <v>82</v>
      </c>
      <c r="C67" s="41"/>
      <c r="D67" s="23">
        <f>+E67*110%</f>
        <v>5327300</v>
      </c>
      <c r="E67" s="24">
        <v>4843000</v>
      </c>
      <c r="F67" s="25">
        <f t="shared" si="10"/>
        <v>484300</v>
      </c>
      <c r="G67" s="26">
        <v>10000</v>
      </c>
      <c r="H67" s="27">
        <v>2</v>
      </c>
      <c r="I67" s="27">
        <v>0</v>
      </c>
      <c r="J67" s="28">
        <f>+G67*(H67+I67)</f>
        <v>20000</v>
      </c>
      <c r="K67" s="29">
        <f>+D67+J67</f>
        <v>5347300</v>
      </c>
      <c r="M67" t="str">
        <f t="shared" si="13"/>
        <v xml:space="preserve">XE Ô TÔ KD VẬN TẢI 26 chỗ </v>
      </c>
      <c r="N67" s="61" t="s">
        <v>133</v>
      </c>
      <c r="O67" s="61">
        <v>26</v>
      </c>
      <c r="P67" s="61" t="s">
        <v>133</v>
      </c>
      <c r="Q67" s="61">
        <f t="shared" si="14"/>
        <v>2</v>
      </c>
      <c r="R67" t="str">
        <f t="shared" si="15"/>
        <v>new AutomobilesFullTypeObject() { DisplayName = "XE Ô TÔ KD VẬN TẢI 26 chỗ ", AutomobileType = AutomobileTypeEnum.COMMERCIAL, Attributes_Seat = "26", Attributes_Category = AutomobileTypeCategoryEnum.COMMERCIAL },</v>
      </c>
    </row>
    <row r="68" spans="1:18" x14ac:dyDescent="0.3">
      <c r="A68" s="22">
        <f t="shared" si="16"/>
        <v>24</v>
      </c>
      <c r="B68" s="45" t="s">
        <v>83</v>
      </c>
      <c r="C68" s="41"/>
      <c r="D68" s="23">
        <f>+E68*110%</f>
        <v>5360300</v>
      </c>
      <c r="E68" s="24">
        <v>4873000</v>
      </c>
      <c r="F68" s="25">
        <f t="shared" si="10"/>
        <v>487300</v>
      </c>
      <c r="G68" s="26">
        <v>10000</v>
      </c>
      <c r="H68" s="27">
        <v>2</v>
      </c>
      <c r="I68" s="27">
        <v>0</v>
      </c>
      <c r="J68" s="28">
        <f>+G68*(H68+I68)</f>
        <v>20000</v>
      </c>
      <c r="K68" s="29">
        <f>+D68+J68</f>
        <v>5380300</v>
      </c>
      <c r="M68" t="str">
        <f t="shared" si="13"/>
        <v xml:space="preserve">XE Ô TÔ KD VẬN TẢI 27 chỗ </v>
      </c>
      <c r="N68" s="61" t="s">
        <v>133</v>
      </c>
      <c r="O68" s="61">
        <v>27</v>
      </c>
      <c r="P68" s="61" t="s">
        <v>133</v>
      </c>
      <c r="Q68" s="61">
        <f t="shared" si="14"/>
        <v>2</v>
      </c>
      <c r="R68" t="str">
        <f t="shared" si="15"/>
        <v>new AutomobilesFullTypeObject() { DisplayName = "XE Ô TÔ KD VẬN TẢI 27 chỗ ", AutomobileType = AutomobileTypeEnum.COMMERCIAL, Attributes_Seat = "27", Attributes_Category = AutomobileTypeCategoryEnum.COMMERCIAL },</v>
      </c>
    </row>
    <row r="69" spans="1:18" x14ac:dyDescent="0.3">
      <c r="A69" s="22">
        <f t="shared" si="16"/>
        <v>25</v>
      </c>
      <c r="B69" s="45" t="s">
        <v>53</v>
      </c>
      <c r="C69" s="41"/>
      <c r="D69" s="30">
        <f t="shared" si="9"/>
        <v>5393300</v>
      </c>
      <c r="E69" s="24">
        <v>4903000</v>
      </c>
      <c r="F69" s="32">
        <f t="shared" si="10"/>
        <v>490300</v>
      </c>
      <c r="G69" s="26">
        <v>10000</v>
      </c>
      <c r="H69" s="27">
        <v>2</v>
      </c>
      <c r="I69" s="27">
        <v>0</v>
      </c>
      <c r="J69" s="28">
        <f t="shared" si="11"/>
        <v>20000</v>
      </c>
      <c r="K69" s="29">
        <f t="shared" si="12"/>
        <v>5413300</v>
      </c>
      <c r="M69" t="str">
        <f t="shared" si="13"/>
        <v>XE Ô TÔ KD VẬN TẢI 28 chỗ</v>
      </c>
      <c r="N69" s="61" t="s">
        <v>133</v>
      </c>
      <c r="O69" s="61">
        <v>28</v>
      </c>
      <c r="P69" s="61" t="s">
        <v>133</v>
      </c>
      <c r="Q69" s="61">
        <f t="shared" si="14"/>
        <v>2</v>
      </c>
      <c r="R69" t="str">
        <f t="shared" si="15"/>
        <v>new AutomobilesFullTypeObject() { DisplayName = "XE Ô TÔ KD VẬN TẢI 28 chỗ", AutomobileType = AutomobileTypeEnum.COMMERCIAL, Attributes_Seat = "28", Attributes_Category = AutomobileTypeCategoryEnum.COMMERCIAL },</v>
      </c>
    </row>
    <row r="70" spans="1:18" x14ac:dyDescent="0.3">
      <c r="A70" s="22">
        <f t="shared" si="16"/>
        <v>26</v>
      </c>
      <c r="B70" s="45" t="s">
        <v>54</v>
      </c>
      <c r="C70" s="41"/>
      <c r="D70" s="30">
        <f>+E70*110%</f>
        <v>5426300</v>
      </c>
      <c r="E70" s="24">
        <v>4933000</v>
      </c>
      <c r="F70" s="32">
        <f t="shared" si="10"/>
        <v>493300</v>
      </c>
      <c r="G70" s="26">
        <v>10000</v>
      </c>
      <c r="H70" s="27">
        <v>2</v>
      </c>
      <c r="I70" s="27">
        <v>0</v>
      </c>
      <c r="J70" s="28">
        <f>+G70*(H70+I70)</f>
        <v>20000</v>
      </c>
      <c r="K70" s="29">
        <f>+D70+J70</f>
        <v>5446300</v>
      </c>
      <c r="M70" t="str">
        <f t="shared" si="13"/>
        <v>XE Ô TÔ KD VẬN TẢI 29 chỗ</v>
      </c>
      <c r="N70" s="61" t="s">
        <v>133</v>
      </c>
      <c r="O70" s="61">
        <v>29</v>
      </c>
      <c r="P70" s="61" t="s">
        <v>133</v>
      </c>
      <c r="Q70" s="61">
        <f t="shared" si="14"/>
        <v>2</v>
      </c>
      <c r="R70" t="str">
        <f t="shared" si="15"/>
        <v>new AutomobilesFullTypeObject() { DisplayName = "XE Ô TÔ KD VẬN TẢI 29 chỗ", AutomobileType = AutomobileTypeEnum.COMMERCIAL, Attributes_Seat = "29", Attributes_Category = AutomobileTypeCategoryEnum.COMMERCIAL },</v>
      </c>
    </row>
    <row r="71" spans="1:18" x14ac:dyDescent="0.3">
      <c r="A71" s="22">
        <f t="shared" si="16"/>
        <v>27</v>
      </c>
      <c r="B71" s="45" t="s">
        <v>55</v>
      </c>
      <c r="C71" s="41"/>
      <c r="D71" s="23">
        <f t="shared" si="9"/>
        <v>5459300</v>
      </c>
      <c r="E71" s="24">
        <v>4963000</v>
      </c>
      <c r="F71" s="25">
        <f t="shared" si="10"/>
        <v>496300</v>
      </c>
      <c r="G71" s="26">
        <v>10000</v>
      </c>
      <c r="H71" s="27">
        <v>2</v>
      </c>
      <c r="I71" s="27">
        <v>0</v>
      </c>
      <c r="J71" s="28">
        <f t="shared" si="11"/>
        <v>20000</v>
      </c>
      <c r="K71" s="29">
        <f t="shared" si="12"/>
        <v>5479300</v>
      </c>
      <c r="M71" t="str">
        <f t="shared" si="13"/>
        <v>XE Ô TÔ KD VẬN TẢI 30 chỗ</v>
      </c>
      <c r="N71" s="61" t="s">
        <v>133</v>
      </c>
      <c r="O71" s="61">
        <v>30</v>
      </c>
      <c r="P71" s="61" t="s">
        <v>133</v>
      </c>
      <c r="Q71" s="61">
        <f t="shared" si="14"/>
        <v>2</v>
      </c>
      <c r="R71" t="str">
        <f t="shared" si="15"/>
        <v>new AutomobilesFullTypeObject() { DisplayName = "XE Ô TÔ KD VẬN TẢI 30 chỗ", AutomobileType = AutomobileTypeEnum.COMMERCIAL, Attributes_Seat = "30", Attributes_Category = AutomobileTypeCategoryEnum.COMMERCIAL },</v>
      </c>
    </row>
    <row r="72" spans="1:18" x14ac:dyDescent="0.3">
      <c r="A72" s="22">
        <f t="shared" si="16"/>
        <v>28</v>
      </c>
      <c r="B72" s="45" t="s">
        <v>84</v>
      </c>
      <c r="C72" s="41"/>
      <c r="D72" s="23">
        <f>+E72*110%</f>
        <v>5492300</v>
      </c>
      <c r="E72" s="24">
        <v>4993000</v>
      </c>
      <c r="F72" s="25">
        <f t="shared" si="10"/>
        <v>499300</v>
      </c>
      <c r="G72" s="26">
        <v>10000</v>
      </c>
      <c r="H72" s="27">
        <v>2</v>
      </c>
      <c r="I72" s="27">
        <v>0</v>
      </c>
      <c r="J72" s="28">
        <f>+G72*(H72+I72)</f>
        <v>20000</v>
      </c>
      <c r="K72" s="29">
        <f>+D72+J72</f>
        <v>5512300</v>
      </c>
      <c r="M72" t="str">
        <f t="shared" si="13"/>
        <v>XE Ô TÔ KD VẬN TẢI 31 chỗ</v>
      </c>
      <c r="N72" s="61" t="s">
        <v>133</v>
      </c>
      <c r="O72" s="61">
        <v>31</v>
      </c>
      <c r="P72" s="61" t="s">
        <v>133</v>
      </c>
      <c r="Q72" s="61">
        <f t="shared" si="14"/>
        <v>2</v>
      </c>
      <c r="R72" t="str">
        <f t="shared" si="15"/>
        <v>new AutomobilesFullTypeObject() { DisplayName = "XE Ô TÔ KD VẬN TẢI 31 chỗ", AutomobileType = AutomobileTypeEnum.COMMERCIAL, Attributes_Seat = "31", Attributes_Category = AutomobileTypeCategoryEnum.COMMERCIAL },</v>
      </c>
    </row>
    <row r="73" spans="1:18" x14ac:dyDescent="0.3">
      <c r="A73" s="22">
        <f t="shared" si="16"/>
        <v>29</v>
      </c>
      <c r="B73" s="45" t="s">
        <v>56</v>
      </c>
      <c r="C73" s="41"/>
      <c r="D73" s="23">
        <f t="shared" si="9"/>
        <v>5525300</v>
      </c>
      <c r="E73" s="24">
        <v>5023000</v>
      </c>
      <c r="F73" s="25">
        <f t="shared" si="10"/>
        <v>502300</v>
      </c>
      <c r="G73" s="26">
        <v>10000</v>
      </c>
      <c r="H73" s="27">
        <v>2</v>
      </c>
      <c r="I73" s="27">
        <v>0</v>
      </c>
      <c r="J73" s="28">
        <f t="shared" si="11"/>
        <v>20000</v>
      </c>
      <c r="K73" s="29">
        <f t="shared" si="12"/>
        <v>5545300</v>
      </c>
      <c r="M73" t="str">
        <f t="shared" si="13"/>
        <v>XE Ô TÔ KD VẬN TẢI 32 chỗ</v>
      </c>
      <c r="N73" s="61" t="s">
        <v>133</v>
      </c>
      <c r="O73" s="61">
        <v>32</v>
      </c>
      <c r="P73" s="61" t="s">
        <v>133</v>
      </c>
      <c r="Q73" s="61">
        <f t="shared" si="14"/>
        <v>2</v>
      </c>
      <c r="R73" t="str">
        <f t="shared" si="15"/>
        <v>new AutomobilesFullTypeObject() { DisplayName = "XE Ô TÔ KD VẬN TẢI 32 chỗ", AutomobileType = AutomobileTypeEnum.COMMERCIAL, Attributes_Seat = "32", Attributes_Category = AutomobileTypeCategoryEnum.COMMERCIAL },</v>
      </c>
    </row>
    <row r="74" spans="1:18" x14ac:dyDescent="0.3">
      <c r="A74" s="22">
        <f t="shared" si="16"/>
        <v>30</v>
      </c>
      <c r="B74" s="45" t="s">
        <v>85</v>
      </c>
      <c r="C74" s="41"/>
      <c r="D74" s="23">
        <f>+E74*110%</f>
        <v>5558300</v>
      </c>
      <c r="E74" s="24">
        <v>5053000</v>
      </c>
      <c r="F74" s="25">
        <f t="shared" si="10"/>
        <v>505300</v>
      </c>
      <c r="G74" s="26">
        <v>10000</v>
      </c>
      <c r="H74" s="27">
        <v>2</v>
      </c>
      <c r="I74" s="27">
        <v>0</v>
      </c>
      <c r="J74" s="28">
        <f>+G74*(H74+I74)</f>
        <v>20000</v>
      </c>
      <c r="K74" s="29">
        <f>+D74+J74</f>
        <v>5578300</v>
      </c>
      <c r="M74" t="str">
        <f t="shared" si="13"/>
        <v>XE Ô TÔ KD VẬN TẢI 33 chỗ</v>
      </c>
      <c r="N74" s="61" t="s">
        <v>133</v>
      </c>
      <c r="O74" s="61">
        <v>33</v>
      </c>
      <c r="P74" s="61" t="s">
        <v>133</v>
      </c>
      <c r="Q74" s="61">
        <f t="shared" si="14"/>
        <v>2</v>
      </c>
      <c r="R74" t="str">
        <f t="shared" si="15"/>
        <v>new AutomobilesFullTypeObject() { DisplayName = "XE Ô TÔ KD VẬN TẢI 33 chỗ", AutomobileType = AutomobileTypeEnum.COMMERCIAL, Attributes_Seat = "33", Attributes_Category = AutomobileTypeCategoryEnum.COMMERCIAL },</v>
      </c>
    </row>
    <row r="75" spans="1:18" x14ac:dyDescent="0.3">
      <c r="A75" s="22">
        <f t="shared" si="16"/>
        <v>31</v>
      </c>
      <c r="B75" s="45" t="s">
        <v>86</v>
      </c>
      <c r="C75" s="41"/>
      <c r="D75" s="23">
        <f>+E75*110%</f>
        <v>5591300</v>
      </c>
      <c r="E75" s="24">
        <v>5083000</v>
      </c>
      <c r="F75" s="25">
        <f t="shared" si="10"/>
        <v>508300</v>
      </c>
      <c r="G75" s="26">
        <v>10000</v>
      </c>
      <c r="H75" s="27">
        <v>2</v>
      </c>
      <c r="I75" s="27">
        <v>0</v>
      </c>
      <c r="J75" s="28">
        <f>+G75*(H75+I75)</f>
        <v>20000</v>
      </c>
      <c r="K75" s="29">
        <f>+D75+J75</f>
        <v>5611300</v>
      </c>
      <c r="M75" t="str">
        <f t="shared" si="13"/>
        <v>XE Ô TÔ KD VẬN TẢI 34 chỗ</v>
      </c>
      <c r="N75" s="61" t="s">
        <v>133</v>
      </c>
      <c r="O75" s="61">
        <v>34</v>
      </c>
      <c r="P75" s="61" t="s">
        <v>133</v>
      </c>
      <c r="Q75" s="61">
        <f t="shared" si="14"/>
        <v>2</v>
      </c>
      <c r="R75" t="str">
        <f t="shared" si="15"/>
        <v>new AutomobilesFullTypeObject() { DisplayName = "XE Ô TÔ KD VẬN TẢI 34 chỗ", AutomobileType = AutomobileTypeEnum.COMMERCIAL, Attributes_Seat = "34", Attributes_Category = AutomobileTypeCategoryEnum.COMMERCIAL },</v>
      </c>
    </row>
    <row r="76" spans="1:18" x14ac:dyDescent="0.3">
      <c r="A76" s="22">
        <f t="shared" si="16"/>
        <v>32</v>
      </c>
      <c r="B76" s="45" t="s">
        <v>57</v>
      </c>
      <c r="C76" s="41"/>
      <c r="D76" s="23">
        <f t="shared" si="9"/>
        <v>5624300</v>
      </c>
      <c r="E76" s="24">
        <v>5113000</v>
      </c>
      <c r="F76" s="25">
        <f t="shared" si="10"/>
        <v>511300</v>
      </c>
      <c r="G76" s="26">
        <v>10000</v>
      </c>
      <c r="H76" s="27">
        <v>2</v>
      </c>
      <c r="I76" s="27">
        <v>0</v>
      </c>
      <c r="J76" s="28">
        <f t="shared" si="11"/>
        <v>20000</v>
      </c>
      <c r="K76" s="29">
        <f t="shared" si="12"/>
        <v>5644300</v>
      </c>
      <c r="M76" t="str">
        <f t="shared" si="13"/>
        <v>XE Ô TÔ KD VẬN TẢI 35 chỗ</v>
      </c>
      <c r="N76" s="61" t="s">
        <v>133</v>
      </c>
      <c r="O76" s="61">
        <v>35</v>
      </c>
      <c r="P76" s="61" t="s">
        <v>133</v>
      </c>
      <c r="Q76" s="61">
        <f t="shared" si="14"/>
        <v>2</v>
      </c>
      <c r="R76" t="str">
        <f t="shared" si="15"/>
        <v>new AutomobilesFullTypeObject() { DisplayName = "XE Ô TÔ KD VẬN TẢI 35 chỗ", AutomobileType = AutomobileTypeEnum.COMMERCIAL, Attributes_Seat = "35", Attributes_Category = AutomobileTypeCategoryEnum.COMMERCIAL },</v>
      </c>
    </row>
    <row r="77" spans="1:18" x14ac:dyDescent="0.3">
      <c r="A77" s="22">
        <f t="shared" si="16"/>
        <v>33</v>
      </c>
      <c r="B77" s="45" t="s">
        <v>87</v>
      </c>
      <c r="C77" s="41"/>
      <c r="D77" s="23">
        <f t="shared" si="9"/>
        <v>5657300</v>
      </c>
      <c r="E77" s="24">
        <v>5143000</v>
      </c>
      <c r="F77" s="25">
        <f t="shared" si="10"/>
        <v>514300</v>
      </c>
      <c r="G77" s="26">
        <v>10000</v>
      </c>
      <c r="H77" s="27">
        <v>2</v>
      </c>
      <c r="I77" s="27">
        <v>0</v>
      </c>
      <c r="J77" s="28">
        <f>+G77*(H77+I77)</f>
        <v>20000</v>
      </c>
      <c r="K77" s="29">
        <f>+D77+J77</f>
        <v>5677300</v>
      </c>
      <c r="M77" t="str">
        <f t="shared" ref="M77:M94" si="17">$L$44&amp;" "&amp;B77</f>
        <v>XE Ô TÔ KD VẬN TẢI 36 chỗ</v>
      </c>
      <c r="N77" s="61" t="s">
        <v>133</v>
      </c>
      <c r="O77" s="61">
        <v>36</v>
      </c>
      <c r="P77" s="61" t="s">
        <v>133</v>
      </c>
      <c r="Q77" s="61">
        <f t="shared" ref="Q77:Q94" si="18">H77+I77</f>
        <v>2</v>
      </c>
      <c r="R77" t="str">
        <f t="shared" si="15"/>
        <v>new AutomobilesFullTypeObject() { DisplayName = "XE Ô TÔ KD VẬN TẢI 36 chỗ", AutomobileType = AutomobileTypeEnum.COMMERCIAL, Attributes_Seat = "36", Attributes_Category = AutomobileTypeCategoryEnum.COMMERCIAL },</v>
      </c>
    </row>
    <row r="78" spans="1:18" x14ac:dyDescent="0.3">
      <c r="A78" s="22">
        <f t="shared" si="16"/>
        <v>34</v>
      </c>
      <c r="B78" s="45" t="s">
        <v>88</v>
      </c>
      <c r="C78" s="41"/>
      <c r="D78" s="23">
        <f t="shared" si="9"/>
        <v>5690300</v>
      </c>
      <c r="E78" s="24">
        <v>5173000</v>
      </c>
      <c r="F78" s="25">
        <f t="shared" si="10"/>
        <v>517300</v>
      </c>
      <c r="G78" s="26">
        <v>10000</v>
      </c>
      <c r="H78" s="27">
        <v>2</v>
      </c>
      <c r="I78" s="27">
        <v>0</v>
      </c>
      <c r="J78" s="28">
        <f>+G78*(H78+I78)</f>
        <v>20000</v>
      </c>
      <c r="K78" s="29">
        <f>+D78+J78</f>
        <v>5710300</v>
      </c>
      <c r="M78" t="str">
        <f t="shared" si="17"/>
        <v>XE Ô TÔ KD VẬN TẢI 37 chỗ</v>
      </c>
      <c r="N78" s="61" t="s">
        <v>133</v>
      </c>
      <c r="O78" s="61">
        <v>37</v>
      </c>
      <c r="P78" s="61" t="s">
        <v>133</v>
      </c>
      <c r="Q78" s="61">
        <f t="shared" si="18"/>
        <v>2</v>
      </c>
      <c r="R78" t="str">
        <f t="shared" si="15"/>
        <v>new AutomobilesFullTypeObject() { DisplayName = "XE Ô TÔ KD VẬN TẢI 37 chỗ", AutomobileType = AutomobileTypeEnum.COMMERCIAL, Attributes_Seat = "37", Attributes_Category = AutomobileTypeCategoryEnum.COMMERCIAL },</v>
      </c>
    </row>
    <row r="79" spans="1:18" x14ac:dyDescent="0.3">
      <c r="A79" s="22">
        <f t="shared" si="16"/>
        <v>35</v>
      </c>
      <c r="B79" s="45" t="s">
        <v>89</v>
      </c>
      <c r="C79" s="41"/>
      <c r="D79" s="23">
        <f t="shared" si="9"/>
        <v>5723300</v>
      </c>
      <c r="E79" s="24">
        <v>5203000</v>
      </c>
      <c r="F79" s="25">
        <f t="shared" si="10"/>
        <v>520300</v>
      </c>
      <c r="G79" s="26">
        <v>10000</v>
      </c>
      <c r="H79" s="27">
        <v>2</v>
      </c>
      <c r="I79" s="27">
        <v>0</v>
      </c>
      <c r="J79" s="28">
        <f>+G79*(H79+I79)</f>
        <v>20000</v>
      </c>
      <c r="K79" s="29">
        <f>+D79+J79</f>
        <v>5743300</v>
      </c>
      <c r="M79" t="str">
        <f t="shared" si="17"/>
        <v>XE Ô TÔ KD VẬN TẢI 38 chỗ</v>
      </c>
      <c r="N79" s="61" t="s">
        <v>133</v>
      </c>
      <c r="O79" s="61">
        <v>38</v>
      </c>
      <c r="P79" s="61" t="s">
        <v>133</v>
      </c>
      <c r="Q79" s="61">
        <f t="shared" si="18"/>
        <v>2</v>
      </c>
      <c r="R79" t="str">
        <f t="shared" si="15"/>
        <v>new AutomobilesFullTypeObject() { DisplayName = "XE Ô TÔ KD VẬN TẢI 38 chỗ", AutomobileType = AutomobileTypeEnum.COMMERCIAL, Attributes_Seat = "38", Attributes_Category = AutomobileTypeCategoryEnum.COMMERCIAL },</v>
      </c>
    </row>
    <row r="80" spans="1:18" x14ac:dyDescent="0.3">
      <c r="A80" s="22">
        <f t="shared" si="16"/>
        <v>36</v>
      </c>
      <c r="B80" s="45" t="s">
        <v>90</v>
      </c>
      <c r="C80" s="41"/>
      <c r="D80" s="23">
        <f t="shared" si="9"/>
        <v>5756300</v>
      </c>
      <c r="E80" s="24">
        <v>5233000</v>
      </c>
      <c r="F80" s="25">
        <f t="shared" si="10"/>
        <v>523300</v>
      </c>
      <c r="G80" s="26">
        <v>10000</v>
      </c>
      <c r="H80" s="27">
        <v>2</v>
      </c>
      <c r="I80" s="27">
        <v>0</v>
      </c>
      <c r="J80" s="28">
        <f>+G80*(H80+I80)</f>
        <v>20000</v>
      </c>
      <c r="K80" s="29">
        <f>+D80+J80</f>
        <v>5776300</v>
      </c>
      <c r="M80" t="str">
        <f t="shared" si="17"/>
        <v>XE Ô TÔ KD VẬN TẢI 39 chỗ</v>
      </c>
      <c r="N80" s="61" t="s">
        <v>133</v>
      </c>
      <c r="O80" s="61">
        <v>39</v>
      </c>
      <c r="P80" s="61" t="s">
        <v>133</v>
      </c>
      <c r="Q80" s="61">
        <f t="shared" si="18"/>
        <v>2</v>
      </c>
      <c r="R80" t="str">
        <f t="shared" si="15"/>
        <v>new AutomobilesFullTypeObject() { DisplayName = "XE Ô TÔ KD VẬN TẢI 39 chỗ", AutomobileType = AutomobileTypeEnum.COMMERCIAL, Attributes_Seat = "39", Attributes_Category = AutomobileTypeCategoryEnum.COMMERCIAL },</v>
      </c>
    </row>
    <row r="81" spans="1:18" x14ac:dyDescent="0.3">
      <c r="A81" s="22">
        <f t="shared" si="16"/>
        <v>37</v>
      </c>
      <c r="B81" s="45" t="s">
        <v>58</v>
      </c>
      <c r="C81" s="41"/>
      <c r="D81" s="23">
        <f t="shared" si="9"/>
        <v>5789300.0000000009</v>
      </c>
      <c r="E81" s="24">
        <v>5263000</v>
      </c>
      <c r="F81" s="25">
        <f t="shared" si="10"/>
        <v>526300</v>
      </c>
      <c r="G81" s="26">
        <v>10000</v>
      </c>
      <c r="H81" s="27">
        <v>2</v>
      </c>
      <c r="I81" s="27">
        <v>0</v>
      </c>
      <c r="J81" s="28">
        <f t="shared" si="11"/>
        <v>20000</v>
      </c>
      <c r="K81" s="29">
        <f t="shared" si="12"/>
        <v>5809300.0000000009</v>
      </c>
      <c r="M81" t="str">
        <f t="shared" si="17"/>
        <v>XE Ô TÔ KD VẬN TẢI 40 chỗ</v>
      </c>
      <c r="N81" s="61" t="s">
        <v>133</v>
      </c>
      <c r="O81" s="61">
        <v>40</v>
      </c>
      <c r="P81" s="61" t="s">
        <v>133</v>
      </c>
      <c r="Q81" s="61">
        <f t="shared" si="18"/>
        <v>2</v>
      </c>
      <c r="R81" t="str">
        <f t="shared" si="15"/>
        <v>new AutomobilesFullTypeObject() { DisplayName = "XE Ô TÔ KD VẬN TẢI 40 chỗ", AutomobileType = AutomobileTypeEnum.COMMERCIAL, Attributes_Seat = "40", Attributes_Category = AutomobileTypeCategoryEnum.COMMERCIAL },</v>
      </c>
    </row>
    <row r="82" spans="1:18" x14ac:dyDescent="0.3">
      <c r="A82" s="22">
        <f t="shared" si="16"/>
        <v>38</v>
      </c>
      <c r="B82" s="45" t="s">
        <v>91</v>
      </c>
      <c r="C82" s="41"/>
      <c r="D82" s="23">
        <f t="shared" si="9"/>
        <v>5822300.0000000009</v>
      </c>
      <c r="E82" s="24">
        <v>5293000</v>
      </c>
      <c r="F82" s="25">
        <f t="shared" si="10"/>
        <v>529300</v>
      </c>
      <c r="G82" s="26">
        <v>10000</v>
      </c>
      <c r="H82" s="27">
        <v>2</v>
      </c>
      <c r="I82" s="27">
        <v>0</v>
      </c>
      <c r="J82" s="28">
        <f>+G82*(H82+I82)</f>
        <v>20000</v>
      </c>
      <c r="K82" s="29">
        <f>+D82+J82</f>
        <v>5842300.0000000009</v>
      </c>
      <c r="M82" t="str">
        <f t="shared" si="17"/>
        <v>XE Ô TÔ KD VẬN TẢI 41 chỗ</v>
      </c>
      <c r="N82" s="61" t="s">
        <v>133</v>
      </c>
      <c r="O82" s="61">
        <v>41</v>
      </c>
      <c r="P82" s="61" t="s">
        <v>133</v>
      </c>
      <c r="Q82" s="61">
        <f t="shared" si="18"/>
        <v>2</v>
      </c>
      <c r="R82" t="str">
        <f t="shared" si="15"/>
        <v>new AutomobilesFullTypeObject() { DisplayName = "XE Ô TÔ KD VẬN TẢI 41 chỗ", AutomobileType = AutomobileTypeEnum.COMMERCIAL, Attributes_Seat = "41", Attributes_Category = AutomobileTypeCategoryEnum.COMMERCIAL },</v>
      </c>
    </row>
    <row r="83" spans="1:18" x14ac:dyDescent="0.3">
      <c r="A83" s="22">
        <f t="shared" si="16"/>
        <v>39</v>
      </c>
      <c r="B83" s="45" t="s">
        <v>59</v>
      </c>
      <c r="C83" s="41"/>
      <c r="D83" s="23">
        <f t="shared" si="9"/>
        <v>5855300.0000000009</v>
      </c>
      <c r="E83" s="24">
        <v>5323000</v>
      </c>
      <c r="F83" s="25">
        <f t="shared" si="10"/>
        <v>532300</v>
      </c>
      <c r="G83" s="26">
        <v>10000</v>
      </c>
      <c r="H83" s="27">
        <v>2</v>
      </c>
      <c r="I83" s="27">
        <v>0</v>
      </c>
      <c r="J83" s="28">
        <f>+G83*(H83+I83)</f>
        <v>20000</v>
      </c>
      <c r="K83" s="29">
        <f>+D83+J83</f>
        <v>5875300.0000000009</v>
      </c>
      <c r="M83" t="str">
        <f t="shared" si="17"/>
        <v>XE Ô TÔ KD VẬN TẢI 42 chỗ</v>
      </c>
      <c r="N83" s="61" t="s">
        <v>133</v>
      </c>
      <c r="O83" s="61">
        <v>42</v>
      </c>
      <c r="P83" s="61" t="s">
        <v>133</v>
      </c>
      <c r="Q83" s="61">
        <f t="shared" si="18"/>
        <v>2</v>
      </c>
      <c r="R83" t="str">
        <f t="shared" si="15"/>
        <v>new AutomobilesFullTypeObject() { DisplayName = "XE Ô TÔ KD VẬN TẢI 42 chỗ", AutomobileType = AutomobileTypeEnum.COMMERCIAL, Attributes_Seat = "42", Attributes_Category = AutomobileTypeCategoryEnum.COMMERCIAL },</v>
      </c>
    </row>
    <row r="84" spans="1:18" x14ac:dyDescent="0.3">
      <c r="A84" s="22">
        <f t="shared" si="16"/>
        <v>40</v>
      </c>
      <c r="B84" s="45" t="s">
        <v>60</v>
      </c>
      <c r="C84" s="41"/>
      <c r="D84" s="23">
        <f t="shared" si="9"/>
        <v>5888300.0000000009</v>
      </c>
      <c r="E84" s="24">
        <v>5353000</v>
      </c>
      <c r="F84" s="25">
        <f t="shared" si="10"/>
        <v>535300</v>
      </c>
      <c r="G84" s="26">
        <v>10000</v>
      </c>
      <c r="H84" s="27">
        <v>2</v>
      </c>
      <c r="I84" s="27">
        <v>0</v>
      </c>
      <c r="J84" s="28">
        <f>+G84*(H84+I84)</f>
        <v>20000</v>
      </c>
      <c r="K84" s="29">
        <f>+D84+J84</f>
        <v>5908300.0000000009</v>
      </c>
      <c r="M84" t="str">
        <f t="shared" si="17"/>
        <v>XE Ô TÔ KD VẬN TẢI 43 chỗ</v>
      </c>
      <c r="N84" s="61" t="s">
        <v>133</v>
      </c>
      <c r="O84" s="61">
        <v>43</v>
      </c>
      <c r="P84" s="61" t="s">
        <v>133</v>
      </c>
      <c r="Q84" s="61">
        <f t="shared" si="18"/>
        <v>2</v>
      </c>
      <c r="R84" t="str">
        <f t="shared" si="15"/>
        <v>new AutomobilesFullTypeObject() { DisplayName = "XE Ô TÔ KD VẬN TẢI 43 chỗ", AutomobileType = AutomobileTypeEnum.COMMERCIAL, Attributes_Seat = "43", Attributes_Category = AutomobileTypeCategoryEnum.COMMERCIAL },</v>
      </c>
    </row>
    <row r="85" spans="1:18" x14ac:dyDescent="0.3">
      <c r="A85" s="22">
        <f t="shared" si="16"/>
        <v>41</v>
      </c>
      <c r="B85" s="45" t="s">
        <v>61</v>
      </c>
      <c r="C85" s="41"/>
      <c r="D85" s="23">
        <f t="shared" si="9"/>
        <v>5921300.0000000009</v>
      </c>
      <c r="E85" s="24">
        <v>5383000</v>
      </c>
      <c r="F85" s="25">
        <f t="shared" si="10"/>
        <v>538300</v>
      </c>
      <c r="G85" s="26">
        <v>10000</v>
      </c>
      <c r="H85" s="27">
        <v>2</v>
      </c>
      <c r="I85" s="27">
        <v>0</v>
      </c>
      <c r="J85" s="28">
        <f>+G85*(H85+I85)</f>
        <v>20000</v>
      </c>
      <c r="K85" s="29">
        <f>+D85+J85</f>
        <v>5941300.0000000009</v>
      </c>
      <c r="M85" t="str">
        <f t="shared" si="17"/>
        <v>XE Ô TÔ KD VẬN TẢI 44 chỗ</v>
      </c>
      <c r="N85" s="61" t="s">
        <v>133</v>
      </c>
      <c r="O85" s="61">
        <v>44</v>
      </c>
      <c r="P85" s="61" t="s">
        <v>133</v>
      </c>
      <c r="Q85" s="61">
        <f t="shared" si="18"/>
        <v>2</v>
      </c>
      <c r="R85" t="str">
        <f t="shared" si="15"/>
        <v>new AutomobilesFullTypeObject() { DisplayName = "XE Ô TÔ KD VẬN TẢI 44 chỗ", AutomobileType = AutomobileTypeEnum.COMMERCIAL, Attributes_Seat = "44", Attributes_Category = AutomobileTypeCategoryEnum.COMMERCIAL },</v>
      </c>
    </row>
    <row r="86" spans="1:18" x14ac:dyDescent="0.3">
      <c r="A86" s="22">
        <f t="shared" si="16"/>
        <v>42</v>
      </c>
      <c r="B86" s="45" t="s">
        <v>62</v>
      </c>
      <c r="C86" s="41"/>
      <c r="D86" s="23">
        <f t="shared" si="9"/>
        <v>5954300.0000000009</v>
      </c>
      <c r="E86" s="24">
        <v>5413000</v>
      </c>
      <c r="F86" s="25">
        <f t="shared" si="10"/>
        <v>541300</v>
      </c>
      <c r="G86" s="26">
        <v>10000</v>
      </c>
      <c r="H86" s="27">
        <v>2</v>
      </c>
      <c r="I86" s="27">
        <v>0</v>
      </c>
      <c r="J86" s="28">
        <f t="shared" si="11"/>
        <v>20000</v>
      </c>
      <c r="K86" s="29">
        <f t="shared" si="12"/>
        <v>5974300.0000000009</v>
      </c>
      <c r="M86" t="str">
        <f t="shared" si="17"/>
        <v>XE Ô TÔ KD VẬN TẢI 45 chỗ</v>
      </c>
      <c r="N86" s="61" t="s">
        <v>133</v>
      </c>
      <c r="O86" s="61">
        <v>45</v>
      </c>
      <c r="P86" s="61" t="s">
        <v>133</v>
      </c>
      <c r="Q86" s="61">
        <f t="shared" si="18"/>
        <v>2</v>
      </c>
      <c r="R86" t="str">
        <f t="shared" si="15"/>
        <v>new AutomobilesFullTypeObject() { DisplayName = "XE Ô TÔ KD VẬN TẢI 45 chỗ", AutomobileType = AutomobileTypeEnum.COMMERCIAL, Attributes_Seat = "45", Attributes_Category = AutomobileTypeCategoryEnum.COMMERCIAL },</v>
      </c>
    </row>
    <row r="87" spans="1:18" x14ac:dyDescent="0.3">
      <c r="A87" s="22">
        <f t="shared" si="16"/>
        <v>43</v>
      </c>
      <c r="B87" s="45" t="s">
        <v>92</v>
      </c>
      <c r="C87" s="41"/>
      <c r="D87" s="23">
        <f t="shared" si="9"/>
        <v>5987300.0000000009</v>
      </c>
      <c r="E87" s="24">
        <v>5443000</v>
      </c>
      <c r="F87" s="25">
        <f t="shared" si="10"/>
        <v>544300</v>
      </c>
      <c r="G87" s="26">
        <v>10000</v>
      </c>
      <c r="H87" s="27">
        <v>2</v>
      </c>
      <c r="I87" s="27">
        <v>0</v>
      </c>
      <c r="J87" s="28">
        <f>+G87*(H87+I87)</f>
        <v>20000</v>
      </c>
      <c r="K87" s="29">
        <f>+D87+J87</f>
        <v>6007300.0000000009</v>
      </c>
      <c r="M87" t="str">
        <f t="shared" si="17"/>
        <v>XE Ô TÔ KD VẬN TẢI 46 chỗ</v>
      </c>
      <c r="N87" s="61" t="s">
        <v>133</v>
      </c>
      <c r="O87" s="61">
        <v>46</v>
      </c>
      <c r="P87" s="61" t="s">
        <v>133</v>
      </c>
      <c r="Q87" s="61">
        <f t="shared" si="18"/>
        <v>2</v>
      </c>
      <c r="R87" t="str">
        <f t="shared" si="15"/>
        <v>new AutomobilesFullTypeObject() { DisplayName = "XE Ô TÔ KD VẬN TẢI 46 chỗ", AutomobileType = AutomobileTypeEnum.COMMERCIAL, Attributes_Seat = "46", Attributes_Category = AutomobileTypeCategoryEnum.COMMERCIAL },</v>
      </c>
    </row>
    <row r="88" spans="1:18" x14ac:dyDescent="0.3">
      <c r="A88" s="22">
        <f t="shared" si="16"/>
        <v>44</v>
      </c>
      <c r="B88" s="45" t="s">
        <v>63</v>
      </c>
      <c r="C88" s="41"/>
      <c r="D88" s="23">
        <f t="shared" si="9"/>
        <v>6020300.0000000009</v>
      </c>
      <c r="E88" s="24">
        <v>5473000</v>
      </c>
      <c r="F88" s="25">
        <f t="shared" si="10"/>
        <v>547300</v>
      </c>
      <c r="G88" s="26">
        <v>10000</v>
      </c>
      <c r="H88" s="27">
        <v>2</v>
      </c>
      <c r="I88" s="27">
        <v>0</v>
      </c>
      <c r="J88" s="28">
        <f>+G88*(H88+I88)</f>
        <v>20000</v>
      </c>
      <c r="K88" s="29">
        <f>+D88+J88</f>
        <v>6040300.0000000009</v>
      </c>
      <c r="M88" t="str">
        <f t="shared" si="17"/>
        <v>XE Ô TÔ KD VẬN TẢI 47 chỗ</v>
      </c>
      <c r="N88" s="61" t="s">
        <v>133</v>
      </c>
      <c r="O88" s="61">
        <v>47</v>
      </c>
      <c r="P88" s="61" t="s">
        <v>133</v>
      </c>
      <c r="Q88" s="61">
        <f t="shared" si="18"/>
        <v>2</v>
      </c>
      <c r="R88" t="str">
        <f t="shared" si="15"/>
        <v>new AutomobilesFullTypeObject() { DisplayName = "XE Ô TÔ KD VẬN TẢI 47 chỗ", AutomobileType = AutomobileTypeEnum.COMMERCIAL, Attributes_Seat = "47", Attributes_Category = AutomobileTypeCategoryEnum.COMMERCIAL },</v>
      </c>
    </row>
    <row r="89" spans="1:18" x14ac:dyDescent="0.3">
      <c r="A89" s="22">
        <f t="shared" si="16"/>
        <v>45</v>
      </c>
      <c r="B89" s="45" t="s">
        <v>93</v>
      </c>
      <c r="C89" s="41"/>
      <c r="D89" s="23">
        <f t="shared" si="9"/>
        <v>6053300.0000000009</v>
      </c>
      <c r="E89" s="24">
        <v>5503000</v>
      </c>
      <c r="F89" s="25">
        <f t="shared" si="10"/>
        <v>550300</v>
      </c>
      <c r="G89" s="26">
        <v>10000</v>
      </c>
      <c r="H89" s="27">
        <v>2</v>
      </c>
      <c r="I89" s="27">
        <v>0</v>
      </c>
      <c r="J89" s="28">
        <f>+G89*(H89+I89)</f>
        <v>20000</v>
      </c>
      <c r="K89" s="29">
        <f>+D89+J89</f>
        <v>6073300.0000000009</v>
      </c>
      <c r="M89" t="str">
        <f t="shared" si="17"/>
        <v>XE Ô TÔ KD VẬN TẢI 48 chỗ</v>
      </c>
      <c r="N89" s="61" t="s">
        <v>133</v>
      </c>
      <c r="O89" s="61">
        <v>48</v>
      </c>
      <c r="P89" s="61" t="s">
        <v>133</v>
      </c>
      <c r="Q89" s="61">
        <f t="shared" si="18"/>
        <v>2</v>
      </c>
      <c r="R89" t="str">
        <f t="shared" si="15"/>
        <v>new AutomobilesFullTypeObject() { DisplayName = "XE Ô TÔ KD VẬN TẢI 48 chỗ", AutomobileType = AutomobileTypeEnum.COMMERCIAL, Attributes_Seat = "48", Attributes_Category = AutomobileTypeCategoryEnum.COMMERCIAL },</v>
      </c>
    </row>
    <row r="90" spans="1:18" x14ac:dyDescent="0.3">
      <c r="A90" s="22">
        <f t="shared" si="16"/>
        <v>46</v>
      </c>
      <c r="B90" s="45" t="s">
        <v>94</v>
      </c>
      <c r="C90" s="41"/>
      <c r="D90" s="23">
        <f t="shared" si="9"/>
        <v>6086300.0000000009</v>
      </c>
      <c r="E90" s="24">
        <v>5533000</v>
      </c>
      <c r="F90" s="25">
        <f t="shared" si="10"/>
        <v>553300</v>
      </c>
      <c r="G90" s="26">
        <v>10000</v>
      </c>
      <c r="H90" s="27">
        <v>2</v>
      </c>
      <c r="I90" s="27">
        <v>0</v>
      </c>
      <c r="J90" s="28">
        <f>+G90*(H90+I90)</f>
        <v>20000</v>
      </c>
      <c r="K90" s="29">
        <f>+D90+J90</f>
        <v>6106300.0000000009</v>
      </c>
      <c r="M90" t="str">
        <f t="shared" si="17"/>
        <v>XE Ô TÔ KD VẬN TẢI 49 chỗ</v>
      </c>
      <c r="N90" s="61" t="s">
        <v>133</v>
      </c>
      <c r="O90" s="61">
        <v>49</v>
      </c>
      <c r="P90" s="61" t="s">
        <v>133</v>
      </c>
      <c r="Q90" s="61">
        <f t="shared" si="18"/>
        <v>2</v>
      </c>
      <c r="R90" t="str">
        <f t="shared" si="15"/>
        <v>new AutomobilesFullTypeObject() { DisplayName = "XE Ô TÔ KD VẬN TẢI 49 chỗ", AutomobileType = AutomobileTypeEnum.COMMERCIAL, Attributes_Seat = "49", Attributes_Category = AutomobileTypeCategoryEnum.COMMERCIAL },</v>
      </c>
    </row>
    <row r="91" spans="1:18" x14ac:dyDescent="0.3">
      <c r="A91" s="22">
        <f t="shared" si="16"/>
        <v>47</v>
      </c>
      <c r="B91" s="45" t="s">
        <v>64</v>
      </c>
      <c r="C91" s="41"/>
      <c r="D91" s="23">
        <f t="shared" si="9"/>
        <v>6119300.0000000009</v>
      </c>
      <c r="E91" s="24">
        <v>5563000</v>
      </c>
      <c r="F91" s="25">
        <f t="shared" si="10"/>
        <v>556300</v>
      </c>
      <c r="G91" s="26">
        <v>10000</v>
      </c>
      <c r="H91" s="27">
        <v>2</v>
      </c>
      <c r="I91" s="27">
        <v>0</v>
      </c>
      <c r="J91" s="28">
        <f t="shared" si="11"/>
        <v>20000</v>
      </c>
      <c r="K91" s="29">
        <f t="shared" si="12"/>
        <v>6139300.0000000009</v>
      </c>
      <c r="M91" t="str">
        <f t="shared" si="17"/>
        <v>XE Ô TÔ KD VẬN TẢI 50 chỗ</v>
      </c>
      <c r="N91" s="61" t="s">
        <v>133</v>
      </c>
      <c r="O91" s="61">
        <v>50</v>
      </c>
      <c r="P91" s="61" t="s">
        <v>133</v>
      </c>
      <c r="Q91" s="61">
        <f t="shared" si="18"/>
        <v>2</v>
      </c>
      <c r="R91" t="str">
        <f t="shared" si="15"/>
        <v>new AutomobilesFullTypeObject() { DisplayName = "XE Ô TÔ KD VẬN TẢI 50 chỗ", AutomobileType = AutomobileTypeEnum.COMMERCIAL, Attributes_Seat = "50", Attributes_Category = AutomobileTypeCategoryEnum.COMMERCIAL },</v>
      </c>
    </row>
    <row r="92" spans="1:18" x14ac:dyDescent="0.3">
      <c r="A92" s="22">
        <f t="shared" si="16"/>
        <v>48</v>
      </c>
      <c r="B92" s="45" t="s">
        <v>95</v>
      </c>
      <c r="C92" s="41"/>
      <c r="D92" s="23">
        <f>+E92*110%</f>
        <v>6152300.0000000009</v>
      </c>
      <c r="E92" s="24">
        <v>5593000</v>
      </c>
      <c r="F92" s="25">
        <f t="shared" si="10"/>
        <v>559300</v>
      </c>
      <c r="G92" s="26">
        <v>10000</v>
      </c>
      <c r="H92" s="27">
        <v>2</v>
      </c>
      <c r="I92" s="27">
        <v>0</v>
      </c>
      <c r="J92" s="28">
        <f>+G92*(H92+I92)</f>
        <v>20000</v>
      </c>
      <c r="K92" s="29">
        <f>+D92+J92</f>
        <v>6172300.0000000009</v>
      </c>
      <c r="M92" t="str">
        <f t="shared" si="17"/>
        <v>XE Ô TÔ KD VẬN TẢI 51 chỗ</v>
      </c>
      <c r="N92" s="61" t="s">
        <v>133</v>
      </c>
      <c r="O92" s="61">
        <v>51</v>
      </c>
      <c r="P92" s="61" t="s">
        <v>133</v>
      </c>
      <c r="Q92" s="61">
        <f t="shared" si="18"/>
        <v>2</v>
      </c>
      <c r="R92" t="str">
        <f t="shared" si="15"/>
        <v>new AutomobilesFullTypeObject() { DisplayName = "XE Ô TÔ KD VẬN TẢI 51 chỗ", AutomobileType = AutomobileTypeEnum.COMMERCIAL, Attributes_Seat = "51", Attributes_Category = AutomobileTypeCategoryEnum.COMMERCIAL },</v>
      </c>
    </row>
    <row r="93" spans="1:18" x14ac:dyDescent="0.3">
      <c r="A93" s="22">
        <f t="shared" si="16"/>
        <v>49</v>
      </c>
      <c r="B93" s="45" t="s">
        <v>65</v>
      </c>
      <c r="C93" s="41"/>
      <c r="D93" s="23">
        <f t="shared" si="9"/>
        <v>6284300.0000000009</v>
      </c>
      <c r="E93" s="32">
        <v>5713000</v>
      </c>
      <c r="F93" s="25">
        <f t="shared" si="10"/>
        <v>571300</v>
      </c>
      <c r="G93" s="26">
        <v>10000</v>
      </c>
      <c r="H93" s="27">
        <v>2</v>
      </c>
      <c r="I93" s="27">
        <v>0</v>
      </c>
      <c r="J93" s="28">
        <f t="shared" si="11"/>
        <v>20000</v>
      </c>
      <c r="K93" s="29">
        <f t="shared" si="12"/>
        <v>6304300.0000000009</v>
      </c>
      <c r="M93" t="str">
        <f t="shared" si="17"/>
        <v>XE Ô TÔ KD VẬN TẢI 55 chỗ</v>
      </c>
      <c r="N93" s="61" t="s">
        <v>133</v>
      </c>
      <c r="O93" s="61">
        <v>55</v>
      </c>
      <c r="P93" s="61" t="s">
        <v>133</v>
      </c>
      <c r="Q93" s="61">
        <f t="shared" si="18"/>
        <v>2</v>
      </c>
      <c r="R93" t="str">
        <f t="shared" si="15"/>
        <v>new AutomobilesFullTypeObject() { DisplayName = "XE Ô TÔ KD VẬN TẢI 55 chỗ", AutomobileType = AutomobileTypeEnum.COMMERCIAL, Attributes_Seat = "55", Attributes_Category = AutomobileTypeCategoryEnum.COMMERCIAL },</v>
      </c>
    </row>
    <row r="94" spans="1:18" x14ac:dyDescent="0.3">
      <c r="A94" s="22">
        <f t="shared" si="16"/>
        <v>50</v>
      </c>
      <c r="B94" s="45" t="s">
        <v>66</v>
      </c>
      <c r="C94" s="41"/>
      <c r="D94" s="23">
        <f>+E94*110%</f>
        <v>6449300.0000000009</v>
      </c>
      <c r="E94" s="32">
        <v>5863000</v>
      </c>
      <c r="F94" s="25">
        <f>E94*10%</f>
        <v>586300</v>
      </c>
      <c r="G94" s="26">
        <v>10000</v>
      </c>
      <c r="H94" s="27">
        <v>2</v>
      </c>
      <c r="I94" s="27">
        <v>0</v>
      </c>
      <c r="J94" s="28">
        <f t="shared" si="11"/>
        <v>20000</v>
      </c>
      <c r="K94" s="29">
        <f>+D94+J94</f>
        <v>6469300.0000000009</v>
      </c>
      <c r="M94" t="str">
        <f t="shared" si="17"/>
        <v>XE Ô TÔ KD VẬN TẢI 60 chỗ</v>
      </c>
      <c r="N94" s="61" t="s">
        <v>133</v>
      </c>
      <c r="O94" s="61">
        <v>60</v>
      </c>
      <c r="P94" s="61" t="s">
        <v>133</v>
      </c>
      <c r="Q94" s="61">
        <f t="shared" si="18"/>
        <v>2</v>
      </c>
      <c r="R94" t="str">
        <f t="shared" si="15"/>
        <v>new AutomobilesFullTypeObject() { DisplayName = "XE Ô TÔ KD VẬN TẢI 60 chỗ", AutomobileType = AutomobileTypeEnum.COMMERCIAL, Attributes_Seat = "60", Attributes_Category = AutomobileTypeCategoryEnum.COMMERCIAL },</v>
      </c>
    </row>
    <row r="95" spans="1:18" x14ac:dyDescent="0.3">
      <c r="A95" s="73" t="s">
        <v>96</v>
      </c>
      <c r="B95" s="74"/>
      <c r="C95" s="74"/>
      <c r="D95" s="74"/>
      <c r="E95" s="74"/>
      <c r="F95" s="74"/>
      <c r="G95" s="74"/>
      <c r="H95" s="74"/>
      <c r="I95" s="74"/>
      <c r="J95" s="74"/>
      <c r="K95" s="46"/>
    </row>
    <row r="96" spans="1:18" x14ac:dyDescent="0.3">
      <c r="A96" s="42"/>
      <c r="B96" s="43"/>
      <c r="C96" s="43"/>
      <c r="D96" s="43"/>
      <c r="E96" s="43"/>
      <c r="F96" s="43"/>
      <c r="G96" s="44"/>
      <c r="H96" s="44"/>
      <c r="I96" s="44"/>
      <c r="J96" s="44"/>
      <c r="K96" s="38"/>
    </row>
    <row r="97" spans="1:18" x14ac:dyDescent="0.3">
      <c r="A97" s="39" t="s">
        <v>97</v>
      </c>
      <c r="B97" s="71" t="s">
        <v>98</v>
      </c>
      <c r="C97" s="71"/>
      <c r="D97" s="71"/>
      <c r="E97" s="71"/>
      <c r="F97" s="71"/>
      <c r="G97" s="71"/>
      <c r="H97" s="71"/>
      <c r="I97" s="71"/>
      <c r="J97" s="71"/>
      <c r="K97" s="72"/>
      <c r="L97" t="s">
        <v>134</v>
      </c>
    </row>
    <row r="98" spans="1:18" x14ac:dyDescent="0.3">
      <c r="A98" s="22">
        <v>1</v>
      </c>
      <c r="B98" s="47" t="s">
        <v>99</v>
      </c>
      <c r="C98" s="48"/>
      <c r="D98" s="23">
        <f>+E98*110%</f>
        <v>938300.00000000012</v>
      </c>
      <c r="E98" s="24">
        <v>853000</v>
      </c>
      <c r="F98" s="25">
        <f>E98*10%</f>
        <v>85300</v>
      </c>
      <c r="G98" s="26">
        <v>10000</v>
      </c>
      <c r="H98" s="27">
        <v>2</v>
      </c>
      <c r="I98" s="27"/>
      <c r="J98" s="28">
        <f>+G98*(H98+I98)</f>
        <v>20000</v>
      </c>
      <c r="K98" s="29">
        <f>+D98+J98</f>
        <v>958300.00000000012</v>
      </c>
      <c r="M98" t="str">
        <f>$L$97&amp;" "&amp;B98</f>
        <v>XE Ô TÔ CHỞ HÀNG, XE TẢI Dưới 3 tấn</v>
      </c>
      <c r="N98" s="61" t="s">
        <v>135</v>
      </c>
      <c r="P98" s="61" t="s">
        <v>136</v>
      </c>
      <c r="Q98" s="61">
        <v>2</v>
      </c>
      <c r="R98" t="str">
        <f t="shared" ref="R98:R101" si="19">"new AutomobilesFullTypeObject() { DisplayName = """&amp;M98&amp;""", AutomobileType = AutomobileTypeEnum."&amp;N98&amp;", Attributes_Seat = """&amp;O98&amp;""", Attributes_Category = AutomobileTypeCategoryEnum."&amp;P98&amp;" },"</f>
        <v>new AutomobilesFullTypeObject() { DisplayName = "XE Ô TÔ CHỞ HÀNG, XE TẢI Dưới 3 tấn", AutomobileType = AutomobileTypeEnum.DELIVERY_TRUCK, Attributes_Seat = "", Attributes_Category = AutomobileTypeCategoryEnum.UNDER_THREE_TONS },</v>
      </c>
    </row>
    <row r="99" spans="1:18" x14ac:dyDescent="0.3">
      <c r="A99" s="22">
        <v>2</v>
      </c>
      <c r="B99" s="47" t="s">
        <v>100</v>
      </c>
      <c r="C99" s="48"/>
      <c r="D99" s="23">
        <f>+E99*110%</f>
        <v>1826000.0000000002</v>
      </c>
      <c r="E99" s="24">
        <v>1660000</v>
      </c>
      <c r="F99" s="25">
        <f>E99*10%</f>
        <v>166000</v>
      </c>
      <c r="G99" s="26">
        <v>10000</v>
      </c>
      <c r="H99" s="27">
        <v>3</v>
      </c>
      <c r="I99" s="27"/>
      <c r="J99" s="28">
        <f>+G99*(H99+I99)</f>
        <v>30000</v>
      </c>
      <c r="K99" s="29">
        <f>+D99+J99</f>
        <v>1856000.0000000002</v>
      </c>
      <c r="M99" t="str">
        <f>$L$97&amp;" "&amp;B99</f>
        <v>XE Ô TÔ CHỞ HÀNG, XE TẢI Từ 3 đến 8 tấn</v>
      </c>
      <c r="N99" s="61" t="s">
        <v>135</v>
      </c>
      <c r="P99" s="61" t="s">
        <v>137</v>
      </c>
      <c r="Q99" s="61">
        <v>3</v>
      </c>
      <c r="R99" t="str">
        <f t="shared" si="19"/>
        <v>new AutomobilesFullTypeObject() { DisplayName = "XE Ô TÔ CHỞ HÀNG, XE TẢI Từ 3 đến 8 tấn", AutomobileType = AutomobileTypeEnum.DELIVERY_TRUCK, Attributes_Seat = "", Attributes_Category = AutomobileTypeCategoryEnum.THREE_TO_EIGHT_TONS },</v>
      </c>
    </row>
    <row r="100" spans="1:18" x14ac:dyDescent="0.3">
      <c r="A100" s="22">
        <v>3</v>
      </c>
      <c r="B100" s="47" t="s">
        <v>101</v>
      </c>
      <c r="C100" s="48"/>
      <c r="D100" s="23">
        <f>+E100*110%</f>
        <v>3020600.0000000005</v>
      </c>
      <c r="E100" s="24">
        <v>2746000</v>
      </c>
      <c r="F100" s="25">
        <f>E100*10%</f>
        <v>274600</v>
      </c>
      <c r="G100" s="26">
        <v>10000</v>
      </c>
      <c r="H100" s="27">
        <v>3</v>
      </c>
      <c r="I100" s="27"/>
      <c r="J100" s="28">
        <f>+G100*(H100+I100)</f>
        <v>30000</v>
      </c>
      <c r="K100" s="29">
        <f>+D100+J100</f>
        <v>3050600.0000000005</v>
      </c>
      <c r="M100" t="str">
        <f>$L$97&amp;" "&amp;B100</f>
        <v>XE Ô TÔ CHỞ HÀNG, XE TẢI Trên 8 đến 15 tấn</v>
      </c>
      <c r="N100" s="61" t="s">
        <v>135</v>
      </c>
      <c r="P100" s="61" t="s">
        <v>138</v>
      </c>
      <c r="Q100" s="61">
        <v>3</v>
      </c>
      <c r="R100" t="str">
        <f t="shared" si="19"/>
        <v>new AutomobilesFullTypeObject() { DisplayName = "XE Ô TÔ CHỞ HÀNG, XE TẢI Trên 8 đến 15 tấn", AutomobileType = AutomobileTypeEnum.DELIVERY_TRUCK, Attributes_Seat = "", Attributes_Category = AutomobileTypeCategoryEnum.EIGHT_TO_FIFTEEN_TONS },</v>
      </c>
    </row>
    <row r="101" spans="1:18" x14ac:dyDescent="0.3">
      <c r="A101" s="22">
        <v>4</v>
      </c>
      <c r="B101" s="47" t="s">
        <v>102</v>
      </c>
      <c r="C101" s="48"/>
      <c r="D101" s="23">
        <f>+E101*110%</f>
        <v>3520000.0000000005</v>
      </c>
      <c r="E101" s="24">
        <v>3200000</v>
      </c>
      <c r="F101" s="25">
        <f>E101*10%</f>
        <v>320000</v>
      </c>
      <c r="G101" s="26">
        <v>10000</v>
      </c>
      <c r="H101" s="27">
        <v>3</v>
      </c>
      <c r="I101" s="27"/>
      <c r="J101" s="28">
        <f>+G101*(H101+I101)</f>
        <v>30000</v>
      </c>
      <c r="K101" s="29">
        <f>+D101+J101</f>
        <v>3550000.0000000005</v>
      </c>
      <c r="M101" t="str">
        <f>$L$97&amp;" "&amp;B101</f>
        <v>XE Ô TÔ CHỞ HÀNG, XE TẢI Trên 15 tấn</v>
      </c>
      <c r="N101" s="61" t="s">
        <v>135</v>
      </c>
      <c r="P101" s="61" t="s">
        <v>139</v>
      </c>
      <c r="Q101" s="61">
        <v>3</v>
      </c>
      <c r="R101" t="str">
        <f t="shared" si="19"/>
        <v>new AutomobilesFullTypeObject() { DisplayName = "XE Ô TÔ CHỞ HÀNG, XE TẢI Trên 15 tấn", AutomobileType = AutomobileTypeEnum.DELIVERY_TRUCK, Attributes_Seat = "", Attributes_Category = AutomobileTypeCategoryEnum.OVER_FIFTEEN_TONS },</v>
      </c>
    </row>
    <row r="102" spans="1:18" x14ac:dyDescent="0.3">
      <c r="A102" s="42"/>
      <c r="B102" s="43"/>
      <c r="C102" s="43"/>
      <c r="D102" s="43"/>
      <c r="E102" s="43"/>
      <c r="F102" s="43"/>
      <c r="G102" s="44"/>
      <c r="H102" s="44"/>
      <c r="I102" s="44"/>
      <c r="J102" s="44"/>
      <c r="K102" s="38"/>
    </row>
    <row r="103" spans="1:18" x14ac:dyDescent="0.3">
      <c r="A103" s="39" t="s">
        <v>103</v>
      </c>
      <c r="B103" s="71" t="s">
        <v>104</v>
      </c>
      <c r="C103" s="71"/>
      <c r="D103" s="71"/>
      <c r="E103" s="71"/>
      <c r="F103" s="71"/>
      <c r="G103" s="71"/>
      <c r="H103" s="71"/>
      <c r="I103" s="71"/>
      <c r="J103" s="71"/>
      <c r="K103" s="72"/>
      <c r="L103" t="s">
        <v>289</v>
      </c>
    </row>
    <row r="104" spans="1:18" x14ac:dyDescent="0.3">
      <c r="A104" s="22">
        <v>1</v>
      </c>
      <c r="B104" s="75" t="s">
        <v>105</v>
      </c>
      <c r="C104" s="76"/>
      <c r="D104" s="23">
        <f>+E104*110%</f>
        <v>480700.00000000006</v>
      </c>
      <c r="E104" s="24">
        <v>437000</v>
      </c>
      <c r="F104" s="25">
        <f>E104*10%</f>
        <v>43700</v>
      </c>
      <c r="G104" s="26">
        <v>10000</v>
      </c>
      <c r="H104" s="27">
        <v>1</v>
      </c>
      <c r="I104" s="27"/>
      <c r="J104" s="28">
        <v>10000</v>
      </c>
      <c r="K104" s="29">
        <f>+D104+J104</f>
        <v>490700.00000000006</v>
      </c>
      <c r="M104" t="s">
        <v>290</v>
      </c>
      <c r="N104" s="61" t="s">
        <v>140</v>
      </c>
      <c r="P104" s="61" t="s">
        <v>131</v>
      </c>
      <c r="Q104" s="61">
        <v>1</v>
      </c>
      <c r="R104" t="str">
        <f t="shared" ref="R104:R105" si="20">"new AutomobilesFullTypeObject() { DisplayName = """&amp;M104&amp;""", AutomobileType = AutomobileTypeEnum."&amp;N104&amp;", Attributes_Seat = """&amp;O104&amp;""", Attributes_Category = AutomobileTypeCategoryEnum."&amp;P104&amp;" },"</f>
        <v>new AutomobilesFullTypeObject() { DisplayName = "Vừa chở hàng và người (Mini van, Pickup) Không KD", AutomobileType = AutomobileTypeEnum.MINI_VAN, Attributes_Seat = "", Attributes_Category = AutomobileTypeCategoryEnum.NON_COMMERCIAL },</v>
      </c>
    </row>
    <row r="105" spans="1:18" x14ac:dyDescent="0.3">
      <c r="A105" s="22">
        <f>+A104+1</f>
        <v>2</v>
      </c>
      <c r="B105" s="75" t="s">
        <v>106</v>
      </c>
      <c r="C105" s="76"/>
      <c r="D105" s="23">
        <f>+E105*110%</f>
        <v>1026300.0000000001</v>
      </c>
      <c r="E105" s="24">
        <v>933000</v>
      </c>
      <c r="F105" s="25">
        <f>E105*10%</f>
        <v>93300</v>
      </c>
      <c r="G105" s="26">
        <v>10000</v>
      </c>
      <c r="H105" s="27">
        <v>1</v>
      </c>
      <c r="I105" s="27"/>
      <c r="J105" s="28">
        <v>10000</v>
      </c>
      <c r="K105" s="29">
        <f>+D105+J105</f>
        <v>1036300.0000000001</v>
      </c>
      <c r="M105" t="s">
        <v>291</v>
      </c>
      <c r="N105" s="61" t="s">
        <v>140</v>
      </c>
      <c r="P105" s="61" t="s">
        <v>133</v>
      </c>
      <c r="Q105" s="61">
        <v>1</v>
      </c>
      <c r="R105" t="str">
        <f t="shared" si="20"/>
        <v>new AutomobilesFullTypeObject() { DisplayName = "Vừa chở hàng và người (Mini van, Pickup) Kinh doanh", AutomobileType = AutomobileTypeEnum.MINI_VAN, Attributes_Seat = "", Attributes_Category = AutomobileTypeCategoryEnum.COMMERCIAL },</v>
      </c>
    </row>
    <row r="106" spans="1:18" x14ac:dyDescent="0.3">
      <c r="A106" s="42"/>
      <c r="B106" s="43"/>
      <c r="C106" s="43"/>
      <c r="D106" s="43"/>
      <c r="E106" s="43"/>
      <c r="F106" s="43"/>
      <c r="G106" s="44"/>
      <c r="H106" s="44"/>
      <c r="I106" s="44"/>
      <c r="J106" s="44"/>
      <c r="K106" s="38"/>
    </row>
    <row r="107" spans="1:18" x14ac:dyDescent="0.3">
      <c r="A107" s="39" t="s">
        <v>107</v>
      </c>
      <c r="B107" s="71" t="s">
        <v>108</v>
      </c>
      <c r="C107" s="71"/>
      <c r="D107" s="71"/>
      <c r="E107" s="71"/>
      <c r="F107" s="71"/>
      <c r="G107" s="71"/>
      <c r="H107" s="71"/>
      <c r="I107" s="71"/>
      <c r="J107" s="71"/>
      <c r="K107" s="72"/>
      <c r="L107" t="s">
        <v>141</v>
      </c>
    </row>
    <row r="108" spans="1:18" x14ac:dyDescent="0.3">
      <c r="A108" s="22">
        <v>1</v>
      </c>
      <c r="B108" s="45" t="s">
        <v>109</v>
      </c>
      <c r="C108" s="41"/>
      <c r="D108" s="23">
        <f t="shared" ref="D108:D119" si="21">+E108*110%</f>
        <v>1413720</v>
      </c>
      <c r="E108" s="24">
        <v>1285200</v>
      </c>
      <c r="F108" s="25">
        <f>E108*10%</f>
        <v>128520</v>
      </c>
      <c r="G108" s="26">
        <v>10000</v>
      </c>
      <c r="H108" s="27">
        <v>1</v>
      </c>
      <c r="I108" s="27">
        <v>0</v>
      </c>
      <c r="J108" s="28">
        <f t="shared" ref="J108:J119" si="22">+G108*(H108+I108)</f>
        <v>10000</v>
      </c>
      <c r="K108" s="29">
        <f>+D108+J108</f>
        <v>1423720</v>
      </c>
      <c r="M108" t="str">
        <f t="shared" ref="M108:M119" si="23">$L$107&amp;" "&amp;B108</f>
        <v>XE TAXI Dưới 06 chỗ</v>
      </c>
      <c r="N108" s="61" t="s">
        <v>142</v>
      </c>
      <c r="O108" s="61" t="s">
        <v>143</v>
      </c>
      <c r="P108" s="61" t="s">
        <v>133</v>
      </c>
      <c r="Q108" s="61">
        <v>1</v>
      </c>
      <c r="R108" t="str">
        <f t="shared" ref="R108:R119" si="24">"new AutomobilesFullTypeObject() { DisplayName = """&amp;M108&amp;""", AutomobileType = AutomobileTypeEnum."&amp;N108&amp;", Attributes_Seat = """&amp;O108&amp;""", Attributes_Category = AutomobileTypeCategoryEnum."&amp;P108&amp;" },"</f>
        <v>new AutomobilesFullTypeObject() { DisplayName = "XE TAXI Dưới 06 chỗ", AutomobileType = AutomobileTypeEnum.TAXI, Attributes_Seat = "UNDER_SIX", Attributes_Category = AutomobileTypeCategoryEnum.COMMERCIAL },</v>
      </c>
    </row>
    <row r="109" spans="1:18" x14ac:dyDescent="0.3">
      <c r="A109" s="22">
        <f t="shared" ref="A109:A119" si="25">+A108+1</f>
        <v>2</v>
      </c>
      <c r="B109" s="45" t="s">
        <v>41</v>
      </c>
      <c r="C109" s="41"/>
      <c r="D109" s="23">
        <f t="shared" si="21"/>
        <v>1737230.0000000002</v>
      </c>
      <c r="E109" s="24">
        <v>1579300</v>
      </c>
      <c r="F109" s="25">
        <f t="shared" ref="F109:F119" si="26">E109*10%</f>
        <v>157930</v>
      </c>
      <c r="G109" s="26">
        <v>10000</v>
      </c>
      <c r="H109" s="27">
        <v>1</v>
      </c>
      <c r="I109" s="27">
        <v>0</v>
      </c>
      <c r="J109" s="28">
        <f t="shared" si="22"/>
        <v>10000</v>
      </c>
      <c r="K109" s="29">
        <f t="shared" ref="K109:K119" si="27">+D109+J109</f>
        <v>1747230.0000000002</v>
      </c>
      <c r="M109" t="str">
        <f t="shared" si="23"/>
        <v>XE TAXI 06 chỗ</v>
      </c>
      <c r="N109" s="61" t="s">
        <v>142</v>
      </c>
      <c r="O109" s="61">
        <v>6</v>
      </c>
      <c r="P109" s="61" t="s">
        <v>133</v>
      </c>
      <c r="Q109" s="61">
        <v>1</v>
      </c>
      <c r="R109" t="str">
        <f t="shared" si="24"/>
        <v>new AutomobilesFullTypeObject() { DisplayName = "XE TAXI 06 chỗ", AutomobileType = AutomobileTypeEnum.TAXI, Attributes_Seat = "6", Attributes_Category = AutomobileTypeCategoryEnum.COMMERCIAL },</v>
      </c>
    </row>
    <row r="110" spans="1:18" x14ac:dyDescent="0.3">
      <c r="A110" s="22">
        <f t="shared" si="25"/>
        <v>3</v>
      </c>
      <c r="B110" s="45" t="s">
        <v>42</v>
      </c>
      <c r="C110" s="41"/>
      <c r="D110" s="23">
        <f t="shared" si="21"/>
        <v>2019600.0000000002</v>
      </c>
      <c r="E110" s="24">
        <v>1836000</v>
      </c>
      <c r="F110" s="25">
        <f t="shared" si="26"/>
        <v>183600</v>
      </c>
      <c r="G110" s="26">
        <v>10000</v>
      </c>
      <c r="H110" s="27">
        <v>1</v>
      </c>
      <c r="I110" s="27">
        <v>0</v>
      </c>
      <c r="J110" s="28">
        <f t="shared" si="22"/>
        <v>10000</v>
      </c>
      <c r="K110" s="29">
        <f t="shared" si="27"/>
        <v>2029600.0000000002</v>
      </c>
      <c r="M110" t="str">
        <f t="shared" si="23"/>
        <v>XE TAXI 07 chỗ</v>
      </c>
      <c r="N110" s="61" t="s">
        <v>142</v>
      </c>
      <c r="O110" s="61">
        <v>7</v>
      </c>
      <c r="P110" s="61" t="s">
        <v>133</v>
      </c>
      <c r="Q110" s="61">
        <v>1</v>
      </c>
      <c r="R110" t="str">
        <f t="shared" si="24"/>
        <v>new AutomobilesFullTypeObject() { DisplayName = "XE TAXI 07 chỗ", AutomobileType = AutomobileTypeEnum.TAXI, Attributes_Seat = "7", Attributes_Category = AutomobileTypeCategoryEnum.COMMERCIAL },</v>
      </c>
    </row>
    <row r="111" spans="1:18" x14ac:dyDescent="0.3">
      <c r="A111" s="22">
        <f t="shared" si="25"/>
        <v>4</v>
      </c>
      <c r="B111" s="45" t="s">
        <v>43</v>
      </c>
      <c r="C111" s="41"/>
      <c r="D111" s="23">
        <f t="shared" si="21"/>
        <v>2343110</v>
      </c>
      <c r="E111" s="24">
        <v>2130100</v>
      </c>
      <c r="F111" s="25">
        <f t="shared" si="26"/>
        <v>213010</v>
      </c>
      <c r="G111" s="26">
        <v>10000</v>
      </c>
      <c r="H111" s="27">
        <v>1</v>
      </c>
      <c r="I111" s="27">
        <v>0</v>
      </c>
      <c r="J111" s="28">
        <f t="shared" si="22"/>
        <v>10000</v>
      </c>
      <c r="K111" s="29">
        <f t="shared" si="27"/>
        <v>2353110</v>
      </c>
      <c r="M111" t="str">
        <f t="shared" si="23"/>
        <v>XE TAXI 08 chỗ</v>
      </c>
      <c r="N111" s="61" t="s">
        <v>142</v>
      </c>
      <c r="O111" s="61">
        <v>8</v>
      </c>
      <c r="P111" s="61" t="s">
        <v>133</v>
      </c>
      <c r="Q111" s="61">
        <v>1</v>
      </c>
      <c r="R111" t="str">
        <f t="shared" si="24"/>
        <v>new AutomobilesFullTypeObject() { DisplayName = "XE TAXI 08 chỗ", AutomobileType = AutomobileTypeEnum.TAXI, Attributes_Seat = "8", Attributes_Category = AutomobileTypeCategoryEnum.COMMERCIAL },</v>
      </c>
    </row>
    <row r="112" spans="1:18" x14ac:dyDescent="0.3">
      <c r="A112" s="22">
        <f t="shared" si="25"/>
        <v>5</v>
      </c>
      <c r="B112" s="45" t="s">
        <v>44</v>
      </c>
      <c r="C112" s="41"/>
      <c r="D112" s="23">
        <f t="shared" si="21"/>
        <v>2625480</v>
      </c>
      <c r="E112" s="24">
        <v>2386800</v>
      </c>
      <c r="F112" s="25">
        <f t="shared" si="26"/>
        <v>238680</v>
      </c>
      <c r="G112" s="26">
        <v>10000</v>
      </c>
      <c r="H112" s="27">
        <v>1</v>
      </c>
      <c r="I112" s="27">
        <v>0</v>
      </c>
      <c r="J112" s="28">
        <f t="shared" si="22"/>
        <v>10000</v>
      </c>
      <c r="K112" s="29">
        <f t="shared" si="27"/>
        <v>2635480</v>
      </c>
      <c r="M112" t="str">
        <f t="shared" si="23"/>
        <v>XE TAXI 09 chỗ</v>
      </c>
      <c r="N112" s="61" t="s">
        <v>142</v>
      </c>
      <c r="O112" s="61">
        <v>9</v>
      </c>
      <c r="P112" s="61" t="s">
        <v>133</v>
      </c>
      <c r="Q112" s="61">
        <v>1</v>
      </c>
      <c r="R112" t="str">
        <f t="shared" si="24"/>
        <v>new AutomobilesFullTypeObject() { DisplayName = "XE TAXI 09 chỗ", AutomobileType = AutomobileTypeEnum.TAXI, Attributes_Seat = "9", Attributes_Category = AutomobileTypeCategoryEnum.COMMERCIAL },</v>
      </c>
    </row>
    <row r="113" spans="1:18" x14ac:dyDescent="0.3">
      <c r="A113" s="22">
        <f t="shared" si="25"/>
        <v>6</v>
      </c>
      <c r="B113" s="45" t="s">
        <v>45</v>
      </c>
      <c r="C113" s="41"/>
      <c r="D113" s="23">
        <f t="shared" si="21"/>
        <v>2827440</v>
      </c>
      <c r="E113" s="24">
        <v>2570400</v>
      </c>
      <c r="F113" s="25">
        <f t="shared" si="26"/>
        <v>257040</v>
      </c>
      <c r="G113" s="26">
        <v>10000</v>
      </c>
      <c r="H113" s="27">
        <v>1</v>
      </c>
      <c r="I113" s="27">
        <v>0</v>
      </c>
      <c r="J113" s="28">
        <f t="shared" si="22"/>
        <v>10000</v>
      </c>
      <c r="K113" s="29">
        <f t="shared" si="27"/>
        <v>2837440</v>
      </c>
      <c r="M113" t="str">
        <f t="shared" si="23"/>
        <v>XE TAXI 10 chỗ</v>
      </c>
      <c r="N113" s="61" t="s">
        <v>142</v>
      </c>
      <c r="O113" s="61">
        <v>10</v>
      </c>
      <c r="P113" s="61" t="s">
        <v>133</v>
      </c>
      <c r="Q113" s="61">
        <v>1</v>
      </c>
      <c r="R113" t="str">
        <f t="shared" si="24"/>
        <v>new AutomobilesFullTypeObject() { DisplayName = "XE TAXI 10 chỗ", AutomobileType = AutomobileTypeEnum.TAXI, Attributes_Seat = "10", Attributes_Category = AutomobileTypeCategoryEnum.COMMERCIAL },</v>
      </c>
    </row>
    <row r="114" spans="1:18" x14ac:dyDescent="0.3">
      <c r="A114" s="22">
        <f t="shared" si="25"/>
        <v>7</v>
      </c>
      <c r="B114" s="45" t="s">
        <v>46</v>
      </c>
      <c r="C114" s="41"/>
      <c r="D114" s="23">
        <f t="shared" si="21"/>
        <v>3096720.0000000005</v>
      </c>
      <c r="E114" s="24">
        <v>2815200</v>
      </c>
      <c r="F114" s="25">
        <f t="shared" si="26"/>
        <v>281520</v>
      </c>
      <c r="G114" s="26">
        <v>10000</v>
      </c>
      <c r="H114" s="27">
        <v>1</v>
      </c>
      <c r="I114" s="27">
        <v>0</v>
      </c>
      <c r="J114" s="28">
        <f t="shared" si="22"/>
        <v>10000</v>
      </c>
      <c r="K114" s="29">
        <f t="shared" si="27"/>
        <v>3106720.0000000005</v>
      </c>
      <c r="M114" t="str">
        <f t="shared" si="23"/>
        <v>XE TAXI 11 chỗ</v>
      </c>
      <c r="N114" s="61" t="s">
        <v>142</v>
      </c>
      <c r="O114" s="61">
        <v>11</v>
      </c>
      <c r="P114" s="61" t="s">
        <v>133</v>
      </c>
      <c r="Q114" s="61">
        <v>1</v>
      </c>
      <c r="R114" t="str">
        <f t="shared" si="24"/>
        <v>new AutomobilesFullTypeObject() { DisplayName = "XE TAXI 11 chỗ", AutomobileType = AutomobileTypeEnum.TAXI, Attributes_Seat = "11", Attributes_Category = AutomobileTypeCategoryEnum.COMMERCIAL },</v>
      </c>
    </row>
    <row r="115" spans="1:18" x14ac:dyDescent="0.3">
      <c r="A115" s="22">
        <f t="shared" si="25"/>
        <v>8</v>
      </c>
      <c r="B115" s="45" t="s">
        <v>69</v>
      </c>
      <c r="C115" s="41"/>
      <c r="D115" s="23">
        <f t="shared" si="21"/>
        <v>3407140.0000000005</v>
      </c>
      <c r="E115" s="24">
        <v>3097400</v>
      </c>
      <c r="F115" s="25">
        <f t="shared" si="26"/>
        <v>309740</v>
      </c>
      <c r="G115" s="26">
        <v>10000</v>
      </c>
      <c r="H115" s="27">
        <v>1</v>
      </c>
      <c r="I115" s="27">
        <v>0</v>
      </c>
      <c r="J115" s="28">
        <f t="shared" si="22"/>
        <v>10000</v>
      </c>
      <c r="K115" s="29">
        <f t="shared" si="27"/>
        <v>3417140.0000000005</v>
      </c>
      <c r="M115" t="str">
        <f t="shared" si="23"/>
        <v>XE TAXI 12 chỗ</v>
      </c>
      <c r="N115" s="61" t="s">
        <v>142</v>
      </c>
      <c r="O115" s="61">
        <v>12</v>
      </c>
      <c r="P115" s="61" t="s">
        <v>133</v>
      </c>
      <c r="Q115" s="61">
        <v>1</v>
      </c>
      <c r="R115" t="str">
        <f t="shared" si="24"/>
        <v>new AutomobilesFullTypeObject() { DisplayName = "XE TAXI 12 chỗ", AutomobileType = AutomobileTypeEnum.TAXI, Attributes_Seat = "12", Attributes_Category = AutomobileTypeCategoryEnum.COMMERCIAL },</v>
      </c>
    </row>
    <row r="116" spans="1:18" x14ac:dyDescent="0.3">
      <c r="A116" s="22">
        <f t="shared" si="25"/>
        <v>9</v>
      </c>
      <c r="B116" s="45" t="s">
        <v>70</v>
      </c>
      <c r="C116" s="41"/>
      <c r="D116" s="23">
        <f t="shared" si="21"/>
        <v>3831630.0000000005</v>
      </c>
      <c r="E116" s="24">
        <v>3483300</v>
      </c>
      <c r="F116" s="25">
        <f t="shared" si="26"/>
        <v>348330</v>
      </c>
      <c r="G116" s="26">
        <v>10000</v>
      </c>
      <c r="H116" s="27">
        <v>1</v>
      </c>
      <c r="I116" s="27">
        <v>0</v>
      </c>
      <c r="J116" s="28">
        <f t="shared" si="22"/>
        <v>10000</v>
      </c>
      <c r="K116" s="29">
        <f t="shared" si="27"/>
        <v>3841630.0000000005</v>
      </c>
      <c r="M116" t="str">
        <f t="shared" si="23"/>
        <v>XE TAXI 13 chỗ</v>
      </c>
      <c r="N116" s="61" t="s">
        <v>142</v>
      </c>
      <c r="O116" s="61">
        <v>13</v>
      </c>
      <c r="P116" s="61" t="s">
        <v>133</v>
      </c>
      <c r="Q116" s="61">
        <v>1</v>
      </c>
      <c r="R116" t="str">
        <f t="shared" si="24"/>
        <v>new AutomobilesFullTypeObject() { DisplayName = "XE TAXI 13 chỗ", AutomobileType = AutomobileTypeEnum.TAXI, Attributes_Seat = "13", Attributes_Category = AutomobileTypeCategoryEnum.COMMERCIAL },</v>
      </c>
    </row>
    <row r="117" spans="1:18" x14ac:dyDescent="0.3">
      <c r="A117" s="22">
        <f t="shared" si="25"/>
        <v>10</v>
      </c>
      <c r="B117" s="45" t="s">
        <v>71</v>
      </c>
      <c r="C117" s="41"/>
      <c r="D117" s="23">
        <f t="shared" si="21"/>
        <v>4153270.0000000005</v>
      </c>
      <c r="E117" s="24">
        <v>3775700</v>
      </c>
      <c r="F117" s="25">
        <f t="shared" si="26"/>
        <v>377570</v>
      </c>
      <c r="G117" s="26">
        <v>10000</v>
      </c>
      <c r="H117" s="27">
        <v>1</v>
      </c>
      <c r="I117" s="27">
        <v>0</v>
      </c>
      <c r="J117" s="28">
        <f t="shared" si="22"/>
        <v>10000</v>
      </c>
      <c r="K117" s="29">
        <f t="shared" si="27"/>
        <v>4163270.0000000005</v>
      </c>
      <c r="M117" t="str">
        <f t="shared" si="23"/>
        <v xml:space="preserve">XE TAXI 14 chỗ </v>
      </c>
      <c r="N117" s="61" t="s">
        <v>142</v>
      </c>
      <c r="O117" s="61">
        <v>14</v>
      </c>
      <c r="P117" s="61" t="s">
        <v>133</v>
      </c>
      <c r="Q117" s="61">
        <v>1</v>
      </c>
      <c r="R117" t="str">
        <f t="shared" si="24"/>
        <v>new AutomobilesFullTypeObject() { DisplayName = "XE TAXI 14 chỗ ", AutomobileType = AutomobileTypeEnum.TAXI, Attributes_Seat = "14", Attributes_Category = AutomobileTypeCategoryEnum.COMMERCIAL },</v>
      </c>
    </row>
    <row r="118" spans="1:18" x14ac:dyDescent="0.3">
      <c r="A118" s="22">
        <f t="shared" si="25"/>
        <v>11</v>
      </c>
      <c r="B118" s="45" t="s">
        <v>48</v>
      </c>
      <c r="C118" s="41"/>
      <c r="D118" s="23">
        <f t="shared" si="21"/>
        <v>4476780</v>
      </c>
      <c r="E118" s="24">
        <v>4069800</v>
      </c>
      <c r="F118" s="25">
        <f t="shared" si="26"/>
        <v>406980</v>
      </c>
      <c r="G118" s="26">
        <v>10000</v>
      </c>
      <c r="H118" s="27">
        <v>1</v>
      </c>
      <c r="I118" s="27">
        <v>0</v>
      </c>
      <c r="J118" s="28">
        <f t="shared" si="22"/>
        <v>10000</v>
      </c>
      <c r="K118" s="29">
        <f t="shared" si="27"/>
        <v>4486780</v>
      </c>
      <c r="M118" t="str">
        <f t="shared" si="23"/>
        <v xml:space="preserve">XE TAXI 15 chỗ </v>
      </c>
      <c r="N118" s="61" t="s">
        <v>142</v>
      </c>
      <c r="O118" s="61">
        <v>15</v>
      </c>
      <c r="P118" s="61" t="s">
        <v>133</v>
      </c>
      <c r="Q118" s="61">
        <v>1</v>
      </c>
      <c r="R118" t="str">
        <f t="shared" si="24"/>
        <v>new AutomobilesFullTypeObject() { DisplayName = "XE TAXI 15 chỗ ", AutomobileType = AutomobileTypeEnum.TAXI, Attributes_Seat = "15", Attributes_Category = AutomobileTypeCategoryEnum.COMMERCIAL },</v>
      </c>
    </row>
    <row r="119" spans="1:18" x14ac:dyDescent="0.3">
      <c r="A119" s="22">
        <f t="shared" si="25"/>
        <v>12</v>
      </c>
      <c r="B119" s="45" t="s">
        <v>72</v>
      </c>
      <c r="C119" s="41"/>
      <c r="D119" s="23">
        <f t="shared" si="21"/>
        <v>5710980</v>
      </c>
      <c r="E119" s="24">
        <v>5191800</v>
      </c>
      <c r="F119" s="25">
        <f t="shared" si="26"/>
        <v>519180</v>
      </c>
      <c r="G119" s="26">
        <v>10000</v>
      </c>
      <c r="H119" s="27">
        <v>1</v>
      </c>
      <c r="I119" s="27">
        <v>0</v>
      </c>
      <c r="J119" s="28">
        <f t="shared" si="22"/>
        <v>10000</v>
      </c>
      <c r="K119" s="29">
        <f t="shared" si="27"/>
        <v>5720980</v>
      </c>
      <c r="M119" t="str">
        <f t="shared" si="23"/>
        <v xml:space="preserve">XE TAXI 16 chỗ </v>
      </c>
      <c r="N119" s="61" t="s">
        <v>142</v>
      </c>
      <c r="O119" s="61">
        <v>16</v>
      </c>
      <c r="P119" s="61" t="s">
        <v>133</v>
      </c>
      <c r="Q119" s="61">
        <v>1</v>
      </c>
      <c r="R119" t="str">
        <f t="shared" si="24"/>
        <v>new AutomobilesFullTypeObject() { DisplayName = "XE TAXI 16 chỗ ", AutomobileType = AutomobileTypeEnum.TAXI, Attributes_Seat = "16", Attributes_Category = AutomobileTypeCategoryEnum.COMMERCIAL },</v>
      </c>
    </row>
    <row r="120" spans="1:18" x14ac:dyDescent="0.3">
      <c r="A120" s="42"/>
      <c r="B120" s="43"/>
      <c r="C120" s="43"/>
      <c r="D120" s="43"/>
      <c r="E120" s="43"/>
      <c r="F120" s="43"/>
      <c r="G120" s="44"/>
      <c r="H120" s="44"/>
      <c r="I120" s="44"/>
      <c r="J120" s="44"/>
      <c r="K120" s="38"/>
    </row>
    <row r="121" spans="1:18" x14ac:dyDescent="0.3">
      <c r="A121" s="39" t="s">
        <v>110</v>
      </c>
      <c r="B121" s="71" t="s">
        <v>111</v>
      </c>
      <c r="C121" s="71"/>
      <c r="D121" s="71"/>
      <c r="E121" s="71"/>
      <c r="F121" s="71"/>
      <c r="G121" s="71"/>
      <c r="H121" s="71"/>
      <c r="I121" s="71"/>
      <c r="J121" s="71"/>
      <c r="K121" s="72"/>
      <c r="L121" t="s">
        <v>144</v>
      </c>
    </row>
    <row r="122" spans="1:18" x14ac:dyDescent="0.3">
      <c r="A122" s="68">
        <v>1</v>
      </c>
      <c r="B122" s="47" t="s">
        <v>112</v>
      </c>
      <c r="C122" s="69"/>
      <c r="D122" s="49">
        <f>+E122*110%</f>
        <v>5280000</v>
      </c>
      <c r="E122" s="24">
        <v>4800000</v>
      </c>
      <c r="F122" s="25">
        <f>E122*10%</f>
        <v>480000</v>
      </c>
      <c r="G122" s="26">
        <v>10000</v>
      </c>
      <c r="H122" s="27">
        <v>3</v>
      </c>
      <c r="I122" s="27"/>
      <c r="J122" s="28">
        <f>+G122*(H122+I122)</f>
        <v>30000</v>
      </c>
      <c r="K122" s="29">
        <f>+D122+J122</f>
        <v>5310000</v>
      </c>
      <c r="M122" t="str">
        <f>$L$121&amp;" "&amp;B122</f>
        <v>XE ĐẦU KÉO Các loại</v>
      </c>
      <c r="N122" s="61" t="s">
        <v>145</v>
      </c>
      <c r="P122" s="61" t="s">
        <v>146</v>
      </c>
      <c r="Q122" s="61">
        <v>3</v>
      </c>
      <c r="R122" t="str">
        <f t="shared" ref="R122" si="28">"new AutomobilesFullTypeObject() { DisplayName = """&amp;M122&amp;""", AutomobileType = AutomobileTypeEnum."&amp;N122&amp;", Attributes_Seat = """&amp;O122&amp;""", Attributes_Category = AutomobileTypeCategoryEnum."&amp;P122&amp;" },"</f>
        <v>new AutomobilesFullTypeObject() { DisplayName = "XE ĐẦU KÉO Các loại", AutomobileType = AutomobileTypeEnum.CONTAINER, Attributes_Seat = "", Attributes_Category = AutomobileTypeCategoryEnum.ALL },</v>
      </c>
    </row>
    <row r="123" spans="1:18" x14ac:dyDescent="0.3">
      <c r="A123" s="42"/>
      <c r="B123" s="43"/>
      <c r="C123" s="43"/>
      <c r="D123" s="43"/>
      <c r="E123" s="43"/>
      <c r="F123" s="43"/>
      <c r="G123" s="44"/>
      <c r="H123" s="44"/>
      <c r="I123" s="44"/>
      <c r="J123" s="44"/>
      <c r="K123" s="38"/>
    </row>
    <row r="124" spans="1:18" x14ac:dyDescent="0.3">
      <c r="A124" s="39" t="s">
        <v>113</v>
      </c>
      <c r="B124" s="71" t="s">
        <v>114</v>
      </c>
      <c r="C124" s="71"/>
      <c r="D124" s="71"/>
      <c r="E124" s="71"/>
      <c r="F124" s="71"/>
      <c r="G124" s="71"/>
      <c r="H124" s="71"/>
      <c r="I124" s="71"/>
      <c r="J124" s="71"/>
      <c r="K124" s="72"/>
      <c r="L124" t="s">
        <v>114</v>
      </c>
    </row>
    <row r="125" spans="1:18" x14ac:dyDescent="0.3">
      <c r="A125" s="22">
        <v>1</v>
      </c>
      <c r="B125" s="47" t="s">
        <v>99</v>
      </c>
      <c r="C125" s="48"/>
      <c r="D125" s="23">
        <f t="shared" ref="D125:D130" si="29">+E125*110%</f>
        <v>1125960</v>
      </c>
      <c r="E125" s="24">
        <v>1023600</v>
      </c>
      <c r="F125" s="25">
        <f t="shared" ref="F125:F130" si="30">E125*10%</f>
        <v>102360</v>
      </c>
      <c r="G125" s="26">
        <v>10000</v>
      </c>
      <c r="H125" s="27">
        <v>2</v>
      </c>
      <c r="I125" s="27"/>
      <c r="J125" s="28">
        <f t="shared" ref="J125:J130" si="31">+G125*(H125+I125)</f>
        <v>20000</v>
      </c>
      <c r="K125" s="29">
        <f t="shared" ref="K125:K130" si="32">+D125+J125</f>
        <v>1145960</v>
      </c>
      <c r="M125" t="str">
        <f t="shared" ref="M125:M130" si="33">$L$124&amp;" "&amp;B125</f>
        <v>XE Ô TÔ CHUYÊN DÙNG Dưới 3 tấn</v>
      </c>
      <c r="N125" s="61" t="s">
        <v>147</v>
      </c>
      <c r="P125" s="61" t="s">
        <v>136</v>
      </c>
      <c r="Q125" s="61">
        <v>2</v>
      </c>
      <c r="R125" t="str">
        <f t="shared" ref="R125:R130" si="34">"new AutomobilesFullTypeObject() { DisplayName = """&amp;M125&amp;""", AutomobileType = AutomobileTypeEnum."&amp;N125&amp;", Attributes_Seat = """&amp;O125&amp;""", Attributes_Category = AutomobileTypeCategoryEnum."&amp;P125&amp;" },"</f>
        <v>new AutomobilesFullTypeObject() { DisplayName = "XE Ô TÔ CHUYÊN DÙNG Dưới 3 tấn", AutomobileType = AutomobileTypeEnum.SPECIALIZED, Attributes_Seat = "", Attributes_Category = AutomobileTypeCategoryEnum.UNDER_THREE_TONS },</v>
      </c>
    </row>
    <row r="126" spans="1:18" x14ac:dyDescent="0.3">
      <c r="A126" s="22">
        <v>2</v>
      </c>
      <c r="B126" s="47" t="s">
        <v>100</v>
      </c>
      <c r="C126" s="48"/>
      <c r="D126" s="23">
        <f t="shared" si="29"/>
        <v>2191200</v>
      </c>
      <c r="E126" s="24">
        <v>1992000</v>
      </c>
      <c r="F126" s="25">
        <f t="shared" si="30"/>
        <v>199200</v>
      </c>
      <c r="G126" s="26">
        <v>10000</v>
      </c>
      <c r="H126" s="27">
        <v>3</v>
      </c>
      <c r="I126" s="27"/>
      <c r="J126" s="28">
        <f t="shared" si="31"/>
        <v>30000</v>
      </c>
      <c r="K126" s="29">
        <f t="shared" si="32"/>
        <v>2221200</v>
      </c>
      <c r="M126" t="str">
        <f t="shared" si="33"/>
        <v>XE Ô TÔ CHUYÊN DÙNG Từ 3 đến 8 tấn</v>
      </c>
      <c r="N126" s="61" t="s">
        <v>147</v>
      </c>
      <c r="P126" s="61" t="s">
        <v>137</v>
      </c>
      <c r="Q126" s="61">
        <v>3</v>
      </c>
      <c r="R126" t="str">
        <f t="shared" si="34"/>
        <v>new AutomobilesFullTypeObject() { DisplayName = "XE Ô TÔ CHUYÊN DÙNG Từ 3 đến 8 tấn", AutomobileType = AutomobileTypeEnum.SPECIALIZED, Attributes_Seat = "", Attributes_Category = AutomobileTypeCategoryEnum.THREE_TO_EIGHT_TONS },</v>
      </c>
    </row>
    <row r="127" spans="1:18" x14ac:dyDescent="0.3">
      <c r="A127" s="22">
        <v>3</v>
      </c>
      <c r="B127" s="47" t="s">
        <v>101</v>
      </c>
      <c r="C127" s="48"/>
      <c r="D127" s="23">
        <f t="shared" si="29"/>
        <v>3624720.0000000005</v>
      </c>
      <c r="E127" s="24">
        <v>3295200</v>
      </c>
      <c r="F127" s="25">
        <f t="shared" si="30"/>
        <v>329520</v>
      </c>
      <c r="G127" s="26">
        <v>10000</v>
      </c>
      <c r="H127" s="27">
        <v>3</v>
      </c>
      <c r="I127" s="27"/>
      <c r="J127" s="28">
        <f t="shared" si="31"/>
        <v>30000</v>
      </c>
      <c r="K127" s="29">
        <f t="shared" si="32"/>
        <v>3654720.0000000005</v>
      </c>
      <c r="M127" t="str">
        <f t="shared" si="33"/>
        <v>XE Ô TÔ CHUYÊN DÙNG Trên 8 đến 15 tấn</v>
      </c>
      <c r="N127" s="61" t="s">
        <v>147</v>
      </c>
      <c r="P127" s="61" t="s">
        <v>138</v>
      </c>
      <c r="Q127" s="61">
        <v>3</v>
      </c>
      <c r="R127" t="str">
        <f t="shared" si="34"/>
        <v>new AutomobilesFullTypeObject() { DisplayName = "XE Ô TÔ CHUYÊN DÙNG Trên 8 đến 15 tấn", AutomobileType = AutomobileTypeEnum.SPECIALIZED, Attributes_Seat = "", Attributes_Category = AutomobileTypeCategoryEnum.EIGHT_TO_FIFTEEN_TONS },</v>
      </c>
    </row>
    <row r="128" spans="1:18" x14ac:dyDescent="0.3">
      <c r="A128" s="22">
        <v>4</v>
      </c>
      <c r="B128" s="47" t="s">
        <v>102</v>
      </c>
      <c r="C128" s="48"/>
      <c r="D128" s="23">
        <f t="shared" si="29"/>
        <v>4224000</v>
      </c>
      <c r="E128" s="24">
        <v>3840000</v>
      </c>
      <c r="F128" s="25">
        <f t="shared" si="30"/>
        <v>384000</v>
      </c>
      <c r="G128" s="26">
        <v>10000</v>
      </c>
      <c r="H128" s="27">
        <v>3</v>
      </c>
      <c r="I128" s="27"/>
      <c r="J128" s="28">
        <f t="shared" si="31"/>
        <v>30000</v>
      </c>
      <c r="K128" s="29">
        <f t="shared" si="32"/>
        <v>4254000</v>
      </c>
      <c r="M128" t="str">
        <f t="shared" si="33"/>
        <v>XE Ô TÔ CHUYÊN DÙNG Trên 15 tấn</v>
      </c>
      <c r="N128" s="61" t="s">
        <v>147</v>
      </c>
      <c r="P128" s="61" t="s">
        <v>139</v>
      </c>
      <c r="Q128" s="61">
        <v>3</v>
      </c>
      <c r="R128" t="str">
        <f t="shared" si="34"/>
        <v>new AutomobilesFullTypeObject() { DisplayName = "XE Ô TÔ CHUYÊN DÙNG Trên 15 tấn", AutomobileType = AutomobileTypeEnum.SPECIALIZED, Attributes_Seat = "", Attributes_Category = AutomobileTypeCategoryEnum.OVER_FIFTEEN_TONS },</v>
      </c>
    </row>
    <row r="129" spans="1:18" x14ac:dyDescent="0.3">
      <c r="A129" s="22">
        <v>5</v>
      </c>
      <c r="B129" s="47" t="s">
        <v>9</v>
      </c>
      <c r="C129" s="48"/>
      <c r="D129" s="23">
        <f t="shared" si="29"/>
        <v>1231560</v>
      </c>
      <c r="E129" s="24">
        <v>1119600</v>
      </c>
      <c r="F129" s="25">
        <f t="shared" si="30"/>
        <v>111960</v>
      </c>
      <c r="G129" s="26">
        <v>10000</v>
      </c>
      <c r="H129" s="27">
        <v>1</v>
      </c>
      <c r="I129" s="27"/>
      <c r="J129" s="28">
        <f t="shared" si="31"/>
        <v>10000</v>
      </c>
      <c r="K129" s="29">
        <f>+D129+J129</f>
        <v>1241560</v>
      </c>
      <c r="M129" t="str">
        <f t="shared" si="33"/>
        <v>XE Ô TÔ CHUYÊN DÙNG Xe cứu thương</v>
      </c>
      <c r="N129" s="61" t="s">
        <v>147</v>
      </c>
      <c r="P129" s="61" t="s">
        <v>148</v>
      </c>
      <c r="Q129" s="61">
        <v>1</v>
      </c>
      <c r="R129" t="str">
        <f t="shared" si="34"/>
        <v>new AutomobilesFullTypeObject() { DisplayName = "XE Ô TÔ CHUYÊN DÙNG Xe cứu thương", AutomobileType = AutomobileTypeEnum.SPECIALIZED, Attributes_Seat = "", Attributes_Category = AutomobileTypeCategoryEnum.AMBULANCE },</v>
      </c>
    </row>
    <row r="130" spans="1:18" x14ac:dyDescent="0.3">
      <c r="A130" s="22">
        <v>6</v>
      </c>
      <c r="B130" s="47" t="s">
        <v>10</v>
      </c>
      <c r="C130" s="48"/>
      <c r="D130" s="23">
        <f t="shared" si="29"/>
        <v>576840</v>
      </c>
      <c r="E130" s="24">
        <v>524400</v>
      </c>
      <c r="F130" s="25">
        <f t="shared" si="30"/>
        <v>52440</v>
      </c>
      <c r="G130" s="26">
        <v>10000</v>
      </c>
      <c r="H130" s="27">
        <v>1</v>
      </c>
      <c r="I130" s="27"/>
      <c r="J130" s="28">
        <f t="shared" si="31"/>
        <v>10000</v>
      </c>
      <c r="K130" s="29">
        <f t="shared" si="32"/>
        <v>586840</v>
      </c>
      <c r="M130" t="str">
        <f t="shared" si="33"/>
        <v>XE Ô TÔ CHUYÊN DÙNG Xe chở tiền</v>
      </c>
      <c r="N130" s="61" t="s">
        <v>147</v>
      </c>
      <c r="P130" s="61" t="s">
        <v>149</v>
      </c>
      <c r="Q130" s="61">
        <v>1</v>
      </c>
      <c r="R130" t="str">
        <f t="shared" si="34"/>
        <v>new AutomobilesFullTypeObject() { DisplayName = "XE Ô TÔ CHUYÊN DÙNG Xe chở tiền", AutomobileType = AutomobileTypeEnum.SPECIALIZED, Attributes_Seat = "", Attributes_Category = AutomobileTypeCategoryEnum.MONEY_TRUCK },</v>
      </c>
    </row>
    <row r="131" spans="1:18" x14ac:dyDescent="0.3">
      <c r="A131" s="42"/>
      <c r="B131" s="43"/>
      <c r="C131" s="43"/>
      <c r="D131" s="43"/>
      <c r="E131" s="43"/>
      <c r="F131" s="43"/>
      <c r="G131" s="44"/>
      <c r="H131" s="44"/>
      <c r="I131" s="44"/>
      <c r="J131" s="44"/>
      <c r="K131" s="38"/>
    </row>
    <row r="132" spans="1:18" x14ac:dyDescent="0.3">
      <c r="A132" s="39" t="s">
        <v>115</v>
      </c>
      <c r="B132" s="71" t="s">
        <v>116</v>
      </c>
      <c r="C132" s="71"/>
      <c r="D132" s="71"/>
      <c r="E132" s="71"/>
      <c r="F132" s="71"/>
      <c r="G132" s="71"/>
      <c r="H132" s="71"/>
      <c r="I132" s="71"/>
      <c r="J132" s="71"/>
      <c r="K132" s="72"/>
      <c r="L132" t="s">
        <v>116</v>
      </c>
    </row>
    <row r="133" spans="1:18" x14ac:dyDescent="0.3">
      <c r="A133" s="22">
        <v>1</v>
      </c>
      <c r="B133" s="45" t="s">
        <v>39</v>
      </c>
      <c r="C133" s="41"/>
      <c r="D133" s="23">
        <f t="shared" ref="D133:D160" si="35">+E133*110%</f>
        <v>576840</v>
      </c>
      <c r="E133" s="24">
        <v>524400</v>
      </c>
      <c r="F133" s="25">
        <f t="shared" ref="F133:F160" si="36">E133*10%</f>
        <v>52440</v>
      </c>
      <c r="G133" s="26">
        <v>10000</v>
      </c>
      <c r="H133" s="27">
        <v>1</v>
      </c>
      <c r="I133" s="27"/>
      <c r="J133" s="28">
        <f t="shared" ref="J133:J160" si="37">+G133*(H133+I133)</f>
        <v>10000</v>
      </c>
      <c r="K133" s="29">
        <f t="shared" ref="K133:K160" si="38">+D133+J133</f>
        <v>586840</v>
      </c>
      <c r="M133" t="str">
        <f t="shared" ref="M133:M160" si="39">$L$132&amp;" "&amp;B133</f>
        <v>XE TẬP LÁI (CHỞ NGƯỜI) 04 chỗ</v>
      </c>
      <c r="N133" s="61" t="s">
        <v>150</v>
      </c>
      <c r="O133" s="61">
        <v>4</v>
      </c>
      <c r="P133" s="61" t="s">
        <v>133</v>
      </c>
      <c r="Q133" s="61">
        <v>1</v>
      </c>
      <c r="R133" t="str">
        <f t="shared" ref="R133:R160" si="40">"new AutomobilesFullTypeObject() { DisplayName = """&amp;M133&amp;""", AutomobileType = AutomobileTypeEnum."&amp;N133&amp;", Attributes_Seat = """&amp;O133&amp;""", Attributes_Category = AutomobileTypeCategoryEnum."&amp;P133&amp;" },"</f>
        <v>new AutomobilesFullTypeObject() { DisplayName = "XE TẬP LÁI (CHỞ NGƯỜI) 04 chỗ", AutomobileType = AutomobileTypeEnum.TRAINER, Attributes_Seat = "4", Attributes_Category = AutomobileTypeCategoryEnum.COMMERCIAL },</v>
      </c>
    </row>
    <row r="134" spans="1:18" x14ac:dyDescent="0.3">
      <c r="A134" s="22">
        <f t="shared" ref="A134:A160" si="41">+A133+1</f>
        <v>2</v>
      </c>
      <c r="B134" s="45" t="s">
        <v>40</v>
      </c>
      <c r="C134" s="41"/>
      <c r="D134" s="23">
        <f t="shared" si="35"/>
        <v>576840</v>
      </c>
      <c r="E134" s="24">
        <v>524400</v>
      </c>
      <c r="F134" s="25">
        <f t="shared" si="36"/>
        <v>52440</v>
      </c>
      <c r="G134" s="26">
        <v>10000</v>
      </c>
      <c r="H134" s="27">
        <v>1</v>
      </c>
      <c r="I134" s="27"/>
      <c r="J134" s="28">
        <f t="shared" si="37"/>
        <v>10000</v>
      </c>
      <c r="K134" s="29">
        <f t="shared" si="38"/>
        <v>586840</v>
      </c>
      <c r="M134" t="str">
        <f t="shared" si="39"/>
        <v>XE TẬP LÁI (CHỞ NGƯỜI) 05 chỗ</v>
      </c>
      <c r="N134" s="61" t="s">
        <v>150</v>
      </c>
      <c r="O134" s="61">
        <v>5</v>
      </c>
      <c r="P134" s="61" t="s">
        <v>133</v>
      </c>
      <c r="Q134" s="61">
        <v>1</v>
      </c>
      <c r="R134" t="str">
        <f t="shared" si="40"/>
        <v>new AutomobilesFullTypeObject() { DisplayName = "XE TẬP LÁI (CHỞ NGƯỜI) 05 chỗ", AutomobileType = AutomobileTypeEnum.TRAINER, Attributes_Seat = "5", Attributes_Category = AutomobileTypeCategoryEnum.COMMERCIAL },</v>
      </c>
    </row>
    <row r="135" spans="1:18" x14ac:dyDescent="0.3">
      <c r="A135" s="22">
        <f t="shared" si="41"/>
        <v>3</v>
      </c>
      <c r="B135" s="45" t="s">
        <v>41</v>
      </c>
      <c r="C135" s="41"/>
      <c r="D135" s="23">
        <f t="shared" si="35"/>
        <v>1048080.0000000001</v>
      </c>
      <c r="E135" s="24">
        <v>952800</v>
      </c>
      <c r="F135" s="25">
        <f t="shared" si="36"/>
        <v>95280</v>
      </c>
      <c r="G135" s="26">
        <v>10000</v>
      </c>
      <c r="H135" s="27">
        <v>1</v>
      </c>
      <c r="I135" s="27"/>
      <c r="J135" s="28">
        <f t="shared" si="37"/>
        <v>10000</v>
      </c>
      <c r="K135" s="29">
        <f t="shared" si="38"/>
        <v>1058080</v>
      </c>
      <c r="M135" t="str">
        <f t="shared" si="39"/>
        <v>XE TẬP LÁI (CHỞ NGƯỜI) 06 chỗ</v>
      </c>
      <c r="N135" s="61" t="s">
        <v>150</v>
      </c>
      <c r="O135" s="61">
        <v>6</v>
      </c>
      <c r="P135" s="61" t="s">
        <v>133</v>
      </c>
      <c r="Q135" s="61">
        <v>1</v>
      </c>
      <c r="R135" t="str">
        <f t="shared" si="40"/>
        <v>new AutomobilesFullTypeObject() { DisplayName = "XE TẬP LÁI (CHỞ NGƯỜI) 06 chỗ", AutomobileType = AutomobileTypeEnum.TRAINER, Attributes_Seat = "6", Attributes_Category = AutomobileTypeCategoryEnum.COMMERCIAL },</v>
      </c>
    </row>
    <row r="136" spans="1:18" x14ac:dyDescent="0.3">
      <c r="A136" s="22">
        <f t="shared" si="41"/>
        <v>4</v>
      </c>
      <c r="B136" s="45" t="s">
        <v>42</v>
      </c>
      <c r="C136" s="41"/>
      <c r="D136" s="23">
        <f t="shared" si="35"/>
        <v>1048080.0000000001</v>
      </c>
      <c r="E136" s="24">
        <v>952800</v>
      </c>
      <c r="F136" s="25">
        <f t="shared" si="36"/>
        <v>95280</v>
      </c>
      <c r="G136" s="26">
        <v>10000</v>
      </c>
      <c r="H136" s="27">
        <v>1</v>
      </c>
      <c r="I136" s="27"/>
      <c r="J136" s="28">
        <f t="shared" si="37"/>
        <v>10000</v>
      </c>
      <c r="K136" s="29">
        <f t="shared" si="38"/>
        <v>1058080</v>
      </c>
      <c r="M136" t="str">
        <f t="shared" si="39"/>
        <v>XE TẬP LÁI (CHỞ NGƯỜI) 07 chỗ</v>
      </c>
      <c r="N136" s="61" t="s">
        <v>150</v>
      </c>
      <c r="O136" s="61">
        <v>7</v>
      </c>
      <c r="P136" s="61" t="s">
        <v>133</v>
      </c>
      <c r="Q136" s="61">
        <v>1</v>
      </c>
      <c r="R136" t="str">
        <f t="shared" si="40"/>
        <v>new AutomobilesFullTypeObject() { DisplayName = "XE TẬP LÁI (CHỞ NGƯỜI) 07 chỗ", AutomobileType = AutomobileTypeEnum.TRAINER, Attributes_Seat = "7", Attributes_Category = AutomobileTypeCategoryEnum.COMMERCIAL },</v>
      </c>
    </row>
    <row r="137" spans="1:18" x14ac:dyDescent="0.3">
      <c r="A137" s="22">
        <f t="shared" si="41"/>
        <v>5</v>
      </c>
      <c r="B137" s="45" t="s">
        <v>43</v>
      </c>
      <c r="C137" s="41"/>
      <c r="D137" s="23">
        <f t="shared" si="35"/>
        <v>1048080.0000000001</v>
      </c>
      <c r="E137" s="24">
        <v>952800</v>
      </c>
      <c r="F137" s="25">
        <f t="shared" si="36"/>
        <v>95280</v>
      </c>
      <c r="G137" s="26">
        <v>10000</v>
      </c>
      <c r="H137" s="27">
        <v>1</v>
      </c>
      <c r="I137" s="27"/>
      <c r="J137" s="28">
        <f t="shared" si="37"/>
        <v>10000</v>
      </c>
      <c r="K137" s="29">
        <f t="shared" si="38"/>
        <v>1058080</v>
      </c>
      <c r="M137" t="str">
        <f t="shared" si="39"/>
        <v>XE TẬP LÁI (CHỞ NGƯỜI) 08 chỗ</v>
      </c>
      <c r="N137" s="61" t="s">
        <v>150</v>
      </c>
      <c r="O137" s="61">
        <v>8</v>
      </c>
      <c r="P137" s="61" t="s">
        <v>133</v>
      </c>
      <c r="Q137" s="61">
        <v>1</v>
      </c>
      <c r="R137" t="str">
        <f t="shared" si="40"/>
        <v>new AutomobilesFullTypeObject() { DisplayName = "XE TẬP LÁI (CHỞ NGƯỜI) 08 chỗ", AutomobileType = AutomobileTypeEnum.TRAINER, Attributes_Seat = "8", Attributes_Category = AutomobileTypeCategoryEnum.COMMERCIAL },</v>
      </c>
    </row>
    <row r="138" spans="1:18" x14ac:dyDescent="0.3">
      <c r="A138" s="22">
        <f t="shared" si="41"/>
        <v>6</v>
      </c>
      <c r="B138" s="45" t="s">
        <v>44</v>
      </c>
      <c r="C138" s="41"/>
      <c r="D138" s="23">
        <f t="shared" si="35"/>
        <v>1048080.0000000001</v>
      </c>
      <c r="E138" s="24">
        <v>952800</v>
      </c>
      <c r="F138" s="25">
        <f t="shared" si="36"/>
        <v>95280</v>
      </c>
      <c r="G138" s="26">
        <v>10000</v>
      </c>
      <c r="H138" s="27">
        <v>1</v>
      </c>
      <c r="I138" s="27"/>
      <c r="J138" s="28">
        <f t="shared" si="37"/>
        <v>10000</v>
      </c>
      <c r="K138" s="29">
        <f t="shared" si="38"/>
        <v>1058080</v>
      </c>
      <c r="M138" t="str">
        <f t="shared" si="39"/>
        <v>XE TẬP LÁI (CHỞ NGƯỜI) 09 chỗ</v>
      </c>
      <c r="N138" s="61" t="s">
        <v>150</v>
      </c>
      <c r="O138" s="61">
        <v>9</v>
      </c>
      <c r="P138" s="61" t="s">
        <v>133</v>
      </c>
      <c r="Q138" s="61">
        <v>1</v>
      </c>
      <c r="R138" t="str">
        <f t="shared" si="40"/>
        <v>new AutomobilesFullTypeObject() { DisplayName = "XE TẬP LÁI (CHỞ NGƯỜI) 09 chỗ", AutomobileType = AutomobileTypeEnum.TRAINER, Attributes_Seat = "9", Attributes_Category = AutomobileTypeCategoryEnum.COMMERCIAL },</v>
      </c>
    </row>
    <row r="139" spans="1:18" x14ac:dyDescent="0.3">
      <c r="A139" s="22">
        <f t="shared" si="41"/>
        <v>7</v>
      </c>
      <c r="B139" s="45" t="s">
        <v>45</v>
      </c>
      <c r="C139" s="41"/>
      <c r="D139" s="23">
        <f t="shared" si="35"/>
        <v>1048080.0000000001</v>
      </c>
      <c r="E139" s="24">
        <v>952800</v>
      </c>
      <c r="F139" s="25">
        <f t="shared" si="36"/>
        <v>95280</v>
      </c>
      <c r="G139" s="26">
        <v>10000</v>
      </c>
      <c r="H139" s="27">
        <v>1</v>
      </c>
      <c r="I139" s="27"/>
      <c r="J139" s="28">
        <f t="shared" si="37"/>
        <v>10000</v>
      </c>
      <c r="K139" s="29">
        <f t="shared" si="38"/>
        <v>1058080</v>
      </c>
      <c r="M139" t="str">
        <f t="shared" si="39"/>
        <v>XE TẬP LÁI (CHỞ NGƯỜI) 10 chỗ</v>
      </c>
      <c r="N139" s="61" t="s">
        <v>150</v>
      </c>
      <c r="O139" s="61">
        <v>10</v>
      </c>
      <c r="P139" s="61" t="s">
        <v>133</v>
      </c>
      <c r="Q139" s="61">
        <v>1</v>
      </c>
      <c r="R139" t="str">
        <f t="shared" si="40"/>
        <v>new AutomobilesFullTypeObject() { DisplayName = "XE TẬP LÁI (CHỞ NGƯỜI) 10 chỗ", AutomobileType = AutomobileTypeEnum.TRAINER, Attributes_Seat = "10", Attributes_Category = AutomobileTypeCategoryEnum.COMMERCIAL },</v>
      </c>
    </row>
    <row r="140" spans="1:18" x14ac:dyDescent="0.3">
      <c r="A140" s="22">
        <f t="shared" si="41"/>
        <v>8</v>
      </c>
      <c r="B140" s="45" t="s">
        <v>46</v>
      </c>
      <c r="C140" s="41"/>
      <c r="D140" s="23">
        <f t="shared" si="35"/>
        <v>1048080.0000000001</v>
      </c>
      <c r="E140" s="24">
        <v>952800</v>
      </c>
      <c r="F140" s="25">
        <f t="shared" si="36"/>
        <v>95280</v>
      </c>
      <c r="G140" s="26">
        <v>10000</v>
      </c>
      <c r="H140" s="27">
        <v>1</v>
      </c>
      <c r="I140" s="27"/>
      <c r="J140" s="28">
        <f t="shared" si="37"/>
        <v>10000</v>
      </c>
      <c r="K140" s="29">
        <f t="shared" si="38"/>
        <v>1058080</v>
      </c>
      <c r="M140" t="str">
        <f t="shared" si="39"/>
        <v>XE TẬP LÁI (CHỞ NGƯỜI) 11 chỗ</v>
      </c>
      <c r="N140" s="61" t="s">
        <v>150</v>
      </c>
      <c r="O140" s="61">
        <v>11</v>
      </c>
      <c r="P140" s="61" t="s">
        <v>133</v>
      </c>
      <c r="Q140" s="61">
        <v>1</v>
      </c>
      <c r="R140" t="str">
        <f t="shared" si="40"/>
        <v>new AutomobilesFullTypeObject() { DisplayName = "XE TẬP LÁI (CHỞ NGƯỜI) 11 chỗ", AutomobileType = AutomobileTypeEnum.TRAINER, Attributes_Seat = "11", Attributes_Category = AutomobileTypeCategoryEnum.COMMERCIAL },</v>
      </c>
    </row>
    <row r="141" spans="1:18" x14ac:dyDescent="0.3">
      <c r="A141" s="22">
        <f t="shared" si="41"/>
        <v>9</v>
      </c>
      <c r="B141" s="45" t="s">
        <v>47</v>
      </c>
      <c r="C141" s="41"/>
      <c r="D141" s="23">
        <f t="shared" si="35"/>
        <v>1676400.0000000002</v>
      </c>
      <c r="E141" s="24">
        <v>1524000</v>
      </c>
      <c r="F141" s="25">
        <f t="shared" si="36"/>
        <v>152400</v>
      </c>
      <c r="G141" s="26">
        <v>10000</v>
      </c>
      <c r="H141" s="27">
        <v>1</v>
      </c>
      <c r="I141" s="27"/>
      <c r="J141" s="28">
        <f t="shared" si="37"/>
        <v>10000</v>
      </c>
      <c r="K141" s="29">
        <f t="shared" si="38"/>
        <v>1686400.0000000002</v>
      </c>
      <c r="M141" t="str">
        <f t="shared" si="39"/>
        <v xml:space="preserve">XE TẬP LÁI (CHỞ NGƯỜI) 12 chỗ </v>
      </c>
      <c r="N141" s="61" t="s">
        <v>150</v>
      </c>
      <c r="O141" s="61">
        <v>12</v>
      </c>
      <c r="P141" s="61" t="s">
        <v>133</v>
      </c>
      <c r="Q141" s="61">
        <v>1</v>
      </c>
      <c r="R141" t="str">
        <f t="shared" si="40"/>
        <v>new AutomobilesFullTypeObject() { DisplayName = "XE TẬP LÁI (CHỞ NGƯỜI) 12 chỗ ", AutomobileType = AutomobileTypeEnum.TRAINER, Attributes_Seat = "12", Attributes_Category = AutomobileTypeCategoryEnum.COMMERCIAL },</v>
      </c>
    </row>
    <row r="142" spans="1:18" x14ac:dyDescent="0.3">
      <c r="A142" s="22">
        <f t="shared" si="41"/>
        <v>10</v>
      </c>
      <c r="B142" s="45" t="s">
        <v>48</v>
      </c>
      <c r="C142" s="41"/>
      <c r="D142" s="23">
        <f t="shared" si="35"/>
        <v>1676400.0000000002</v>
      </c>
      <c r="E142" s="24">
        <v>1524000</v>
      </c>
      <c r="F142" s="25">
        <f t="shared" si="36"/>
        <v>152400</v>
      </c>
      <c r="G142" s="26">
        <v>10000</v>
      </c>
      <c r="H142" s="27">
        <v>1</v>
      </c>
      <c r="I142" s="27"/>
      <c r="J142" s="28">
        <f t="shared" si="37"/>
        <v>10000</v>
      </c>
      <c r="K142" s="29">
        <f t="shared" si="38"/>
        <v>1686400.0000000002</v>
      </c>
      <c r="M142" t="str">
        <f t="shared" si="39"/>
        <v xml:space="preserve">XE TẬP LÁI (CHỞ NGƯỜI) 15 chỗ </v>
      </c>
      <c r="N142" s="61" t="s">
        <v>150</v>
      </c>
      <c r="O142" s="61">
        <v>15</v>
      </c>
      <c r="P142" s="61" t="s">
        <v>133</v>
      </c>
      <c r="Q142" s="61">
        <v>1</v>
      </c>
      <c r="R142" t="str">
        <f t="shared" si="40"/>
        <v>new AutomobilesFullTypeObject() { DisplayName = "XE TẬP LÁI (CHỞ NGƯỜI) 15 chỗ ", AutomobileType = AutomobileTypeEnum.TRAINER, Attributes_Seat = "15", Attributes_Category = AutomobileTypeCategoryEnum.COMMERCIAL },</v>
      </c>
    </row>
    <row r="143" spans="1:18" x14ac:dyDescent="0.3">
      <c r="A143" s="22">
        <f t="shared" si="41"/>
        <v>11</v>
      </c>
      <c r="B143" s="45" t="s">
        <v>49</v>
      </c>
      <c r="C143" s="41"/>
      <c r="D143" s="23">
        <f t="shared" si="35"/>
        <v>1676400.0000000002</v>
      </c>
      <c r="E143" s="24">
        <v>1524000</v>
      </c>
      <c r="F143" s="25">
        <f t="shared" si="36"/>
        <v>152400</v>
      </c>
      <c r="G143" s="26">
        <v>10000</v>
      </c>
      <c r="H143" s="27">
        <v>1</v>
      </c>
      <c r="I143" s="27"/>
      <c r="J143" s="28">
        <f t="shared" si="37"/>
        <v>10000</v>
      </c>
      <c r="K143" s="29">
        <f t="shared" si="38"/>
        <v>1686400.0000000002</v>
      </c>
      <c r="M143" t="str">
        <f t="shared" si="39"/>
        <v>XE TẬP LÁI (CHỞ NGƯỜI) 16 chỗ</v>
      </c>
      <c r="N143" s="61" t="s">
        <v>150</v>
      </c>
      <c r="O143" s="61">
        <v>16</v>
      </c>
      <c r="P143" s="61" t="s">
        <v>133</v>
      </c>
      <c r="Q143" s="61">
        <v>1</v>
      </c>
      <c r="R143" t="str">
        <f t="shared" si="40"/>
        <v>new AutomobilesFullTypeObject() { DisplayName = "XE TẬP LÁI (CHỞ NGƯỜI) 16 chỗ", AutomobileType = AutomobileTypeEnum.TRAINER, Attributes_Seat = "16", Attributes_Category = AutomobileTypeCategoryEnum.COMMERCIAL },</v>
      </c>
    </row>
    <row r="144" spans="1:18" x14ac:dyDescent="0.3">
      <c r="A144" s="22">
        <f t="shared" si="41"/>
        <v>12</v>
      </c>
      <c r="B144" s="45" t="s">
        <v>50</v>
      </c>
      <c r="C144" s="41"/>
      <c r="D144" s="23">
        <f t="shared" si="35"/>
        <v>1676400.0000000002</v>
      </c>
      <c r="E144" s="24">
        <v>1524000</v>
      </c>
      <c r="F144" s="25">
        <f t="shared" si="36"/>
        <v>152400</v>
      </c>
      <c r="G144" s="26">
        <v>10000</v>
      </c>
      <c r="H144" s="27">
        <v>1</v>
      </c>
      <c r="I144" s="27"/>
      <c r="J144" s="28">
        <f t="shared" si="37"/>
        <v>10000</v>
      </c>
      <c r="K144" s="29">
        <f t="shared" si="38"/>
        <v>1686400.0000000002</v>
      </c>
      <c r="M144" t="str">
        <f t="shared" si="39"/>
        <v>XE TẬP LÁI (CHỞ NGƯỜI) 20 chỗ</v>
      </c>
      <c r="N144" s="61" t="s">
        <v>150</v>
      </c>
      <c r="O144" s="61">
        <v>20</v>
      </c>
      <c r="P144" s="61" t="s">
        <v>133</v>
      </c>
      <c r="Q144" s="61">
        <v>1</v>
      </c>
      <c r="R144" t="str">
        <f t="shared" si="40"/>
        <v>new AutomobilesFullTypeObject() { DisplayName = "XE TẬP LÁI (CHỞ NGƯỜI) 20 chỗ", AutomobileType = AutomobileTypeEnum.TRAINER, Attributes_Seat = "20", Attributes_Category = AutomobileTypeCategoryEnum.COMMERCIAL },</v>
      </c>
    </row>
    <row r="145" spans="1:18" x14ac:dyDescent="0.3">
      <c r="A145" s="22">
        <f t="shared" si="41"/>
        <v>13</v>
      </c>
      <c r="B145" s="45" t="s">
        <v>51</v>
      </c>
      <c r="C145" s="41"/>
      <c r="D145" s="23">
        <f t="shared" si="35"/>
        <v>1676400.0000000002</v>
      </c>
      <c r="E145" s="24">
        <v>1524000</v>
      </c>
      <c r="F145" s="25">
        <f t="shared" si="36"/>
        <v>152400</v>
      </c>
      <c r="G145" s="26">
        <v>10000</v>
      </c>
      <c r="H145" s="27">
        <v>1</v>
      </c>
      <c r="I145" s="27"/>
      <c r="J145" s="28">
        <f t="shared" si="37"/>
        <v>10000</v>
      </c>
      <c r="K145" s="29">
        <f t="shared" si="38"/>
        <v>1686400.0000000002</v>
      </c>
      <c r="M145" t="str">
        <f t="shared" si="39"/>
        <v>XE TẬP LÁI (CHỞ NGƯỜI) 24 chỗ</v>
      </c>
      <c r="N145" s="61" t="s">
        <v>150</v>
      </c>
      <c r="O145" s="61">
        <v>24</v>
      </c>
      <c r="P145" s="61" t="s">
        <v>133</v>
      </c>
      <c r="Q145" s="61">
        <v>1</v>
      </c>
      <c r="R145" t="str">
        <f t="shared" si="40"/>
        <v>new AutomobilesFullTypeObject() { DisplayName = "XE TẬP LÁI (CHỞ NGƯỜI) 24 chỗ", AutomobileType = AutomobileTypeEnum.TRAINER, Attributes_Seat = "24", Attributes_Category = AutomobileTypeCategoryEnum.COMMERCIAL },</v>
      </c>
    </row>
    <row r="146" spans="1:18" x14ac:dyDescent="0.3">
      <c r="A146" s="22">
        <f t="shared" si="41"/>
        <v>14</v>
      </c>
      <c r="B146" s="45" t="s">
        <v>52</v>
      </c>
      <c r="C146" s="41"/>
      <c r="D146" s="23">
        <f t="shared" si="35"/>
        <v>2409000</v>
      </c>
      <c r="E146" s="24">
        <v>2190000</v>
      </c>
      <c r="F146" s="25">
        <f t="shared" si="36"/>
        <v>219000</v>
      </c>
      <c r="G146" s="26">
        <v>10000</v>
      </c>
      <c r="H146" s="27">
        <v>1</v>
      </c>
      <c r="I146" s="27"/>
      <c r="J146" s="28">
        <f t="shared" si="37"/>
        <v>10000</v>
      </c>
      <c r="K146" s="29">
        <f t="shared" si="38"/>
        <v>2419000</v>
      </c>
      <c r="M146" t="str">
        <f t="shared" si="39"/>
        <v>XE TẬP LÁI (CHỞ NGƯỜI) 25 chỗ</v>
      </c>
      <c r="N146" s="61" t="s">
        <v>150</v>
      </c>
      <c r="O146" s="61">
        <v>25</v>
      </c>
      <c r="P146" s="61" t="s">
        <v>133</v>
      </c>
      <c r="Q146" s="61">
        <v>1</v>
      </c>
      <c r="R146" t="str">
        <f t="shared" si="40"/>
        <v>new AutomobilesFullTypeObject() { DisplayName = "XE TẬP LÁI (CHỞ NGƯỜI) 25 chỗ", AutomobileType = AutomobileTypeEnum.TRAINER, Attributes_Seat = "25", Attributes_Category = AutomobileTypeCategoryEnum.COMMERCIAL },</v>
      </c>
    </row>
    <row r="147" spans="1:18" x14ac:dyDescent="0.3">
      <c r="A147" s="22">
        <f t="shared" si="41"/>
        <v>15</v>
      </c>
      <c r="B147" s="45" t="s">
        <v>53</v>
      </c>
      <c r="C147" s="41"/>
      <c r="D147" s="23">
        <f t="shared" si="35"/>
        <v>2409000</v>
      </c>
      <c r="E147" s="24">
        <v>2190000</v>
      </c>
      <c r="F147" s="25">
        <f t="shared" si="36"/>
        <v>219000</v>
      </c>
      <c r="G147" s="26">
        <v>10000</v>
      </c>
      <c r="H147" s="27">
        <v>1</v>
      </c>
      <c r="I147" s="27"/>
      <c r="J147" s="28">
        <f t="shared" si="37"/>
        <v>10000</v>
      </c>
      <c r="K147" s="29">
        <f t="shared" si="38"/>
        <v>2419000</v>
      </c>
      <c r="M147" t="str">
        <f t="shared" si="39"/>
        <v>XE TẬP LÁI (CHỞ NGƯỜI) 28 chỗ</v>
      </c>
      <c r="N147" s="61" t="s">
        <v>150</v>
      </c>
      <c r="O147" s="61">
        <v>28</v>
      </c>
      <c r="P147" s="61" t="s">
        <v>133</v>
      </c>
      <c r="Q147" s="61">
        <v>1</v>
      </c>
      <c r="R147" t="str">
        <f t="shared" si="40"/>
        <v>new AutomobilesFullTypeObject() { DisplayName = "XE TẬP LÁI (CHỞ NGƯỜI) 28 chỗ", AutomobileType = AutomobileTypeEnum.TRAINER, Attributes_Seat = "28", Attributes_Category = AutomobileTypeCategoryEnum.COMMERCIAL },</v>
      </c>
    </row>
    <row r="148" spans="1:18" x14ac:dyDescent="0.3">
      <c r="A148" s="22">
        <f t="shared" si="41"/>
        <v>16</v>
      </c>
      <c r="B148" s="45" t="s">
        <v>54</v>
      </c>
      <c r="C148" s="41"/>
      <c r="D148" s="23">
        <f t="shared" si="35"/>
        <v>2409000</v>
      </c>
      <c r="E148" s="24">
        <v>2190000</v>
      </c>
      <c r="F148" s="25">
        <f t="shared" si="36"/>
        <v>219000</v>
      </c>
      <c r="G148" s="26">
        <v>10000</v>
      </c>
      <c r="H148" s="27">
        <v>1</v>
      </c>
      <c r="I148" s="27"/>
      <c r="J148" s="28">
        <f t="shared" si="37"/>
        <v>10000</v>
      </c>
      <c r="K148" s="29">
        <f t="shared" si="38"/>
        <v>2419000</v>
      </c>
      <c r="M148" t="str">
        <f t="shared" si="39"/>
        <v>XE TẬP LÁI (CHỞ NGƯỜI) 29 chỗ</v>
      </c>
      <c r="N148" s="61" t="s">
        <v>150</v>
      </c>
      <c r="O148" s="61">
        <v>29</v>
      </c>
      <c r="P148" s="61" t="s">
        <v>133</v>
      </c>
      <c r="Q148" s="61">
        <v>1</v>
      </c>
      <c r="R148" t="str">
        <f t="shared" si="40"/>
        <v>new AutomobilesFullTypeObject() { DisplayName = "XE TẬP LÁI (CHỞ NGƯỜI) 29 chỗ", AutomobileType = AutomobileTypeEnum.TRAINER, Attributes_Seat = "29", Attributes_Category = AutomobileTypeCategoryEnum.COMMERCIAL },</v>
      </c>
    </row>
    <row r="149" spans="1:18" x14ac:dyDescent="0.3">
      <c r="A149" s="22">
        <f t="shared" si="41"/>
        <v>17</v>
      </c>
      <c r="B149" s="45" t="s">
        <v>55</v>
      </c>
      <c r="C149" s="41"/>
      <c r="D149" s="23">
        <f t="shared" si="35"/>
        <v>2409000</v>
      </c>
      <c r="E149" s="24">
        <v>2190000</v>
      </c>
      <c r="F149" s="25">
        <f t="shared" si="36"/>
        <v>219000</v>
      </c>
      <c r="G149" s="26">
        <v>10000</v>
      </c>
      <c r="H149" s="27">
        <v>1</v>
      </c>
      <c r="I149" s="27"/>
      <c r="J149" s="28">
        <f t="shared" si="37"/>
        <v>10000</v>
      </c>
      <c r="K149" s="29">
        <f t="shared" si="38"/>
        <v>2419000</v>
      </c>
      <c r="M149" t="str">
        <f t="shared" si="39"/>
        <v>XE TẬP LÁI (CHỞ NGƯỜI) 30 chỗ</v>
      </c>
      <c r="N149" s="61" t="s">
        <v>150</v>
      </c>
      <c r="O149" s="61">
        <v>30</v>
      </c>
      <c r="P149" s="61" t="s">
        <v>133</v>
      </c>
      <c r="Q149" s="61">
        <v>1</v>
      </c>
      <c r="R149" t="str">
        <f t="shared" si="40"/>
        <v>new AutomobilesFullTypeObject() { DisplayName = "XE TẬP LÁI (CHỞ NGƯỜI) 30 chỗ", AutomobileType = AutomobileTypeEnum.TRAINER, Attributes_Seat = "30", Attributes_Category = AutomobileTypeCategoryEnum.COMMERCIAL },</v>
      </c>
    </row>
    <row r="150" spans="1:18" x14ac:dyDescent="0.3">
      <c r="A150" s="22">
        <f t="shared" si="41"/>
        <v>18</v>
      </c>
      <c r="B150" s="45" t="s">
        <v>56</v>
      </c>
      <c r="C150" s="41"/>
      <c r="D150" s="23">
        <f t="shared" si="35"/>
        <v>2409000</v>
      </c>
      <c r="E150" s="24">
        <v>2190000</v>
      </c>
      <c r="F150" s="25">
        <f t="shared" si="36"/>
        <v>219000</v>
      </c>
      <c r="G150" s="26">
        <v>10000</v>
      </c>
      <c r="H150" s="27">
        <v>1</v>
      </c>
      <c r="I150" s="27"/>
      <c r="J150" s="28">
        <f t="shared" si="37"/>
        <v>10000</v>
      </c>
      <c r="K150" s="29">
        <f t="shared" si="38"/>
        <v>2419000</v>
      </c>
      <c r="M150" t="str">
        <f t="shared" si="39"/>
        <v>XE TẬP LÁI (CHỞ NGƯỜI) 32 chỗ</v>
      </c>
      <c r="N150" s="61" t="s">
        <v>150</v>
      </c>
      <c r="O150" s="61">
        <v>32</v>
      </c>
      <c r="P150" s="61" t="s">
        <v>133</v>
      </c>
      <c r="Q150" s="61">
        <v>1</v>
      </c>
      <c r="R150" t="str">
        <f t="shared" si="40"/>
        <v>new AutomobilesFullTypeObject() { DisplayName = "XE TẬP LÁI (CHỞ NGƯỜI) 32 chỗ", AutomobileType = AutomobileTypeEnum.TRAINER, Attributes_Seat = "32", Attributes_Category = AutomobileTypeCategoryEnum.COMMERCIAL },</v>
      </c>
    </row>
    <row r="151" spans="1:18" x14ac:dyDescent="0.3">
      <c r="A151" s="22">
        <f t="shared" si="41"/>
        <v>19</v>
      </c>
      <c r="B151" s="45" t="s">
        <v>57</v>
      </c>
      <c r="C151" s="41"/>
      <c r="D151" s="23">
        <f t="shared" si="35"/>
        <v>2409000</v>
      </c>
      <c r="E151" s="24">
        <v>2190000</v>
      </c>
      <c r="F151" s="25">
        <f t="shared" si="36"/>
        <v>219000</v>
      </c>
      <c r="G151" s="26">
        <v>10000</v>
      </c>
      <c r="H151" s="27">
        <v>1</v>
      </c>
      <c r="I151" s="27"/>
      <c r="J151" s="28">
        <f t="shared" si="37"/>
        <v>10000</v>
      </c>
      <c r="K151" s="29">
        <f t="shared" si="38"/>
        <v>2419000</v>
      </c>
      <c r="M151" t="str">
        <f t="shared" si="39"/>
        <v>XE TẬP LÁI (CHỞ NGƯỜI) 35 chỗ</v>
      </c>
      <c r="N151" s="61" t="s">
        <v>150</v>
      </c>
      <c r="O151" s="61">
        <v>35</v>
      </c>
      <c r="P151" s="61" t="s">
        <v>133</v>
      </c>
      <c r="Q151" s="61">
        <v>1</v>
      </c>
      <c r="R151" t="str">
        <f t="shared" si="40"/>
        <v>new AutomobilesFullTypeObject() { DisplayName = "XE TẬP LÁI (CHỞ NGƯỜI) 35 chỗ", AutomobileType = AutomobileTypeEnum.TRAINER, Attributes_Seat = "35", Attributes_Category = AutomobileTypeCategoryEnum.COMMERCIAL },</v>
      </c>
    </row>
    <row r="152" spans="1:18" x14ac:dyDescent="0.3">
      <c r="A152" s="22">
        <f t="shared" si="41"/>
        <v>20</v>
      </c>
      <c r="B152" s="45" t="s">
        <v>58</v>
      </c>
      <c r="C152" s="41"/>
      <c r="D152" s="23">
        <f t="shared" si="35"/>
        <v>2409000</v>
      </c>
      <c r="E152" s="24">
        <v>2190000</v>
      </c>
      <c r="F152" s="25">
        <f t="shared" si="36"/>
        <v>219000</v>
      </c>
      <c r="G152" s="26">
        <v>10000</v>
      </c>
      <c r="H152" s="27">
        <v>1</v>
      </c>
      <c r="I152" s="27"/>
      <c r="J152" s="28">
        <f t="shared" si="37"/>
        <v>10000</v>
      </c>
      <c r="K152" s="29">
        <f t="shared" si="38"/>
        <v>2419000</v>
      </c>
      <c r="M152" t="str">
        <f t="shared" si="39"/>
        <v>XE TẬP LÁI (CHỞ NGƯỜI) 40 chỗ</v>
      </c>
      <c r="N152" s="61" t="s">
        <v>150</v>
      </c>
      <c r="O152" s="61">
        <v>40</v>
      </c>
      <c r="P152" s="61" t="s">
        <v>133</v>
      </c>
      <c r="Q152" s="61">
        <v>1</v>
      </c>
      <c r="R152" t="str">
        <f t="shared" si="40"/>
        <v>new AutomobilesFullTypeObject() { DisplayName = "XE TẬP LÁI (CHỞ NGƯỜI) 40 chỗ", AutomobileType = AutomobileTypeEnum.TRAINER, Attributes_Seat = "40", Attributes_Category = AutomobileTypeCategoryEnum.COMMERCIAL },</v>
      </c>
    </row>
    <row r="153" spans="1:18" x14ac:dyDescent="0.3">
      <c r="A153" s="22">
        <f t="shared" si="41"/>
        <v>21</v>
      </c>
      <c r="B153" s="45" t="s">
        <v>59</v>
      </c>
      <c r="C153" s="41"/>
      <c r="D153" s="23">
        <f t="shared" si="35"/>
        <v>2409000</v>
      </c>
      <c r="E153" s="24">
        <v>2190000</v>
      </c>
      <c r="F153" s="25">
        <f t="shared" si="36"/>
        <v>219000</v>
      </c>
      <c r="G153" s="26">
        <v>10000</v>
      </c>
      <c r="H153" s="27">
        <v>1</v>
      </c>
      <c r="I153" s="27"/>
      <c r="J153" s="28">
        <f t="shared" si="37"/>
        <v>10000</v>
      </c>
      <c r="K153" s="29">
        <f t="shared" si="38"/>
        <v>2419000</v>
      </c>
      <c r="M153" t="str">
        <f t="shared" si="39"/>
        <v>XE TẬP LÁI (CHỞ NGƯỜI) 42 chỗ</v>
      </c>
      <c r="N153" s="61" t="s">
        <v>150</v>
      </c>
      <c r="O153" s="61">
        <v>42</v>
      </c>
      <c r="P153" s="61" t="s">
        <v>133</v>
      </c>
      <c r="Q153" s="61">
        <v>1</v>
      </c>
      <c r="R153" t="str">
        <f t="shared" si="40"/>
        <v>new AutomobilesFullTypeObject() { DisplayName = "XE TẬP LÁI (CHỞ NGƯỜI) 42 chỗ", AutomobileType = AutomobileTypeEnum.TRAINER, Attributes_Seat = "42", Attributes_Category = AutomobileTypeCategoryEnum.COMMERCIAL },</v>
      </c>
    </row>
    <row r="154" spans="1:18" x14ac:dyDescent="0.3">
      <c r="A154" s="22">
        <f t="shared" si="41"/>
        <v>22</v>
      </c>
      <c r="B154" s="45" t="s">
        <v>60</v>
      </c>
      <c r="C154" s="41"/>
      <c r="D154" s="23">
        <f t="shared" si="35"/>
        <v>2409000</v>
      </c>
      <c r="E154" s="24">
        <v>2190000</v>
      </c>
      <c r="F154" s="25">
        <f t="shared" si="36"/>
        <v>219000</v>
      </c>
      <c r="G154" s="26">
        <v>10000</v>
      </c>
      <c r="H154" s="27">
        <v>1</v>
      </c>
      <c r="I154" s="27"/>
      <c r="J154" s="28">
        <f t="shared" si="37"/>
        <v>10000</v>
      </c>
      <c r="K154" s="29">
        <f t="shared" si="38"/>
        <v>2419000</v>
      </c>
      <c r="M154" t="str">
        <f t="shared" si="39"/>
        <v>XE TẬP LÁI (CHỞ NGƯỜI) 43 chỗ</v>
      </c>
      <c r="N154" s="61" t="s">
        <v>150</v>
      </c>
      <c r="O154" s="61">
        <v>43</v>
      </c>
      <c r="P154" s="61" t="s">
        <v>133</v>
      </c>
      <c r="Q154" s="61">
        <v>1</v>
      </c>
      <c r="R154" t="str">
        <f t="shared" si="40"/>
        <v>new AutomobilesFullTypeObject() { DisplayName = "XE TẬP LÁI (CHỞ NGƯỜI) 43 chỗ", AutomobileType = AutomobileTypeEnum.TRAINER, Attributes_Seat = "43", Attributes_Category = AutomobileTypeCategoryEnum.COMMERCIAL },</v>
      </c>
    </row>
    <row r="155" spans="1:18" x14ac:dyDescent="0.3">
      <c r="A155" s="22">
        <f t="shared" si="41"/>
        <v>23</v>
      </c>
      <c r="B155" s="45" t="s">
        <v>61</v>
      </c>
      <c r="C155" s="41"/>
      <c r="D155" s="23">
        <f t="shared" si="35"/>
        <v>2409000</v>
      </c>
      <c r="E155" s="24">
        <v>2190000</v>
      </c>
      <c r="F155" s="25">
        <f t="shared" si="36"/>
        <v>219000</v>
      </c>
      <c r="G155" s="26">
        <v>10000</v>
      </c>
      <c r="H155" s="27">
        <v>1</v>
      </c>
      <c r="I155" s="27"/>
      <c r="J155" s="28">
        <f t="shared" si="37"/>
        <v>10000</v>
      </c>
      <c r="K155" s="29">
        <f t="shared" si="38"/>
        <v>2419000</v>
      </c>
      <c r="M155" t="str">
        <f t="shared" si="39"/>
        <v>XE TẬP LÁI (CHỞ NGƯỜI) 44 chỗ</v>
      </c>
      <c r="N155" s="61" t="s">
        <v>150</v>
      </c>
      <c r="O155" s="61">
        <v>44</v>
      </c>
      <c r="P155" s="61" t="s">
        <v>133</v>
      </c>
      <c r="Q155" s="61">
        <v>1</v>
      </c>
      <c r="R155" t="str">
        <f t="shared" si="40"/>
        <v>new AutomobilesFullTypeObject() { DisplayName = "XE TẬP LÁI (CHỞ NGƯỜI) 44 chỗ", AutomobileType = AutomobileTypeEnum.TRAINER, Attributes_Seat = "44", Attributes_Category = AutomobileTypeCategoryEnum.COMMERCIAL },</v>
      </c>
    </row>
    <row r="156" spans="1:18" x14ac:dyDescent="0.3">
      <c r="A156" s="22">
        <f t="shared" si="41"/>
        <v>24</v>
      </c>
      <c r="B156" s="45" t="s">
        <v>62</v>
      </c>
      <c r="C156" s="41"/>
      <c r="D156" s="23">
        <f t="shared" si="35"/>
        <v>2409000</v>
      </c>
      <c r="E156" s="24">
        <v>2190000</v>
      </c>
      <c r="F156" s="25">
        <f t="shared" si="36"/>
        <v>219000</v>
      </c>
      <c r="G156" s="26">
        <v>10000</v>
      </c>
      <c r="H156" s="27">
        <v>1</v>
      </c>
      <c r="I156" s="27"/>
      <c r="J156" s="28">
        <f t="shared" si="37"/>
        <v>10000</v>
      </c>
      <c r="K156" s="29">
        <f t="shared" si="38"/>
        <v>2419000</v>
      </c>
      <c r="M156" t="str">
        <f t="shared" si="39"/>
        <v>XE TẬP LÁI (CHỞ NGƯỜI) 45 chỗ</v>
      </c>
      <c r="N156" s="61" t="s">
        <v>150</v>
      </c>
      <c r="O156" s="61">
        <v>45</v>
      </c>
      <c r="P156" s="61" t="s">
        <v>133</v>
      </c>
      <c r="Q156" s="61">
        <v>1</v>
      </c>
      <c r="R156" t="str">
        <f t="shared" si="40"/>
        <v>new AutomobilesFullTypeObject() { DisplayName = "XE TẬP LÁI (CHỞ NGƯỜI) 45 chỗ", AutomobileType = AutomobileTypeEnum.TRAINER, Attributes_Seat = "45", Attributes_Category = AutomobileTypeCategoryEnum.COMMERCIAL },</v>
      </c>
    </row>
    <row r="157" spans="1:18" x14ac:dyDescent="0.3">
      <c r="A157" s="22">
        <f t="shared" si="41"/>
        <v>25</v>
      </c>
      <c r="B157" s="45" t="s">
        <v>63</v>
      </c>
      <c r="C157" s="41"/>
      <c r="D157" s="23">
        <f t="shared" si="35"/>
        <v>2409000</v>
      </c>
      <c r="E157" s="24">
        <v>2190000</v>
      </c>
      <c r="F157" s="25">
        <f t="shared" si="36"/>
        <v>219000</v>
      </c>
      <c r="G157" s="26">
        <v>10000</v>
      </c>
      <c r="H157" s="27">
        <v>1</v>
      </c>
      <c r="I157" s="27"/>
      <c r="J157" s="28">
        <f t="shared" si="37"/>
        <v>10000</v>
      </c>
      <c r="K157" s="29">
        <f t="shared" si="38"/>
        <v>2419000</v>
      </c>
      <c r="M157" t="str">
        <f t="shared" si="39"/>
        <v>XE TẬP LÁI (CHỞ NGƯỜI) 47 chỗ</v>
      </c>
      <c r="N157" s="61" t="s">
        <v>150</v>
      </c>
      <c r="O157" s="61">
        <v>47</v>
      </c>
      <c r="P157" s="61" t="s">
        <v>133</v>
      </c>
      <c r="Q157" s="61">
        <v>1</v>
      </c>
      <c r="R157" t="str">
        <f t="shared" si="40"/>
        <v>new AutomobilesFullTypeObject() { DisplayName = "XE TẬP LÁI (CHỞ NGƯỜI) 47 chỗ", AutomobileType = AutomobileTypeEnum.TRAINER, Attributes_Seat = "47", Attributes_Category = AutomobileTypeCategoryEnum.COMMERCIAL },</v>
      </c>
    </row>
    <row r="158" spans="1:18" x14ac:dyDescent="0.3">
      <c r="A158" s="22">
        <f t="shared" si="41"/>
        <v>26</v>
      </c>
      <c r="B158" s="45" t="s">
        <v>64</v>
      </c>
      <c r="C158" s="41"/>
      <c r="D158" s="23">
        <f t="shared" si="35"/>
        <v>2409000</v>
      </c>
      <c r="E158" s="24">
        <v>2190000</v>
      </c>
      <c r="F158" s="25">
        <f t="shared" si="36"/>
        <v>219000</v>
      </c>
      <c r="G158" s="26">
        <v>10000</v>
      </c>
      <c r="H158" s="27">
        <v>1</v>
      </c>
      <c r="I158" s="27"/>
      <c r="J158" s="28">
        <f t="shared" si="37"/>
        <v>10000</v>
      </c>
      <c r="K158" s="29">
        <f t="shared" si="38"/>
        <v>2419000</v>
      </c>
      <c r="M158" t="str">
        <f t="shared" si="39"/>
        <v>XE TẬP LÁI (CHỞ NGƯỜI) 50 chỗ</v>
      </c>
      <c r="N158" s="61" t="s">
        <v>150</v>
      </c>
      <c r="O158" s="61">
        <v>50</v>
      </c>
      <c r="P158" s="61" t="s">
        <v>133</v>
      </c>
      <c r="Q158" s="61">
        <v>1</v>
      </c>
      <c r="R158" t="str">
        <f t="shared" si="40"/>
        <v>new AutomobilesFullTypeObject() { DisplayName = "XE TẬP LÁI (CHỞ NGƯỜI) 50 chỗ", AutomobileType = AutomobileTypeEnum.TRAINER, Attributes_Seat = "50", Attributes_Category = AutomobileTypeCategoryEnum.COMMERCIAL },</v>
      </c>
    </row>
    <row r="159" spans="1:18" x14ac:dyDescent="0.3">
      <c r="A159" s="22">
        <f t="shared" si="41"/>
        <v>27</v>
      </c>
      <c r="B159" s="45" t="s">
        <v>65</v>
      </c>
      <c r="C159" s="41"/>
      <c r="D159" s="23">
        <f t="shared" si="35"/>
        <v>2409000</v>
      </c>
      <c r="E159" s="24">
        <v>2190000</v>
      </c>
      <c r="F159" s="25">
        <f t="shared" si="36"/>
        <v>219000</v>
      </c>
      <c r="G159" s="26">
        <v>10000</v>
      </c>
      <c r="H159" s="27">
        <v>1</v>
      </c>
      <c r="I159" s="27"/>
      <c r="J159" s="28">
        <f t="shared" si="37"/>
        <v>10000</v>
      </c>
      <c r="K159" s="29">
        <f t="shared" si="38"/>
        <v>2419000</v>
      </c>
      <c r="M159" t="str">
        <f t="shared" si="39"/>
        <v>XE TẬP LÁI (CHỞ NGƯỜI) 55 chỗ</v>
      </c>
      <c r="N159" s="61" t="s">
        <v>150</v>
      </c>
      <c r="O159" s="61">
        <v>55</v>
      </c>
      <c r="P159" s="61" t="s">
        <v>133</v>
      </c>
      <c r="Q159" s="61">
        <v>1</v>
      </c>
      <c r="R159" t="str">
        <f t="shared" si="40"/>
        <v>new AutomobilesFullTypeObject() { DisplayName = "XE TẬP LÁI (CHỞ NGƯỜI) 55 chỗ", AutomobileType = AutomobileTypeEnum.TRAINER, Attributes_Seat = "55", Attributes_Category = AutomobileTypeCategoryEnum.COMMERCIAL },</v>
      </c>
    </row>
    <row r="160" spans="1:18" x14ac:dyDescent="0.3">
      <c r="A160" s="22">
        <f t="shared" si="41"/>
        <v>28</v>
      </c>
      <c r="B160" s="45" t="s">
        <v>66</v>
      </c>
      <c r="C160" s="41"/>
      <c r="D160" s="23">
        <f t="shared" si="35"/>
        <v>2409000</v>
      </c>
      <c r="E160" s="24">
        <v>2190000</v>
      </c>
      <c r="F160" s="25">
        <f t="shared" si="36"/>
        <v>219000</v>
      </c>
      <c r="G160" s="26">
        <v>10000</v>
      </c>
      <c r="H160" s="27">
        <v>1</v>
      </c>
      <c r="I160" s="27"/>
      <c r="J160" s="28">
        <f t="shared" si="37"/>
        <v>10000</v>
      </c>
      <c r="K160" s="29">
        <f t="shared" si="38"/>
        <v>2419000</v>
      </c>
      <c r="M160" t="str">
        <f t="shared" si="39"/>
        <v>XE TẬP LÁI (CHỞ NGƯỜI) 60 chỗ</v>
      </c>
      <c r="N160" s="61" t="s">
        <v>150</v>
      </c>
      <c r="O160" s="61">
        <v>60</v>
      </c>
      <c r="P160" s="61" t="s">
        <v>133</v>
      </c>
      <c r="Q160" s="61">
        <v>1</v>
      </c>
      <c r="R160" t="str">
        <f t="shared" si="40"/>
        <v>new AutomobilesFullTypeObject() { DisplayName = "XE TẬP LÁI (CHỞ NGƯỜI) 60 chỗ", AutomobileType = AutomobileTypeEnum.TRAINER, Attributes_Seat = "60", Attributes_Category = AutomobileTypeCategoryEnum.COMMERCIAL },</v>
      </c>
    </row>
    <row r="161" spans="1:18" x14ac:dyDescent="0.3">
      <c r="A161" s="42"/>
      <c r="B161" s="43"/>
      <c r="C161" s="43"/>
      <c r="D161" s="43"/>
      <c r="E161" s="43"/>
      <c r="F161" s="43"/>
      <c r="G161" s="44"/>
      <c r="H161" s="44"/>
      <c r="I161" s="44"/>
      <c r="J161" s="44"/>
      <c r="K161" s="38"/>
    </row>
    <row r="162" spans="1:18" x14ac:dyDescent="0.3">
      <c r="A162" s="39" t="s">
        <v>117</v>
      </c>
      <c r="B162" s="71" t="s">
        <v>118</v>
      </c>
      <c r="C162" s="71"/>
      <c r="D162" s="71"/>
      <c r="E162" s="71"/>
      <c r="F162" s="71"/>
      <c r="G162" s="71"/>
      <c r="H162" s="71"/>
      <c r="I162" s="71"/>
      <c r="J162" s="71"/>
      <c r="K162" s="72"/>
      <c r="L162" t="s">
        <v>118</v>
      </c>
    </row>
    <row r="163" spans="1:18" x14ac:dyDescent="0.3">
      <c r="A163" s="22">
        <v>1</v>
      </c>
      <c r="B163" s="47" t="s">
        <v>99</v>
      </c>
      <c r="C163" s="48"/>
      <c r="D163" s="23">
        <f>+E163*110%</f>
        <v>1125960</v>
      </c>
      <c r="E163" s="24">
        <v>1023600</v>
      </c>
      <c r="F163" s="25">
        <f>E163*10%</f>
        <v>102360</v>
      </c>
      <c r="G163" s="26">
        <v>10000</v>
      </c>
      <c r="H163" s="27">
        <v>1</v>
      </c>
      <c r="I163" s="27"/>
      <c r="J163" s="28">
        <f>+G163*(H163+I163)</f>
        <v>10000</v>
      </c>
      <c r="K163" s="29">
        <f>+D163+J163</f>
        <v>1135960</v>
      </c>
      <c r="M163" t="str">
        <f>$L$162&amp;" "&amp;B163</f>
        <v>XE TẬP LÁI CHỞ HÀNG (XE TẢI) Dưới 3 tấn</v>
      </c>
      <c r="N163" s="61" t="s">
        <v>151</v>
      </c>
      <c r="P163" s="61" t="s">
        <v>136</v>
      </c>
      <c r="Q163" s="61">
        <v>1</v>
      </c>
      <c r="R163" t="str">
        <f t="shared" ref="R163:R166" si="42">"new AutomobilesFullTypeObject() { DisplayName = """&amp;M163&amp;""", AutomobileType = AutomobileTypeEnum."&amp;N163&amp;", Attributes_Seat = """&amp;O163&amp;""", Attributes_Category = AutomobileTypeCategoryEnum."&amp;P163&amp;" },"</f>
        <v>new AutomobilesFullTypeObject() { DisplayName = "XE TẬP LÁI CHỞ HÀNG (XE TẢI) Dưới 3 tấn", AutomobileType = AutomobileTypeEnum.TRAINER_TRUCK, Attributes_Seat = "", Attributes_Category = AutomobileTypeCategoryEnum.UNDER_THREE_TONS },</v>
      </c>
    </row>
    <row r="164" spans="1:18" x14ac:dyDescent="0.3">
      <c r="A164" s="22">
        <v>2</v>
      </c>
      <c r="B164" s="47" t="s">
        <v>100</v>
      </c>
      <c r="C164" s="48"/>
      <c r="D164" s="23">
        <f>+E164*110%</f>
        <v>2191200</v>
      </c>
      <c r="E164" s="24">
        <v>1992000</v>
      </c>
      <c r="F164" s="25">
        <f>E164*10%</f>
        <v>199200</v>
      </c>
      <c r="G164" s="26">
        <v>10000</v>
      </c>
      <c r="H164" s="27">
        <v>1</v>
      </c>
      <c r="I164" s="27"/>
      <c r="J164" s="28">
        <f>+G164*(H164+I164)</f>
        <v>10000</v>
      </c>
      <c r="K164" s="29">
        <f>+D164+J164</f>
        <v>2201200</v>
      </c>
      <c r="M164" t="str">
        <f>$L$162&amp;" "&amp;B164</f>
        <v>XE TẬP LÁI CHỞ HÀNG (XE TẢI) Từ 3 đến 8 tấn</v>
      </c>
      <c r="N164" s="61" t="s">
        <v>151</v>
      </c>
      <c r="P164" s="61" t="s">
        <v>137</v>
      </c>
      <c r="Q164" s="61">
        <v>1</v>
      </c>
      <c r="R164" t="str">
        <f t="shared" si="42"/>
        <v>new AutomobilesFullTypeObject() { DisplayName = "XE TẬP LÁI CHỞ HÀNG (XE TẢI) Từ 3 đến 8 tấn", AutomobileType = AutomobileTypeEnum.TRAINER_TRUCK, Attributes_Seat = "", Attributes_Category = AutomobileTypeCategoryEnum.THREE_TO_EIGHT_TONS },</v>
      </c>
    </row>
    <row r="165" spans="1:18" x14ac:dyDescent="0.3">
      <c r="A165" s="22">
        <v>3</v>
      </c>
      <c r="B165" s="47" t="s">
        <v>101</v>
      </c>
      <c r="C165" s="48"/>
      <c r="D165" s="23">
        <f>+E165*110%</f>
        <v>3624720.0000000005</v>
      </c>
      <c r="E165" s="24">
        <v>3295200</v>
      </c>
      <c r="F165" s="25">
        <f>E165*10%</f>
        <v>329520</v>
      </c>
      <c r="G165" s="26">
        <v>10000</v>
      </c>
      <c r="H165" s="27">
        <v>1</v>
      </c>
      <c r="I165" s="27"/>
      <c r="J165" s="28">
        <f>+G165*(H165+I165)</f>
        <v>10000</v>
      </c>
      <c r="K165" s="29">
        <f>+D165+J165</f>
        <v>3634720.0000000005</v>
      </c>
      <c r="M165" t="str">
        <f>$L$162&amp;" "&amp;B165</f>
        <v>XE TẬP LÁI CHỞ HÀNG (XE TẢI) Trên 8 đến 15 tấn</v>
      </c>
      <c r="N165" s="61" t="s">
        <v>151</v>
      </c>
      <c r="P165" s="61" t="s">
        <v>138</v>
      </c>
      <c r="Q165" s="61">
        <v>1</v>
      </c>
      <c r="R165" t="str">
        <f t="shared" si="42"/>
        <v>new AutomobilesFullTypeObject() { DisplayName = "XE TẬP LÁI CHỞ HÀNG (XE TẢI) Trên 8 đến 15 tấn", AutomobileType = AutomobileTypeEnum.TRAINER_TRUCK, Attributes_Seat = "", Attributes_Category = AutomobileTypeCategoryEnum.EIGHT_TO_FIFTEEN_TONS },</v>
      </c>
    </row>
    <row r="166" spans="1:18" x14ac:dyDescent="0.3">
      <c r="A166" s="22">
        <v>4</v>
      </c>
      <c r="B166" s="47" t="s">
        <v>102</v>
      </c>
      <c r="C166" s="48"/>
      <c r="D166" s="23">
        <f>+E166*110%</f>
        <v>4224000</v>
      </c>
      <c r="E166" s="24">
        <v>3840000</v>
      </c>
      <c r="F166" s="25">
        <f>E166*10%</f>
        <v>384000</v>
      </c>
      <c r="G166" s="26">
        <v>10000</v>
      </c>
      <c r="H166" s="27">
        <v>1</v>
      </c>
      <c r="I166" s="27"/>
      <c r="J166" s="28">
        <f>+G166*(H166+I166)</f>
        <v>10000</v>
      </c>
      <c r="K166" s="29">
        <f>+D166+J166</f>
        <v>4234000</v>
      </c>
      <c r="M166" t="str">
        <f>$L$162&amp;" "&amp;B166</f>
        <v>XE TẬP LÁI CHỞ HÀNG (XE TẢI) Trên 15 tấn</v>
      </c>
      <c r="N166" s="61" t="s">
        <v>151</v>
      </c>
      <c r="P166" s="61" t="s">
        <v>139</v>
      </c>
      <c r="Q166" s="61">
        <v>1</v>
      </c>
      <c r="R166" t="str">
        <f t="shared" si="42"/>
        <v>new AutomobilesFullTypeObject() { DisplayName = "XE TẬP LÁI CHỞ HÀNG (XE TẢI) Trên 15 tấn", AutomobileType = AutomobileTypeEnum.TRAINER_TRUCK, Attributes_Seat = "", Attributes_Category = AutomobileTypeCategoryEnum.OVER_FIFTEEN_TONS },</v>
      </c>
    </row>
    <row r="167" spans="1:18" x14ac:dyDescent="0.3">
      <c r="A167" s="42"/>
      <c r="B167" s="43"/>
      <c r="C167" s="43"/>
      <c r="D167" s="43"/>
      <c r="E167" s="43"/>
      <c r="F167" s="43"/>
      <c r="G167" s="44"/>
      <c r="H167" s="44"/>
      <c r="I167" s="44"/>
      <c r="J167" s="44"/>
      <c r="K167" s="38"/>
    </row>
    <row r="168" spans="1:18" x14ac:dyDescent="0.3">
      <c r="A168" s="39" t="s">
        <v>119</v>
      </c>
      <c r="B168" s="71" t="s">
        <v>120</v>
      </c>
      <c r="C168" s="71"/>
      <c r="D168" s="71">
        <f>+E168*110%</f>
        <v>938300.00000000012</v>
      </c>
      <c r="E168" s="71">
        <f>E98</f>
        <v>853000</v>
      </c>
      <c r="F168" s="71">
        <f>E168*10%</f>
        <v>85300</v>
      </c>
      <c r="G168" s="71">
        <v>15000</v>
      </c>
      <c r="H168" s="71">
        <v>1</v>
      </c>
      <c r="I168" s="71"/>
      <c r="J168" s="71">
        <f>+G168*(H168+I168)</f>
        <v>15000</v>
      </c>
      <c r="K168" s="72">
        <f>+D168+J168</f>
        <v>953300.00000000012</v>
      </c>
    </row>
    <row r="169" spans="1:18" ht="15" thickBot="1" x14ac:dyDescent="0.35">
      <c r="A169" s="50">
        <v>1</v>
      </c>
      <c r="B169" s="51" t="s">
        <v>112</v>
      </c>
      <c r="C169" s="52"/>
      <c r="D169" s="53">
        <f>+E169*110%</f>
        <v>1125960</v>
      </c>
      <c r="E169" s="54">
        <v>1023600</v>
      </c>
      <c r="F169" s="55">
        <f>E169*10%</f>
        <v>102360</v>
      </c>
      <c r="G169" s="56">
        <v>10000</v>
      </c>
      <c r="H169" s="57">
        <v>1</v>
      </c>
      <c r="I169" s="57"/>
      <c r="J169" s="58">
        <f>+G169*(H169+I169)</f>
        <v>10000</v>
      </c>
      <c r="K169" s="59">
        <f>+D169+J169</f>
        <v>1135960</v>
      </c>
    </row>
    <row r="170" spans="1:18" ht="15" thickTop="1" x14ac:dyDescent="0.3"/>
  </sheetData>
  <mergeCells count="24">
    <mergeCell ref="B14:K14"/>
    <mergeCell ref="A1:A2"/>
    <mergeCell ref="D1:F1"/>
    <mergeCell ref="G1:J1"/>
    <mergeCell ref="K1:K2"/>
    <mergeCell ref="B3:C3"/>
    <mergeCell ref="B1:C2"/>
    <mergeCell ref="B5:K5"/>
    <mergeCell ref="B6:C6"/>
    <mergeCell ref="B7:C7"/>
    <mergeCell ref="B8:C8"/>
    <mergeCell ref="B10:K10"/>
    <mergeCell ref="B168:K168"/>
    <mergeCell ref="B44:K44"/>
    <mergeCell ref="A95:J95"/>
    <mergeCell ref="B97:K97"/>
    <mergeCell ref="B103:K103"/>
    <mergeCell ref="B104:C104"/>
    <mergeCell ref="B105:C105"/>
    <mergeCell ref="B107:K107"/>
    <mergeCell ref="B121:K121"/>
    <mergeCell ref="B124:K124"/>
    <mergeCell ref="B132:K132"/>
    <mergeCell ref="B162:K1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BIỂU PHÍ THAM KHẢO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2023-11-13T07:05:21Z</dcterms:modified>
</cp:coreProperties>
</file>