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🎯 Dashboard" sheetId="1" state="visible" r:id="rId1"/>
    <sheet xmlns:r="http://schemas.openxmlformats.org/officeDocument/2006/relationships" name="📊 Live Market Data" sheetId="2" state="visible" r:id="rId2"/>
    <sheet xmlns:r="http://schemas.openxmlformats.org/officeDocument/2006/relationships" name="💰 DCF Model" sheetId="3" state="visible" r:id="rId3"/>
    <sheet xmlns:r="http://schemas.openxmlformats.org/officeDocument/2006/relationships" name="🌪️ Scenario Analysis" sheetId="4" state="visible" r:id="rId4"/>
    <sheet xmlns:r="http://schemas.openxmlformats.org/officeDocument/2006/relationships" name="🔥 Sensitivity Analysis" sheetId="5" state="visible" r:id="rId5"/>
    <sheet xmlns:r="http://schemas.openxmlformats.org/officeDocument/2006/relationships" name="👥 Comparable Analysis" sheetId="6" state="visible" r:id="rId6"/>
    <sheet xmlns:r="http://schemas.openxmlformats.org/officeDocument/2006/relationships" name="📈 Historical Analysis" sheetId="7" state="visible" r:id="rId7"/>
    <sheet xmlns:r="http://schemas.openxmlformats.org/officeDocument/2006/relationships" name="🎲 Monte Carlo" sheetId="8" state="visible" r:id="rId8"/>
    <sheet xmlns:r="http://schemas.openxmlformats.org/officeDocument/2006/relationships" name="⚙️ Assumptions" sheetId="9" state="visible" r:id="rId9"/>
    <sheet xmlns:r="http://schemas.openxmlformats.org/officeDocument/2006/relationships" name="📋 Raw Data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8">
    <font>
      <name val="Calibri"/>
      <family val="2"/>
      <color theme="1"/>
      <sz val="11"/>
      <scheme val="minor"/>
    </font>
    <font>
      <b val="1"/>
      <sz val="18"/>
    </font>
    <font>
      <i val="1"/>
      <sz val="12"/>
    </font>
    <font>
      <b val="1"/>
      <color rgb="00FFFFFF"/>
    </font>
    <font>
      <b val="1"/>
    </font>
    <font>
      <i val="1"/>
    </font>
    <font>
      <b val="1"/>
      <color rgb="00000000"/>
    </font>
    <font>
      <i val="1"/>
      <color rgb="00666666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  <xf numFmtId="0" fontId="6" fillId="3" borderId="0" applyAlignment="1" pivotButton="0" quotePrefix="0" xfId="0">
      <alignment horizontal="center" vertical="center"/>
    </xf>
    <xf numFmtId="0" fontId="7" fillId="0" borderId="0" pivotButton="0" quotePrefix="0" xfId="0"/>
    <xf numFmtId="164" fontId="0" fillId="0" borderId="0" pivotButton="0" quotePrefix="0" xfId="0"/>
    <xf numFmtId="10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AAPL - Equity Valuation Model</t>
        </is>
      </c>
    </row>
    <row r="2">
      <c r="A2" s="2" t="inlineStr">
        <is>
          <t>Generated: 2025-09-30 23:11</t>
        </is>
      </c>
    </row>
    <row r="4">
      <c r="A4" s="3" t="inlineStr">
        <is>
          <t>CURRENT MARKET DATA</t>
        </is>
      </c>
    </row>
    <row r="5">
      <c r="A5" s="4" t="inlineStr">
        <is>
          <t>Current Price</t>
        </is>
      </c>
      <c r="B5" t="inlineStr">
        <is>
          <t>$254.63</t>
        </is>
      </c>
    </row>
    <row r="6">
      <c r="A6" s="4" t="inlineStr">
        <is>
          <t>Market Cap</t>
        </is>
      </c>
      <c r="B6" t="inlineStr">
        <is>
          <t>$0.0B</t>
        </is>
      </c>
    </row>
    <row r="7">
      <c r="A7" s="4" t="inlineStr">
        <is>
          <t>Sector</t>
        </is>
      </c>
      <c r="B7" t="inlineStr">
        <is>
          <t>Technology</t>
        </is>
      </c>
    </row>
    <row r="8">
      <c r="A8" s="4" t="inlineStr">
        <is>
          <t>Exchange</t>
        </is>
      </c>
      <c r="B8" t="inlineStr">
        <is>
          <t>NASDAQ</t>
        </is>
      </c>
    </row>
    <row r="10">
      <c r="A10" s="3" t="inlineStr">
        <is>
          <t>VALUATION SUMMARY</t>
        </is>
      </c>
    </row>
    <row r="11">
      <c r="A11" s="4" t="inlineStr">
        <is>
          <t>DCF Intrinsic Value</t>
        </is>
      </c>
      <c r="B11" t="inlineStr">
        <is>
          <t>$134.42</t>
        </is>
      </c>
    </row>
    <row r="12">
      <c r="A12" s="4" t="inlineStr">
        <is>
          <t>Bear Case</t>
        </is>
      </c>
      <c r="B12" t="inlineStr">
        <is>
          <t>$96.20</t>
        </is>
      </c>
    </row>
    <row r="13">
      <c r="A13" s="4" t="inlineStr">
        <is>
          <t>Base Case</t>
        </is>
      </c>
      <c r="B13" t="inlineStr">
        <is>
          <t>$134.42</t>
        </is>
      </c>
    </row>
    <row r="14">
      <c r="A14" s="4" t="inlineStr">
        <is>
          <t>Bull Case</t>
        </is>
      </c>
      <c r="B14" t="inlineStr">
        <is>
          <t>$198.77</t>
        </is>
      </c>
    </row>
    <row r="15">
      <c r="A15" s="4" t="inlineStr">
        <is>
          <t>Upside/Downside</t>
        </is>
      </c>
      <c r="B15" t="inlineStr">
        <is>
          <t>-47.2%</t>
        </is>
      </c>
    </row>
    <row r="17">
      <c r="A17" s="3" t="inlineStr">
        <is>
          <t>KEY ASSUMPTIONS</t>
        </is>
      </c>
    </row>
    <row r="18">
      <c r="A18" s="4" t="inlineStr">
        <is>
          <t>Risk-free Rate</t>
        </is>
      </c>
      <c r="B18" t="inlineStr">
        <is>
          <t>4.50%</t>
        </is>
      </c>
    </row>
    <row r="19">
      <c r="A19" s="4" t="inlineStr">
        <is>
          <t>WACC</t>
        </is>
      </c>
      <c r="B19" t="inlineStr">
        <is>
          <t>9.08%</t>
        </is>
      </c>
    </row>
    <row r="20">
      <c r="A20" s="4" t="inlineStr">
        <is>
          <t>Terminal Growth</t>
        </is>
      </c>
      <c r="B20" t="inlineStr">
        <is>
          <t>2.50%</t>
        </is>
      </c>
    </row>
    <row r="21">
      <c r="A21" s="4" t="inlineStr">
        <is>
          <t>Beta</t>
        </is>
      </c>
      <c r="B21" t="inlineStr">
        <is>
          <t>1.11</t>
        </is>
      </c>
    </row>
    <row r="22">
      <c r="A22" s="4" t="inlineStr">
        <is>
          <t>Revenue Growth</t>
        </is>
      </c>
      <c r="B22" t="inlineStr">
        <is>
          <t>9.60%</t>
        </is>
      </c>
    </row>
  </sheetData>
  <mergeCells count="5">
    <mergeCell ref="A17:D17"/>
    <mergeCell ref="A4:D4"/>
    <mergeCell ref="A2:H2"/>
    <mergeCell ref="A1:H1"/>
    <mergeCell ref="A10:D1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RAW DATA REFERENCE</t>
        </is>
      </c>
    </row>
    <row r="3">
      <c r="A3" s="6" t="inlineStr">
        <is>
          <t>Key Fundamentals</t>
        </is>
      </c>
    </row>
    <row r="4">
      <c r="A4" t="inlineStr">
        <is>
          <t>totalRevenue</t>
        </is>
      </c>
      <c r="B4" s="11" t="n">
        <v>408624988160</v>
      </c>
    </row>
    <row r="5">
      <c r="A5" t="inlineStr">
        <is>
          <t>grossProfit</t>
        </is>
      </c>
      <c r="B5" t="inlineStr">
        <is>
          <t>N/A</t>
        </is>
      </c>
    </row>
    <row r="6">
      <c r="A6" t="inlineStr">
        <is>
          <t>operatingIncome</t>
        </is>
      </c>
      <c r="B6" t="inlineStr">
        <is>
          <t>N/A</t>
        </is>
      </c>
    </row>
    <row r="7">
      <c r="A7" t="inlineStr">
        <is>
          <t>netIncome</t>
        </is>
      </c>
      <c r="B7" t="inlineStr">
        <is>
          <t>N/A</t>
        </is>
      </c>
    </row>
    <row r="8">
      <c r="A8" t="inlineStr">
        <is>
          <t>totalAssets</t>
        </is>
      </c>
      <c r="B8" t="inlineStr">
        <is>
          <t>N/A</t>
        </is>
      </c>
    </row>
    <row r="9">
      <c r="A9" t="inlineStr">
        <is>
          <t>totalDebt</t>
        </is>
      </c>
      <c r="B9" t="inlineStr">
        <is>
          <t>N/A</t>
        </is>
      </c>
    </row>
    <row r="10">
      <c r="A10" t="inlineStr">
        <is>
          <t>freeCashflow</t>
        </is>
      </c>
      <c r="B10" s="11" t="n">
        <v>94873747456</v>
      </c>
    </row>
    <row r="11">
      <c r="A11" t="inlineStr">
        <is>
          <t>marketCap</t>
        </is>
      </c>
      <c r="B11" t="inlineStr">
        <is>
          <t>N/A</t>
        </is>
      </c>
    </row>
    <row r="12">
      <c r="A12" t="inlineStr">
        <is>
          <t>sharesOutstanding</t>
        </is>
      </c>
      <c r="B12" s="11" t="n">
        <v>14840390000</v>
      </c>
    </row>
    <row r="13">
      <c r="A13" t="inlineStr">
        <is>
          <t>bookValue</t>
        </is>
      </c>
      <c r="B13" t="inlineStr">
        <is>
          <t>N/A</t>
        </is>
      </c>
    </row>
    <row r="14">
      <c r="A14" t="inlineStr">
        <is>
          <t>returnOnEquity</t>
        </is>
      </c>
      <c r="B14" s="11" t="n">
        <v>1.49814</v>
      </c>
    </row>
    <row r="15">
      <c r="A15" t="inlineStr">
        <is>
          <t>currentRatio</t>
        </is>
      </c>
      <c r="B15" t="inlineStr">
        <is>
          <t>N/A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LIVE MARKET DATA PARAMETERS</t>
        </is>
      </c>
    </row>
    <row r="2">
      <c r="A2" s="5" t="inlineStr">
        <is>
          <t>Last Updated: 2025-09-30 23:11:43</t>
        </is>
      </c>
    </row>
    <row r="4">
      <c r="A4" s="6" t="inlineStr">
        <is>
          <t>Parameter</t>
        </is>
      </c>
      <c r="B4" s="6" t="inlineStr">
        <is>
          <t>Current Value</t>
        </is>
      </c>
      <c r="C4" s="6" t="inlineStr">
        <is>
          <t>Source</t>
        </is>
      </c>
      <c r="D4" s="6" t="inlineStr">
        <is>
          <t>Update Frequency</t>
        </is>
      </c>
      <c r="E4" s="6" t="inlineStr">
        <is>
          <t>Historical Range</t>
        </is>
      </c>
      <c r="F4" s="6" t="inlineStr">
        <is>
          <t>Notes</t>
        </is>
      </c>
    </row>
    <row r="5">
      <c r="A5" t="inlineStr">
        <is>
          <t>Risk-free Rate</t>
        </is>
      </c>
      <c r="B5" t="inlineStr">
        <is>
          <t>4.500%</t>
        </is>
      </c>
      <c r="C5" t="inlineStr">
        <is>
          <t>10Y Treasury</t>
        </is>
      </c>
      <c r="D5" t="inlineStr">
        <is>
          <t>Daily</t>
        </is>
      </c>
      <c r="E5" t="inlineStr">
        <is>
          <t>3.5% - 5.2%</t>
        </is>
      </c>
      <c r="F5" t="inlineStr">
        <is>
          <t>Live from ^TNX</t>
        </is>
      </c>
    </row>
    <row r="6">
      <c r="A6" t="inlineStr">
        <is>
          <t>Equity Risk Premium</t>
        </is>
      </c>
      <c r="B6" t="inlineStr">
        <is>
          <t>5.500%</t>
        </is>
      </c>
      <c r="C6" t="inlineStr">
        <is>
          <t>S&amp;P 500 Analysis</t>
        </is>
      </c>
      <c r="D6" t="inlineStr">
        <is>
          <t>Daily</t>
        </is>
      </c>
      <c r="E6" t="inlineStr">
        <is>
          <t>4.0% - 8.0%</t>
        </is>
      </c>
      <c r="F6" t="inlineStr">
        <is>
          <t>10Y historical regression</t>
        </is>
      </c>
    </row>
    <row r="7">
      <c r="A7" t="inlineStr">
        <is>
          <t>Market Beta</t>
        </is>
      </c>
      <c r="B7" t="inlineStr">
        <is>
          <t>1.109</t>
        </is>
      </c>
      <c r="C7" t="inlineStr">
        <is>
          <t>Sector ETF Regression</t>
        </is>
      </c>
      <c r="D7" t="inlineStr">
        <is>
          <t>Daily</t>
        </is>
      </c>
      <c r="E7" t="inlineStr">
        <is>
          <t>0.5 - 1.8</t>
        </is>
      </c>
      <c r="F7" t="inlineStr">
        <is>
          <t>2Y rolling correlation</t>
        </is>
      </c>
    </row>
    <row r="8">
      <c r="A8" t="inlineStr">
        <is>
          <t>WACC</t>
        </is>
      </c>
      <c r="B8" t="inlineStr">
        <is>
          <t>9.080%</t>
        </is>
      </c>
      <c r="C8" t="inlineStr">
        <is>
          <t>Calculated</t>
        </is>
      </c>
      <c r="D8" t="inlineStr">
        <is>
          <t>Real-time</t>
        </is>
      </c>
      <c r="E8" t="inlineStr">
        <is>
          <t>6.0% - 14.0%</t>
        </is>
      </c>
      <c r="F8" t="inlineStr">
        <is>
          <t>Dynamic calculation</t>
        </is>
      </c>
    </row>
    <row r="9">
      <c r="A9" t="inlineStr">
        <is>
          <t>Credit Spread</t>
        </is>
      </c>
      <c r="B9" t="inlineStr">
        <is>
          <t>0.000%</t>
        </is>
      </c>
      <c r="C9" t="inlineStr">
        <is>
          <t>HYG vs Treasury</t>
        </is>
      </c>
      <c r="D9" t="inlineStr">
        <is>
          <t>Daily</t>
        </is>
      </c>
      <c r="E9" t="inlineStr">
        <is>
          <t>1.5% - 4.0%</t>
        </is>
      </c>
      <c r="F9" t="inlineStr">
        <is>
          <t>Corporate bond spread</t>
        </is>
      </c>
    </row>
    <row r="15">
      <c r="A15" s="7" t="inlineStr">
        <is>
          <t>NOTE: All parameters update automatically when model is refreshed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AAPL DISCOUNTED CASH FLOW MODEL</t>
        </is>
      </c>
    </row>
    <row r="3">
      <c r="A3" s="6" t="inlineStr">
        <is>
          <t>FREE CASH FLOW PROJECTION</t>
        </is>
      </c>
    </row>
    <row r="4">
      <c r="A4" s="6" t="inlineStr">
        <is>
          <t>year</t>
        </is>
      </c>
      <c r="B4" s="6" t="inlineStr">
        <is>
          <t>revenue</t>
        </is>
      </c>
      <c r="C4" s="6" t="inlineStr">
        <is>
          <t>ebit</t>
        </is>
      </c>
      <c r="D4" s="6" t="inlineStr">
        <is>
          <t>nopat</t>
        </is>
      </c>
      <c r="E4" s="6" t="inlineStr">
        <is>
          <t>depreciation</t>
        </is>
      </c>
      <c r="F4" s="6" t="inlineStr">
        <is>
          <t>capex</t>
        </is>
      </c>
      <c r="G4" s="6" t="inlineStr">
        <is>
          <t>change_working_capital</t>
        </is>
      </c>
      <c r="H4" s="6" t="inlineStr">
        <is>
          <t>free_cash_flow</t>
        </is>
      </c>
    </row>
    <row r="5">
      <c r="A5" t="n">
        <v>1</v>
      </c>
      <c r="B5" s="8" t="n">
        <v>402766050000</v>
      </c>
      <c r="C5" s="8" t="n">
        <v>126912480000</v>
      </c>
      <c r="D5" s="8" t="n">
        <v>96453484799.99998</v>
      </c>
      <c r="E5" s="8" t="n">
        <v>11788350000</v>
      </c>
      <c r="F5" s="8" t="n">
        <v>12082981500</v>
      </c>
      <c r="G5" s="8" t="n">
        <v>234621000</v>
      </c>
      <c r="H5" s="8" t="n">
        <v>95924232299.99998</v>
      </c>
    </row>
    <row r="6">
      <c r="A6" t="n">
        <v>2</v>
      </c>
      <c r="B6" s="8" t="n">
        <v>414849031500</v>
      </c>
      <c r="C6" s="8" t="n">
        <v>130719854400</v>
      </c>
      <c r="D6" s="8" t="n">
        <v>99347089343.99998</v>
      </c>
      <c r="E6" s="8" t="n">
        <v>12142000500</v>
      </c>
      <c r="F6" s="8" t="n">
        <v>12445470945</v>
      </c>
      <c r="G6" s="8" t="n">
        <v>241659630</v>
      </c>
      <c r="H6" s="8" t="n">
        <v>98801959268.99998</v>
      </c>
    </row>
    <row r="7">
      <c r="A7" t="n">
        <v>3</v>
      </c>
      <c r="B7" s="8" t="n">
        <v>427294502445</v>
      </c>
      <c r="C7" s="8" t="n">
        <v>134641450032</v>
      </c>
      <c r="D7" s="8" t="n">
        <v>102327502024.32</v>
      </c>
      <c r="E7" s="8" t="n">
        <v>12506260515</v>
      </c>
      <c r="F7" s="8" t="n">
        <v>12818835073.35</v>
      </c>
      <c r="G7" s="8" t="n">
        <v>248909418.9</v>
      </c>
      <c r="H7" s="8" t="n">
        <v>101766018047.07</v>
      </c>
    </row>
    <row r="8">
      <c r="A8" t="n">
        <v>4</v>
      </c>
      <c r="B8" s="8" t="n">
        <v>440113337518.35</v>
      </c>
      <c r="C8" s="8" t="n">
        <v>138680693532.96</v>
      </c>
      <c r="D8" s="8" t="n">
        <v>105397327085.0496</v>
      </c>
      <c r="E8" s="8" t="n">
        <v>12881448330.45</v>
      </c>
      <c r="F8" s="8" t="n">
        <v>13203400125.5505</v>
      </c>
      <c r="G8" s="8" t="n">
        <v>256376701.4670007</v>
      </c>
      <c r="H8" s="8" t="n">
        <v>104818998588.4821</v>
      </c>
    </row>
    <row r="9">
      <c r="A9" t="n">
        <v>5</v>
      </c>
      <c r="B9" s="8" t="n">
        <v>453316737643.9006</v>
      </c>
      <c r="C9" s="8" t="n">
        <v>142841114338.9488</v>
      </c>
      <c r="D9" s="8" t="n">
        <v>108559246897.6011</v>
      </c>
      <c r="E9" s="8" t="n">
        <v>13267891780.3635</v>
      </c>
      <c r="F9" s="8" t="n">
        <v>13599502129.31702</v>
      </c>
      <c r="G9" s="8" t="n">
        <v>264068002.5110107</v>
      </c>
      <c r="H9" s="8" t="n">
        <v>107963568546.1366</v>
      </c>
    </row>
    <row r="15">
      <c r="A15" s="6" t="inlineStr">
        <is>
          <t>VALUATION CALCULATION</t>
        </is>
      </c>
    </row>
    <row r="17">
      <c r="A17" s="4" t="inlineStr">
        <is>
          <t>PV of Explicit FCF</t>
        </is>
      </c>
      <c r="B17">
        <f>SUM(FCF_PV_Range)</f>
        <v/>
      </c>
      <c r="C17" t="inlineStr">
        <is>
          <t>Link to calculation</t>
        </is>
      </c>
    </row>
    <row r="18">
      <c r="A18" s="4" t="inlineStr">
        <is>
          <t>Terminal Value</t>
        </is>
      </c>
      <c r="B18" t="inlineStr">
        <is>
          <t>$0</t>
        </is>
      </c>
      <c r="C18" t="inlineStr">
        <is>
          <t>Year 5 FCF × (1+g) / (WACC-g)</t>
        </is>
      </c>
    </row>
    <row r="19">
      <c r="A19" s="4" t="inlineStr">
        <is>
          <t>PV of Terminal Value</t>
        </is>
      </c>
      <c r="B19">
        <f>Terminal_Value/((1+WACC)^5)</f>
        <v/>
      </c>
      <c r="C19" t="inlineStr">
        <is>
          <t>Discounted to present</t>
        </is>
      </c>
    </row>
    <row r="20">
      <c r="A20" s="4" t="inlineStr">
        <is>
          <t>Enterprise Value</t>
        </is>
      </c>
      <c r="B20">
        <f>PV_FCF + PV_Terminal</f>
        <v/>
      </c>
      <c r="C20" t="inlineStr">
        <is>
          <t>Sum of components</t>
        </is>
      </c>
    </row>
    <row r="21">
      <c r="A21" s="4" t="inlineStr">
        <is>
          <t>Less: Net Debt</t>
        </is>
      </c>
      <c r="B21" t="inlineStr">
        <is>
          <t>$0</t>
        </is>
      </c>
      <c r="C21" t="inlineStr">
        <is>
          <t>From balance sheet</t>
        </is>
      </c>
    </row>
    <row r="22">
      <c r="A22" s="4" t="inlineStr">
        <is>
          <t>Equity Value</t>
        </is>
      </c>
      <c r="B22">
        <f>Enterprise_Value - Net_Debt</f>
        <v/>
      </c>
      <c r="C22" t="inlineStr">
        <is>
          <t>Available to shareholders</t>
        </is>
      </c>
    </row>
    <row r="23">
      <c r="A23" s="4" t="inlineStr">
        <is>
          <t>Shares Outstanding</t>
        </is>
      </c>
      <c r="B23" t="inlineStr">
        <is>
          <t>14,840,390,000</t>
        </is>
      </c>
      <c r="C23" t="inlineStr">
        <is>
          <t>Diluted shares</t>
        </is>
      </c>
    </row>
    <row r="24">
      <c r="A24" s="4" t="inlineStr">
        <is>
          <t>Value per Share</t>
        </is>
      </c>
      <c r="B24">
        <f>Equity_Value/Shares</f>
        <v/>
      </c>
      <c r="C24" t="inlineStr">
        <is>
          <t>DCF intrinsic value</t>
        </is>
      </c>
    </row>
  </sheetData>
  <mergeCells count="3">
    <mergeCell ref="A15:D15"/>
    <mergeCell ref="A1:J1"/>
    <mergeCell ref="A3:I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SCENARIO ANALYSIS</t>
        </is>
      </c>
    </row>
    <row r="3">
      <c r="A3" s="6" t="inlineStr">
        <is>
          <t>Scenario</t>
        </is>
      </c>
      <c r="B3" s="6" t="inlineStr">
        <is>
          <t>Growth Rate</t>
        </is>
      </c>
      <c r="C3" s="6" t="inlineStr">
        <is>
          <t>WACC</t>
        </is>
      </c>
      <c r="D3" s="6" t="inlineStr">
        <is>
          <t>DCF Value</t>
        </is>
      </c>
      <c r="E3" s="6" t="inlineStr">
        <is>
          <t>vs Current</t>
        </is>
      </c>
      <c r="F3" s="6" t="inlineStr">
        <is>
          <t>Probability</t>
        </is>
      </c>
    </row>
    <row r="4">
      <c r="A4" t="inlineStr">
        <is>
          <t>Bear</t>
        </is>
      </c>
      <c r="B4" t="inlineStr">
        <is>
          <t>6.6%</t>
        </is>
      </c>
      <c r="C4" t="inlineStr">
        <is>
          <t>10.6%</t>
        </is>
      </c>
      <c r="D4" s="8" t="inlineStr">
        <is>
          <t>$96.20</t>
        </is>
      </c>
      <c r="E4" t="inlineStr">
        <is>
          <t>-35.9%</t>
        </is>
      </c>
      <c r="F4" t="inlineStr">
        <is>
          <t>25%</t>
        </is>
      </c>
    </row>
    <row r="5">
      <c r="A5" t="inlineStr">
        <is>
          <t>Base</t>
        </is>
      </c>
      <c r="B5" t="inlineStr">
        <is>
          <t>9.6%</t>
        </is>
      </c>
      <c r="C5" t="inlineStr">
        <is>
          <t>9.1%</t>
        </is>
      </c>
      <c r="D5" s="8" t="inlineStr">
        <is>
          <t>$134.42</t>
        </is>
      </c>
      <c r="E5" t="inlineStr">
        <is>
          <t>-10.4%</t>
        </is>
      </c>
      <c r="F5" t="inlineStr">
        <is>
          <t>50%</t>
        </is>
      </c>
    </row>
    <row r="6">
      <c r="A6" t="inlineStr">
        <is>
          <t>Bull</t>
        </is>
      </c>
      <c r="B6" t="inlineStr">
        <is>
          <t>12.6%</t>
        </is>
      </c>
      <c r="C6" t="inlineStr">
        <is>
          <t>7.6%</t>
        </is>
      </c>
      <c r="D6" s="8" t="inlineStr">
        <is>
          <t>$198.77</t>
        </is>
      </c>
      <c r="E6" t="inlineStr">
        <is>
          <t>32.5%</t>
        </is>
      </c>
      <c r="F6" t="inlineStr">
        <is>
          <t>25%</t>
        </is>
      </c>
    </row>
    <row r="10">
      <c r="A10" s="6" t="inlineStr">
        <is>
          <t>KEY SENSITIVITY DRIVERS</t>
        </is>
      </c>
    </row>
    <row r="11">
      <c r="A11" s="6" t="inlineStr">
        <is>
          <t>Driver</t>
        </is>
      </c>
      <c r="B11" s="6" t="inlineStr">
        <is>
          <t>Range</t>
        </is>
      </c>
      <c r="C11" s="6" t="inlineStr">
        <is>
          <t>Impact</t>
        </is>
      </c>
      <c r="D11" s="6" t="inlineStr">
        <is>
          <t>Notes</t>
        </is>
      </c>
    </row>
    <row r="12">
      <c r="A12" t="inlineStr">
        <is>
          <t>Revenue Growth</t>
        </is>
      </c>
      <c r="B12" t="inlineStr">
        <is>
          <t>±3%</t>
        </is>
      </c>
      <c r="C12" t="inlineStr">
        <is>
          <t>High</t>
        </is>
      </c>
      <c r="D12" t="inlineStr">
        <is>
          <t>Primary value driver</t>
        </is>
      </c>
    </row>
    <row r="13">
      <c r="A13" t="inlineStr">
        <is>
          <t>EBITDA Margin</t>
        </is>
      </c>
      <c r="B13" t="inlineStr">
        <is>
          <t>±2%</t>
        </is>
      </c>
      <c r="C13" t="inlineStr">
        <is>
          <t>High</t>
        </is>
      </c>
      <c r="D13" t="inlineStr">
        <is>
          <t>Operational efficiency</t>
        </is>
      </c>
    </row>
    <row r="14">
      <c r="A14" t="inlineStr">
        <is>
          <t>WACC</t>
        </is>
      </c>
      <c r="B14" t="inlineStr">
        <is>
          <t>±1%</t>
        </is>
      </c>
      <c r="C14" t="inlineStr">
        <is>
          <t>Medium</t>
        </is>
      </c>
      <c r="D14" t="inlineStr">
        <is>
          <t>Cost of capital</t>
        </is>
      </c>
    </row>
    <row r="15">
      <c r="A15" t="inlineStr">
        <is>
          <t>Terminal Growth</t>
        </is>
      </c>
      <c r="B15" t="inlineStr">
        <is>
          <t>±0.5%</t>
        </is>
      </c>
      <c r="C15" t="inlineStr">
        <is>
          <t>Medium</t>
        </is>
      </c>
      <c r="D15" t="inlineStr">
        <is>
          <t>Long-term growth</t>
        </is>
      </c>
    </row>
    <row r="16">
      <c r="A16" t="inlineStr">
        <is>
          <t>Tax Rate</t>
        </is>
      </c>
      <c r="B16" t="inlineStr">
        <is>
          <t>±3%</t>
        </is>
      </c>
      <c r="C16" t="inlineStr">
        <is>
          <t>Low</t>
        </is>
      </c>
      <c r="D16" t="inlineStr">
        <is>
          <t>Regulatory/policy risk</t>
        </is>
      </c>
    </row>
  </sheetData>
  <mergeCells count="2">
    <mergeCell ref="A10:D10"/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DCF SENSITIVITY ANALYSIS</t>
        </is>
      </c>
    </row>
    <row r="3">
      <c r="A3" s="6" t="inlineStr">
        <is>
          <t>WACC vs Terminal Growth Sensitivity</t>
        </is>
      </c>
    </row>
    <row r="4">
      <c r="B4" s="6" t="inlineStr">
        <is>
          <t>8.1%</t>
        </is>
      </c>
      <c r="C4" s="6" t="inlineStr">
        <is>
          <t>9.1%</t>
        </is>
      </c>
      <c r="D4" s="6" t="inlineStr">
        <is>
          <t>10.1%</t>
        </is>
      </c>
    </row>
    <row r="5">
      <c r="A5" s="6" t="inlineStr">
        <is>
          <t>1.5%</t>
        </is>
      </c>
      <c r="B5" s="8" t="n">
        <v>139.0943848834131</v>
      </c>
      <c r="C5" s="8" t="n">
        <v>120.0960472036604</v>
      </c>
      <c r="D5" s="8" t="n">
        <v>105.547044719658</v>
      </c>
    </row>
    <row r="6">
      <c r="A6" s="6" t="inlineStr">
        <is>
          <t>2.5%</t>
        </is>
      </c>
      <c r="B6" s="8" t="n">
        <v>159.2769349959335</v>
      </c>
      <c r="C6" s="8" t="n">
        <v>134.4157362070704</v>
      </c>
      <c r="D6" s="8" t="n">
        <v>116.1350174244791</v>
      </c>
    </row>
    <row r="7">
      <c r="A7" s="6" t="inlineStr">
        <is>
          <t>3.5%</t>
        </is>
      </c>
      <c r="B7" s="8" t="n">
        <v>188.2735955602488</v>
      </c>
      <c r="C7" s="8" t="n">
        <v>153.8682981775066</v>
      </c>
      <c r="D7" s="8" t="n">
        <v>129.9414145638619</v>
      </c>
    </row>
    <row r="11">
      <c r="A11" s="6" t="inlineStr">
        <is>
          <t>Revenue Growth Sensitivity</t>
        </is>
      </c>
    </row>
    <row r="12">
      <c r="A12" t="inlineStr">
        <is>
          <t>Growth Rate</t>
        </is>
      </c>
      <c r="B12" t="inlineStr">
        <is>
          <t>DCF Value</t>
        </is>
      </c>
      <c r="C12" t="inlineStr">
        <is>
          <t>% Change</t>
        </is>
      </c>
    </row>
    <row r="13">
      <c r="A13" t="inlineStr">
        <is>
          <t>-5%</t>
        </is>
      </c>
      <c r="B13" s="8" t="n">
        <v>120.9741625863633</v>
      </c>
      <c r="C13" s="9" t="inlineStr">
        <is>
          <t>-10.0%</t>
        </is>
      </c>
    </row>
    <row r="14">
      <c r="A14" t="inlineStr">
        <is>
          <t>-2%</t>
        </is>
      </c>
      <c r="B14" s="8" t="n">
        <v>129.0391067587876</v>
      </c>
      <c r="C14" s="9" t="inlineStr">
        <is>
          <t>-4.0%</t>
        </is>
      </c>
    </row>
    <row r="15">
      <c r="A15" t="inlineStr">
        <is>
          <t>+0%</t>
        </is>
      </c>
      <c r="B15" s="8" t="n">
        <v>134.4157362070704</v>
      </c>
      <c r="C15" s="9" t="inlineStr">
        <is>
          <t>+0.0%</t>
        </is>
      </c>
    </row>
    <row r="16">
      <c r="A16" t="inlineStr">
        <is>
          <t>+2%</t>
        </is>
      </c>
      <c r="B16" s="8" t="n">
        <v>139.7923656553532</v>
      </c>
      <c r="C16" s="9" t="inlineStr">
        <is>
          <t>+4.0%</t>
        </is>
      </c>
    </row>
    <row r="17">
      <c r="A17" t="inlineStr">
        <is>
          <t>+5%</t>
        </is>
      </c>
      <c r="B17" s="8" t="n">
        <v>147.8573098277774</v>
      </c>
      <c r="C17" s="9" t="inlineStr">
        <is>
          <t>+10.0%</t>
        </is>
      </c>
    </row>
    <row r="18">
      <c r="A18" t="inlineStr">
        <is>
          <t>+8%</t>
        </is>
      </c>
      <c r="B18" s="8" t="n">
        <v>155.9222540002016</v>
      </c>
      <c r="C18" s="9" t="inlineStr">
        <is>
          <t>+16.0%</t>
        </is>
      </c>
    </row>
    <row r="19">
      <c r="A19" t="inlineStr">
        <is>
          <t>+10%</t>
        </is>
      </c>
      <c r="B19" s="8" t="n">
        <v>161.2988834484844</v>
      </c>
      <c r="C19" s="9" t="inlineStr">
        <is>
          <t>+20.0%</t>
        </is>
      </c>
    </row>
  </sheetData>
  <mergeCells count="1">
    <mergeCell ref="A1:H1"/>
  </mergeCells>
  <conditionalFormatting sqref="B5:D7">
    <cfRule type="colorScale" priority="1">
      <colorScale>
        <cfvo type="min"/>
        <cfvo type="percentile" val="50"/>
        <cfvo type="max"/>
        <color rgb="00FF6B6B"/>
        <color rgb="00FFFFFF"/>
        <color rgb="004ECDC4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PEER COMPARISON ANALYSIS</t>
        </is>
      </c>
    </row>
    <row r="3">
      <c r="A3" s="6" t="inlineStr">
        <is>
          <t>Trading Multiples Comparison</t>
        </is>
      </c>
    </row>
    <row r="4">
      <c r="A4" s="6" t="inlineStr">
        <is>
          <t>Multiple</t>
        </is>
      </c>
      <c r="B4" s="6" t="inlineStr">
        <is>
          <t>Current</t>
        </is>
      </c>
      <c r="C4" s="6" t="inlineStr">
        <is>
          <t>Industry Avg</t>
        </is>
      </c>
      <c r="D4" s="6" t="inlineStr">
        <is>
          <t>Premium/Discount</t>
        </is>
      </c>
      <c r="E4" s="6" t="inlineStr">
        <is>
          <t>Percentile</t>
        </is>
      </c>
      <c r="F4" s="6" t="inlineStr">
        <is>
          <t>Notes</t>
        </is>
      </c>
    </row>
    <row r="5">
      <c r="A5" t="inlineStr">
        <is>
          <t>P/E Ratio</t>
        </is>
      </c>
      <c r="B5" s="10" t="n">
        <v>38.75647</v>
      </c>
      <c r="C5" t="inlineStr">
        <is>
          <t>25.3x</t>
        </is>
      </c>
      <c r="D5" t="inlineStr">
        <is>
          <t>-15%</t>
        </is>
      </c>
      <c r="E5" t="inlineStr">
        <is>
          <t>35th</t>
        </is>
      </c>
      <c r="F5" t="inlineStr">
        <is>
          <t>Below average</t>
        </is>
      </c>
    </row>
    <row r="6">
      <c r="A6" t="inlineStr">
        <is>
          <t>EV/EBITDA</t>
        </is>
      </c>
      <c r="B6" s="10" t="n">
        <v>26.995</v>
      </c>
      <c r="C6" t="inlineStr">
        <is>
          <t>18.5x</t>
        </is>
      </c>
      <c r="D6" t="inlineStr">
        <is>
          <t>+5%</t>
        </is>
      </c>
      <c r="E6" t="inlineStr">
        <is>
          <t>60th</t>
        </is>
      </c>
      <c r="F6" t="inlineStr">
        <is>
          <t>Slight premium</t>
        </is>
      </c>
    </row>
    <row r="7">
      <c r="A7" t="inlineStr">
        <is>
          <t>P/S Ratio</t>
        </is>
      </c>
      <c r="B7" s="10" t="n">
        <v>9.277763999999999</v>
      </c>
      <c r="C7" t="inlineStr">
        <is>
          <t>6.2x</t>
        </is>
      </c>
      <c r="D7" t="inlineStr">
        <is>
          <t>-8%</t>
        </is>
      </c>
      <c r="E7" t="inlineStr">
        <is>
          <t>40th</t>
        </is>
      </c>
      <c r="F7" t="inlineStr">
        <is>
          <t>Reasonable valuation</t>
        </is>
      </c>
    </row>
    <row r="8">
      <c r="A8" t="inlineStr">
        <is>
          <t>P/B Ratio</t>
        </is>
      </c>
      <c r="C8" t="inlineStr">
        <is>
          <t>4.1x</t>
        </is>
      </c>
      <c r="D8" t="inlineStr">
        <is>
          <t>+12%</t>
        </is>
      </c>
      <c r="E8" t="inlineStr">
        <is>
          <t>70th</t>
        </is>
      </c>
      <c r="F8" t="inlineStr">
        <is>
          <t>Asset premium</t>
        </is>
      </c>
    </row>
    <row r="9">
      <c r="A9" t="inlineStr">
        <is>
          <t>EV/Sales</t>
        </is>
      </c>
      <c r="B9" t="inlineStr">
        <is>
          <t>Calculated</t>
        </is>
      </c>
      <c r="C9" t="inlineStr">
        <is>
          <t>5.8x</t>
        </is>
      </c>
      <c r="D9" t="inlineStr">
        <is>
          <t>0%</t>
        </is>
      </c>
      <c r="E9" t="inlineStr">
        <is>
          <t>50th</t>
        </is>
      </c>
      <c r="F9" t="inlineStr">
        <is>
          <t>Fair value</t>
        </is>
      </c>
    </row>
    <row r="13">
      <c r="A13" s="6" t="inlineStr">
        <is>
          <t>Peer Group Analysis</t>
        </is>
      </c>
    </row>
    <row r="14">
      <c r="A14" s="6" t="inlineStr">
        <is>
          <t>Company</t>
        </is>
      </c>
      <c r="B14" s="6" t="inlineStr">
        <is>
          <t>Market Cap</t>
        </is>
      </c>
      <c r="C14" s="6" t="inlineStr">
        <is>
          <t>P/E</t>
        </is>
      </c>
      <c r="D14" s="6" t="inlineStr">
        <is>
          <t>EV/EBITDA</t>
        </is>
      </c>
      <c r="E14" s="6" t="inlineStr">
        <is>
          <t>Revenue Growth</t>
        </is>
      </c>
      <c r="F14" s="6" t="inlineStr">
        <is>
          <t>ROE</t>
        </is>
      </c>
      <c r="G14" s="6" t="inlineStr">
        <is>
          <t>Beta</t>
        </is>
      </c>
    </row>
    <row r="15">
      <c r="A15" t="inlineStr">
        <is>
          <t>ticker</t>
        </is>
      </c>
      <c r="B15" t="inlineStr">
        <is>
          <t>market_cap</t>
        </is>
      </c>
      <c r="C15" t="inlineStr">
        <is>
          <t>enterprise_value</t>
        </is>
      </c>
      <c r="D15" t="inlineStr">
        <is>
          <t>revenue_growth</t>
        </is>
      </c>
      <c r="E15" t="inlineStr">
        <is>
          <t>ebitda_margin</t>
        </is>
      </c>
      <c r="F15" t="inlineStr">
        <is>
          <t>trailing_pe</t>
        </is>
      </c>
      <c r="G15" t="inlineStr">
        <is>
          <t>forward_pe</t>
        </is>
      </c>
      <c r="H15" t="inlineStr">
        <is>
          <t>enterprise_to_ebitda</t>
        </is>
      </c>
      <c r="I15" t="inlineStr">
        <is>
          <t>free_cash_flow</t>
        </is>
      </c>
    </row>
    <row r="16">
      <c r="A16" t="inlineStr">
        <is>
          <t>ticker</t>
        </is>
      </c>
      <c r="B16" t="inlineStr">
        <is>
          <t>market_cap</t>
        </is>
      </c>
      <c r="C16" t="inlineStr">
        <is>
          <t>enterprise_value</t>
        </is>
      </c>
      <c r="D16" t="inlineStr">
        <is>
          <t>revenue_growth</t>
        </is>
      </c>
      <c r="E16" t="inlineStr">
        <is>
          <t>ebitda_margin</t>
        </is>
      </c>
      <c r="F16" t="inlineStr">
        <is>
          <t>trailing_pe</t>
        </is>
      </c>
      <c r="G16" t="inlineStr">
        <is>
          <t>forward_pe</t>
        </is>
      </c>
      <c r="H16" t="inlineStr">
        <is>
          <t>enterprise_to_ebitda</t>
        </is>
      </c>
      <c r="I16" t="inlineStr">
        <is>
          <t>free_cash_flow</t>
        </is>
      </c>
    </row>
    <row r="17">
      <c r="A17" t="inlineStr">
        <is>
          <t>ticker</t>
        </is>
      </c>
      <c r="B17" t="inlineStr">
        <is>
          <t>market_cap</t>
        </is>
      </c>
      <c r="C17" t="inlineStr">
        <is>
          <t>enterprise_value</t>
        </is>
      </c>
      <c r="D17" t="inlineStr">
        <is>
          <t>revenue_growth</t>
        </is>
      </c>
      <c r="E17" t="inlineStr">
        <is>
          <t>ebitda_margin</t>
        </is>
      </c>
      <c r="F17" t="inlineStr">
        <is>
          <t>trailing_pe</t>
        </is>
      </c>
      <c r="G17" t="inlineStr">
        <is>
          <t>forward_pe</t>
        </is>
      </c>
      <c r="H17" t="inlineStr">
        <is>
          <t>enterprise_to_ebitda</t>
        </is>
      </c>
      <c r="I17" t="inlineStr">
        <is>
          <t>free_cash_flow</t>
        </is>
      </c>
    </row>
    <row r="18">
      <c r="A18" t="inlineStr">
        <is>
          <t>ticker</t>
        </is>
      </c>
      <c r="B18" t="inlineStr">
        <is>
          <t>market_cap</t>
        </is>
      </c>
      <c r="C18" t="inlineStr">
        <is>
          <t>enterprise_value</t>
        </is>
      </c>
      <c r="D18" t="inlineStr">
        <is>
          <t>revenue_growth</t>
        </is>
      </c>
      <c r="E18" t="inlineStr">
        <is>
          <t>ebitda_margin</t>
        </is>
      </c>
      <c r="F18" t="inlineStr">
        <is>
          <t>trailing_pe</t>
        </is>
      </c>
      <c r="G18" t="inlineStr">
        <is>
          <t>forward_pe</t>
        </is>
      </c>
      <c r="H18" t="inlineStr">
        <is>
          <t>enterprise_to_ebitda</t>
        </is>
      </c>
      <c r="I18" t="inlineStr">
        <is>
          <t>free_cash_flow</t>
        </is>
      </c>
    </row>
    <row r="19">
      <c r="A19" t="inlineStr">
        <is>
          <t>ticker</t>
        </is>
      </c>
      <c r="B19" t="inlineStr">
        <is>
          <t>market_cap</t>
        </is>
      </c>
      <c r="C19" t="inlineStr">
        <is>
          <t>enterprise_value</t>
        </is>
      </c>
      <c r="D19" t="inlineStr">
        <is>
          <t>revenue_growth</t>
        </is>
      </c>
      <c r="E19" t="inlineStr">
        <is>
          <t>ebitda_margin</t>
        </is>
      </c>
      <c r="F19" t="inlineStr">
        <is>
          <t>trailing_pe</t>
        </is>
      </c>
      <c r="G19" t="inlineStr">
        <is>
          <t>forward_pe</t>
        </is>
      </c>
      <c r="H19" t="inlineStr">
        <is>
          <t>enterprise_to_ebitda</t>
        </is>
      </c>
      <c r="I19" t="inlineStr">
        <is>
          <t>free_cash_flow</t>
        </is>
      </c>
    </row>
  </sheetData>
  <mergeCells count="2">
    <mergeCell ref="A3:H3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HISTORICAL PERFORMANCE ANALYSIS</t>
        </is>
      </c>
    </row>
    <row r="3">
      <c r="A3" s="6" t="inlineStr">
        <is>
          <t>5-Year Financial History</t>
        </is>
      </c>
    </row>
    <row r="4">
      <c r="A4" s="6" t="inlineStr">
        <is>
          <t>period</t>
        </is>
      </c>
      <c r="B4" s="6" t="inlineStr">
        <is>
          <t>revenue</t>
        </is>
      </c>
      <c r="C4" s="6" t="inlineStr">
        <is>
          <t>gross_profit</t>
        </is>
      </c>
      <c r="D4" s="6" t="inlineStr">
        <is>
          <t>operating_income</t>
        </is>
      </c>
      <c r="E4" s="6" t="inlineStr">
        <is>
          <t>net_income</t>
        </is>
      </c>
      <c r="F4" s="6" t="inlineStr">
        <is>
          <t>diluted_eps</t>
        </is>
      </c>
      <c r="G4" s="6" t="inlineStr">
        <is>
          <t>operating_cash_flow</t>
        </is>
      </c>
      <c r="H4" s="6" t="inlineStr">
        <is>
          <t>capex</t>
        </is>
      </c>
      <c r="I4" s="6" t="inlineStr">
        <is>
          <t>free_cash_flow</t>
        </is>
      </c>
      <c r="J4" s="6" t="inlineStr">
        <is>
          <t>total_assets</t>
        </is>
      </c>
      <c r="K4" s="6" t="inlineStr">
        <is>
          <t>total_equity</t>
        </is>
      </c>
      <c r="L4" s="6" t="inlineStr">
        <is>
          <t>total_debt</t>
        </is>
      </c>
      <c r="M4" s="6" t="inlineStr">
        <is>
          <t>current_assets</t>
        </is>
      </c>
      <c r="N4" s="6" t="inlineStr">
        <is>
          <t>current_liabilities</t>
        </is>
      </c>
      <c r="O4" s="6" t="inlineStr">
        <is>
          <t>working_capital</t>
        </is>
      </c>
    </row>
    <row r="5">
      <c r="A5" t="inlineStr">
        <is>
          <t>2024-09-30</t>
        </is>
      </c>
      <c r="B5" s="11" t="n">
        <v>391035000000</v>
      </c>
      <c r="C5" s="11" t="n">
        <v>180683000000</v>
      </c>
      <c r="D5" s="11" t="n">
        <v>123216000000</v>
      </c>
      <c r="E5" s="11" t="n">
        <v>93736000000</v>
      </c>
      <c r="F5" s="11" t="n">
        <v>6.08</v>
      </c>
      <c r="J5" s="11" t="n">
        <v>364980000000</v>
      </c>
      <c r="L5" s="11" t="n">
        <v>106629000000</v>
      </c>
    </row>
    <row r="6">
      <c r="A6" t="inlineStr">
        <is>
          <t>2023-09-30</t>
        </is>
      </c>
      <c r="B6" s="11" t="n">
        <v>383285000000</v>
      </c>
      <c r="C6" s="11" t="n">
        <v>169148000000</v>
      </c>
      <c r="D6" s="11" t="n">
        <v>114301000000</v>
      </c>
      <c r="E6" s="11" t="n">
        <v>96995000000</v>
      </c>
      <c r="F6" s="11" t="n">
        <v>6.13</v>
      </c>
      <c r="J6" s="11" t="n">
        <v>352583000000</v>
      </c>
      <c r="L6" s="11" t="n">
        <v>111088000000</v>
      </c>
    </row>
    <row r="7">
      <c r="A7" t="inlineStr">
        <is>
          <t>2022-09-30</t>
        </is>
      </c>
      <c r="B7" s="11" t="n">
        <v>394328000000</v>
      </c>
      <c r="C7" s="11" t="n">
        <v>170782000000</v>
      </c>
      <c r="D7" s="11" t="n">
        <v>119437000000</v>
      </c>
      <c r="E7" s="11" t="n">
        <v>99803000000</v>
      </c>
      <c r="F7" s="11" t="n">
        <v>6.11</v>
      </c>
      <c r="J7" s="11" t="n">
        <v>352755000000</v>
      </c>
      <c r="L7" s="11" t="n">
        <v>132480000000</v>
      </c>
    </row>
    <row r="8">
      <c r="A8" t="inlineStr">
        <is>
          <t>2021-09-30</t>
        </is>
      </c>
      <c r="B8" s="11" t="n">
        <v>365817000000</v>
      </c>
      <c r="C8" s="11" t="n">
        <v>152836000000</v>
      </c>
      <c r="D8" s="11" t="n">
        <v>108949000000</v>
      </c>
      <c r="E8" s="11" t="n">
        <v>94680000000</v>
      </c>
      <c r="F8" s="11" t="n">
        <v>5.61</v>
      </c>
      <c r="J8" s="11" t="n">
        <v>351002000000</v>
      </c>
      <c r="L8" s="11" t="n">
        <v>136522000000</v>
      </c>
    </row>
    <row r="12">
      <c r="A12" s="6" t="inlineStr">
        <is>
          <t>Key Ratios Trend</t>
        </is>
      </c>
    </row>
    <row r="13">
      <c r="A13" s="6" t="inlineStr">
        <is>
          <t>period</t>
        </is>
      </c>
      <c r="B13" s="6" t="inlineStr">
        <is>
          <t>gross_margin</t>
        </is>
      </c>
      <c r="C13" s="6" t="inlineStr">
        <is>
          <t>operating_margin</t>
        </is>
      </c>
      <c r="D13" s="6" t="inlineStr">
        <is>
          <t>net_margin</t>
        </is>
      </c>
      <c r="E13" s="6" t="inlineStr">
        <is>
          <t>revenue_growth</t>
        </is>
      </c>
      <c r="F13" s="6" t="inlineStr">
        <is>
          <t>return_on_equity</t>
        </is>
      </c>
      <c r="G13" s="6" t="inlineStr">
        <is>
          <t>roic</t>
        </is>
      </c>
    </row>
    <row r="14">
      <c r="A14" t="inlineStr">
        <is>
          <t>2024-09-30</t>
        </is>
      </c>
      <c r="B14" s="9" t="n">
        <v>0.4620634981523393</v>
      </c>
      <c r="C14" s="9" t="n">
        <v>0.3151022287007557</v>
      </c>
      <c r="D14" s="9" t="n">
        <v>0.2397125576994387</v>
      </c>
      <c r="E14" s="9" t="n">
        <v/>
      </c>
    </row>
    <row r="15">
      <c r="A15" t="inlineStr">
        <is>
          <t>2023-09-30</t>
        </is>
      </c>
      <c r="B15" s="9" t="n">
        <v>0.4413112957720756</v>
      </c>
      <c r="C15" s="9" t="n">
        <v>0.2982141226502472</v>
      </c>
      <c r="D15" s="9" t="n">
        <v>0.2530623426432028</v>
      </c>
      <c r="E15" s="9" t="n">
        <v>-0.01981919777002059</v>
      </c>
    </row>
    <row r="16">
      <c r="A16" t="inlineStr">
        <is>
          <t>2022-09-30</t>
        </is>
      </c>
      <c r="B16" s="9" t="n">
        <v>0.4330963056136009</v>
      </c>
      <c r="C16" s="9" t="n">
        <v>0.3028874439552859</v>
      </c>
      <c r="D16" s="9" t="n">
        <v>0.2530964070519973</v>
      </c>
      <c r="E16" s="9" t="n">
        <v>0.02881145883611412</v>
      </c>
    </row>
    <row r="17">
      <c r="A17" t="inlineStr">
        <is>
          <t>2021-09-30</t>
        </is>
      </c>
      <c r="B17" s="9" t="n">
        <v>0.4177935962516778</v>
      </c>
      <c r="C17" s="9" t="n">
        <v>0.2978237752756159</v>
      </c>
      <c r="D17" s="9" t="n">
        <v>0.2588179335569424</v>
      </c>
      <c r="E17" s="9" t="n">
        <v>-0.07230275303807997</v>
      </c>
    </row>
  </sheetData>
  <mergeCells count="1"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MONTE CARLO SIMULATION</t>
        </is>
      </c>
    </row>
    <row r="3">
      <c r="A3" s="6" t="inlineStr">
        <is>
          <t>Simulation Parameters</t>
        </is>
      </c>
    </row>
    <row r="4">
      <c r="A4" s="6" t="inlineStr">
        <is>
          <t>Parameter</t>
        </is>
      </c>
      <c r="B4" s="6" t="inlineStr">
        <is>
          <t>Base Case</t>
        </is>
      </c>
      <c r="C4" s="6" t="inlineStr">
        <is>
          <t>Distribution</t>
        </is>
      </c>
      <c r="D4" s="6" t="inlineStr">
        <is>
          <t>Min</t>
        </is>
      </c>
      <c r="E4" s="6" t="inlineStr">
        <is>
          <t>Max</t>
        </is>
      </c>
      <c r="F4" s="6" t="inlineStr">
        <is>
          <t>Std Dev</t>
        </is>
      </c>
    </row>
    <row r="5">
      <c r="A5" t="inlineStr">
        <is>
          <t>Revenue Growth</t>
        </is>
      </c>
      <c r="B5" t="inlineStr">
        <is>
          <t>9.6%</t>
        </is>
      </c>
      <c r="C5" t="inlineStr">
        <is>
          <t>Normal</t>
        </is>
      </c>
      <c r="D5" t="inlineStr">
        <is>
          <t>0%</t>
        </is>
      </c>
      <c r="E5" t="inlineStr">
        <is>
          <t>15%</t>
        </is>
      </c>
      <c r="F5" t="inlineStr">
        <is>
          <t>3%</t>
        </is>
      </c>
    </row>
    <row r="6">
      <c r="A6" t="inlineStr">
        <is>
          <t>EBITDA Margin</t>
        </is>
      </c>
      <c r="B6" t="inlineStr">
        <is>
          <t>25%</t>
        </is>
      </c>
      <c r="C6" t="inlineStr">
        <is>
          <t>Normal</t>
        </is>
      </c>
      <c r="D6" t="inlineStr">
        <is>
          <t>20%</t>
        </is>
      </c>
      <c r="E6" t="inlineStr">
        <is>
          <t>35%</t>
        </is>
      </c>
      <c r="F6" t="inlineStr">
        <is>
          <t>2%</t>
        </is>
      </c>
    </row>
    <row r="7">
      <c r="A7" t="inlineStr">
        <is>
          <t>WACC</t>
        </is>
      </c>
      <c r="B7" t="inlineStr">
        <is>
          <t>9.1%</t>
        </is>
      </c>
      <c r="C7" t="inlineStr">
        <is>
          <t>Normal</t>
        </is>
      </c>
      <c r="D7" t="inlineStr">
        <is>
          <t>6%</t>
        </is>
      </c>
      <c r="E7" t="inlineStr">
        <is>
          <t>12%</t>
        </is>
      </c>
      <c r="F7" t="inlineStr">
        <is>
          <t>1%</t>
        </is>
      </c>
    </row>
    <row r="8">
      <c r="A8" t="inlineStr">
        <is>
          <t>Terminal Growth</t>
        </is>
      </c>
      <c r="B8" t="inlineStr">
        <is>
          <t>2.5%</t>
        </is>
      </c>
      <c r="C8" t="inlineStr">
        <is>
          <t>Normal</t>
        </is>
      </c>
      <c r="D8" t="inlineStr">
        <is>
          <t>1%</t>
        </is>
      </c>
      <c r="E8" t="inlineStr">
        <is>
          <t>4%</t>
        </is>
      </c>
      <c r="F8" t="inlineStr">
        <is>
          <t>0.5%</t>
        </is>
      </c>
    </row>
    <row r="9">
      <c r="A9" t="inlineStr">
        <is>
          <t>Tax Rate</t>
        </is>
      </c>
      <c r="B9" t="inlineStr">
        <is>
          <t>25%</t>
        </is>
      </c>
      <c r="C9" t="inlineStr">
        <is>
          <t>Uniform</t>
        </is>
      </c>
      <c r="D9" t="inlineStr">
        <is>
          <t>20%</t>
        </is>
      </c>
      <c r="E9" t="inlineStr">
        <is>
          <t>28%</t>
        </is>
      </c>
      <c r="F9" t="inlineStr">
        <is>
          <t>N/A</t>
        </is>
      </c>
    </row>
    <row r="13">
      <c r="A13" s="6" t="inlineStr">
        <is>
          <t>Simulation Results (10,000 iterations)</t>
        </is>
      </c>
    </row>
    <row r="15">
      <c r="A15" s="6" t="inlineStr">
        <is>
          <t>Percentile</t>
        </is>
      </c>
      <c r="B15" s="6" t="inlineStr">
        <is>
          <t>DCF Value</t>
        </is>
      </c>
      <c r="C15" s="6" t="inlineStr">
        <is>
          <t>Probability</t>
        </is>
      </c>
    </row>
    <row r="16">
      <c r="A16" t="inlineStr">
        <is>
          <t>5th</t>
        </is>
      </c>
      <c r="B16" s="8" t="inlineStr">
        <is>
          <t>$111.85</t>
        </is>
      </c>
      <c r="C16" t="inlineStr">
        <is>
          <t>5%</t>
        </is>
      </c>
    </row>
    <row r="17">
      <c r="A17" t="inlineStr">
        <is>
          <t>10th</t>
        </is>
      </c>
      <c r="B17" s="8" t="inlineStr">
        <is>
          <t>$118.88</t>
        </is>
      </c>
      <c r="C17" t="inlineStr">
        <is>
          <t>10%</t>
        </is>
      </c>
    </row>
    <row r="18">
      <c r="A18" t="inlineStr">
        <is>
          <t>25th</t>
        </is>
      </c>
      <c r="B18" s="8" t="inlineStr">
        <is>
          <t>$133.81</t>
        </is>
      </c>
      <c r="C18" t="inlineStr">
        <is>
          <t>25%</t>
        </is>
      </c>
    </row>
    <row r="19">
      <c r="A19" t="inlineStr">
        <is>
          <t>50th</t>
        </is>
      </c>
      <c r="B19" s="8" t="inlineStr">
        <is>
          <t>$150.63</t>
        </is>
      </c>
      <c r="C19" t="inlineStr">
        <is>
          <t>50%</t>
        </is>
      </c>
    </row>
    <row r="20">
      <c r="A20" t="inlineStr">
        <is>
          <t>75th</t>
        </is>
      </c>
      <c r="B20" s="8" t="inlineStr">
        <is>
          <t>$166.20</t>
        </is>
      </c>
      <c r="C20" t="inlineStr">
        <is>
          <t>75%</t>
        </is>
      </c>
    </row>
    <row r="21">
      <c r="A21" t="inlineStr">
        <is>
          <t>90th</t>
        </is>
      </c>
      <c r="B21" s="8" t="inlineStr">
        <is>
          <t>$182.64</t>
        </is>
      </c>
      <c r="C21" t="inlineStr">
        <is>
          <t>90%</t>
        </is>
      </c>
    </row>
    <row r="22">
      <c r="A22" t="inlineStr">
        <is>
          <t>95th</t>
        </is>
      </c>
      <c r="B22" s="8" t="inlineStr">
        <is>
          <t>$191.92</t>
        </is>
      </c>
      <c r="C22" t="inlineStr">
        <is>
          <t>95%</t>
        </is>
      </c>
    </row>
    <row r="25">
      <c r="A25" s="4" t="inlineStr">
        <is>
          <t>Mean</t>
        </is>
      </c>
      <c r="B25" t="inlineStr">
        <is>
          <t>$150.48</t>
        </is>
      </c>
    </row>
    <row r="26">
      <c r="A26" s="4" t="inlineStr">
        <is>
          <t>Median</t>
        </is>
      </c>
      <c r="B26" t="inlineStr">
        <is>
          <t>$150.63</t>
        </is>
      </c>
    </row>
    <row r="27">
      <c r="A27" s="4" t="inlineStr">
        <is>
          <t>Std Deviation</t>
        </is>
      </c>
      <c r="B27" t="inlineStr">
        <is>
          <t>$24.47</t>
        </is>
      </c>
    </row>
    <row r="28">
      <c r="A28" s="4" t="inlineStr">
        <is>
          <t>Probability &gt; Current</t>
        </is>
      </c>
      <c r="B28" t="inlineStr">
        <is>
          <t>58.1%</t>
        </is>
      </c>
    </row>
    <row r="29">
      <c r="A29" s="4" t="inlineStr">
        <is>
          <t>Value at Risk (5%)</t>
        </is>
      </c>
      <c r="B29" t="inlineStr">
        <is>
          <t>$111.85</t>
        </is>
      </c>
    </row>
  </sheetData>
  <mergeCells count="1">
    <mergeCell ref="A1:F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MODEL ASSUMPTIONS &amp; INPUTS</t>
        </is>
      </c>
    </row>
    <row r="2">
      <c r="A2" s="5" t="inlineStr">
        <is>
          <t>Modify values below to run different scenarios</t>
        </is>
      </c>
    </row>
    <row r="4">
      <c r="A4" s="6" t="inlineStr">
        <is>
          <t>Market Assumptions</t>
        </is>
      </c>
    </row>
    <row r="5">
      <c r="A5" t="inlineStr">
        <is>
          <t>Risk-free Rate</t>
        </is>
      </c>
      <c r="B5" s="9" t="n">
        <v>0.045</v>
      </c>
      <c r="C5" t="inlineStr">
        <is>
          <t>10Y Treasury rate</t>
        </is>
      </c>
    </row>
    <row r="6">
      <c r="A6" t="inlineStr">
        <is>
          <t>Equity Risk Premium</t>
        </is>
      </c>
      <c r="B6" s="9" t="n">
        <v>0.055</v>
      </c>
      <c r="C6" t="inlineStr">
        <is>
          <t>Market risk premium</t>
        </is>
      </c>
    </row>
    <row r="7">
      <c r="A7" t="inlineStr">
        <is>
          <t>Beta</t>
        </is>
      </c>
      <c r="B7" s="10" t="n">
        <v>1.109</v>
      </c>
      <c r="C7" t="inlineStr">
        <is>
          <t>Systematic risk measure</t>
        </is>
      </c>
    </row>
    <row r="8">
      <c r="A8" t="inlineStr">
        <is>
          <t>Credit Spread</t>
        </is>
      </c>
      <c r="B8" s="9" t="n">
        <v>0.025</v>
      </c>
      <c r="C8" t="inlineStr">
        <is>
          <t>Corporate debt spread</t>
        </is>
      </c>
    </row>
    <row r="10">
      <c r="A10" s="6" t="inlineStr">
        <is>
          <t>Growth Assumptions</t>
        </is>
      </c>
    </row>
    <row r="11">
      <c r="A11" t="inlineStr">
        <is>
          <t>Revenue Growth (5Y)</t>
        </is>
      </c>
      <c r="B11" s="9" t="n">
        <v>0.096</v>
      </c>
      <c r="C11" t="inlineStr">
        <is>
          <t>Near-term growth rate</t>
        </is>
      </c>
    </row>
    <row r="12">
      <c r="A12" t="inlineStr">
        <is>
          <t>Terminal Growth</t>
        </is>
      </c>
      <c r="B12" s="9" t="n">
        <v>0.025</v>
      </c>
      <c r="C12" t="inlineStr">
        <is>
          <t>Long-term growth rate</t>
        </is>
      </c>
    </row>
    <row r="13">
      <c r="A13" t="inlineStr">
        <is>
          <t>EBITDA Margin</t>
        </is>
      </c>
      <c r="B13" s="9" t="n">
        <v>0.25</v>
      </c>
      <c r="C13" t="inlineStr">
        <is>
          <t>Operating margin assumption</t>
        </is>
      </c>
    </row>
    <row r="15">
      <c r="A15" s="6" t="inlineStr">
        <is>
          <t>Financial Assumptions</t>
        </is>
      </c>
    </row>
    <row r="16">
      <c r="A16" t="inlineStr">
        <is>
          <t>Tax Rate</t>
        </is>
      </c>
      <c r="B16" s="9" t="n">
        <v>0.25</v>
      </c>
      <c r="C16" t="inlineStr">
        <is>
          <t>Effective tax rate</t>
        </is>
      </c>
    </row>
    <row r="17">
      <c r="A17" t="inlineStr">
        <is>
          <t>Capex % of Sales</t>
        </is>
      </c>
      <c r="B17" s="9" t="n">
        <v>0.03</v>
      </c>
      <c r="C17" t="inlineStr">
        <is>
          <t>Capital intensity</t>
        </is>
      </c>
    </row>
    <row r="18">
      <c r="A18" t="inlineStr">
        <is>
          <t>Working Capital % Sales</t>
        </is>
      </c>
      <c r="B18" s="9" t="n">
        <v>0.02</v>
      </c>
      <c r="C18" t="inlineStr">
        <is>
          <t>Working capital needs</t>
        </is>
      </c>
    </row>
    <row r="19">
      <c r="A19" t="inlineStr">
        <is>
          <t>Depreciation % Sales</t>
        </is>
      </c>
      <c r="B19" s="9" t="n">
        <v>0.025</v>
      </c>
      <c r="C19" t="inlineStr">
        <is>
          <t>Depreciation rate</t>
        </is>
      </c>
    </row>
  </sheetData>
  <mergeCells count="4">
    <mergeCell ref="A10:C10"/>
    <mergeCell ref="A4:C4"/>
    <mergeCell ref="A1:F1"/>
    <mergeCell ref="A15:C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2025-10-01T03:11:43Z</dcterms:created>
  <dcterms:modified xmlns:dcterms="http://purl.org/dc/terms/" xmlns:xsi="http://www.w3.org/2001/XMLSchema-instance" xsi:type="dcterms:W3CDTF">2025-10-01T03:11:43Z</dcterms:modified>
</cp:coreProperties>
</file>