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8_{8188202D-78E6-48DD-AAA2-13BD71181BE6}" xr6:coauthVersionLast="47" xr6:coauthVersionMax="47" xr10:uidLastSave="{00000000-0000-0000-0000-000000000000}"/>
  <bookViews>
    <workbookView xWindow="-108" yWindow="-108" windowWidth="23256" windowHeight="12576" xr2:uid="{00000000-000D-0000-FFFF-FFFF00000000}"/>
  </bookViews>
  <sheets>
    <sheet name="Final Groupings" sheetId="1" r:id="rId1"/>
  </sheets>
  <definedNames>
    <definedName name="_xlnm._FilterDatabase" localSheetId="0" hidden="1">'Final Groupings'!$B$1:$I$367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 l="1"/>
  <c r="C16"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287" i="1"/>
  <c r="C277" i="1"/>
  <c r="C278" i="1"/>
  <c r="C279" i="1"/>
  <c r="C280" i="1"/>
  <c r="C281" i="1"/>
  <c r="C282" i="1"/>
  <c r="C283" i="1"/>
  <c r="C284" i="1"/>
  <c r="C285" i="1"/>
  <c r="C286" i="1"/>
  <c r="C276" i="1"/>
  <c r="C274" i="1"/>
  <c r="C275" i="1"/>
  <c r="C273" i="1"/>
  <c r="C269" i="1"/>
  <c r="C270" i="1"/>
  <c r="C271" i="1"/>
  <c r="C272" i="1"/>
  <c r="C268" i="1"/>
  <c r="C15" i="1"/>
  <c r="C14" i="1"/>
  <c r="C13" i="1"/>
  <c r="C12" i="1"/>
  <c r="C11" i="1"/>
  <c r="C262" i="1"/>
  <c r="C263" i="1"/>
  <c r="C264" i="1"/>
  <c r="C265" i="1"/>
  <c r="C266" i="1"/>
  <c r="C267" i="1"/>
  <c r="C261" i="1"/>
  <c r="C259" i="1"/>
  <c r="C260" i="1"/>
  <c r="C258" i="1"/>
  <c r="C10" i="1"/>
  <c r="C9" i="1"/>
  <c r="C257" i="1"/>
  <c r="C256" i="1"/>
  <c r="C8" i="1"/>
  <c r="C6" i="1"/>
  <c r="C5" i="1"/>
  <c r="C242" i="1"/>
  <c r="C243" i="1"/>
  <c r="C244" i="1"/>
  <c r="C245" i="1"/>
  <c r="C246" i="1"/>
  <c r="C247" i="1"/>
  <c r="C248" i="1"/>
  <c r="C249" i="1"/>
  <c r="C250" i="1"/>
  <c r="C251" i="1"/>
  <c r="C252" i="1"/>
  <c r="C253" i="1"/>
  <c r="C254" i="1"/>
  <c r="C255" i="1"/>
  <c r="C241" i="1"/>
  <c r="C222" i="1"/>
  <c r="C223" i="1"/>
  <c r="C224" i="1"/>
  <c r="C225" i="1"/>
  <c r="C226" i="1"/>
  <c r="C227" i="1"/>
  <c r="C228" i="1"/>
  <c r="C229" i="1"/>
  <c r="C230" i="1"/>
  <c r="C231" i="1"/>
  <c r="C232" i="1"/>
  <c r="C233" i="1"/>
  <c r="C234" i="1"/>
  <c r="C235" i="1"/>
  <c r="C236" i="1"/>
  <c r="C237" i="1"/>
  <c r="C238" i="1"/>
  <c r="C239" i="1"/>
  <c r="C240" i="1"/>
  <c r="C221" i="1"/>
  <c r="C4" i="1"/>
  <c r="C215" i="1"/>
  <c r="C216" i="1"/>
  <c r="C217" i="1"/>
  <c r="C214" i="1"/>
  <c r="C211" i="1"/>
  <c r="C212" i="1"/>
  <c r="C213" i="1"/>
  <c r="C210" i="1"/>
  <c r="C3" i="1"/>
  <c r="C194" i="1"/>
  <c r="C195" i="1"/>
  <c r="C196" i="1"/>
  <c r="C197" i="1"/>
  <c r="C198" i="1"/>
  <c r="C199" i="1"/>
  <c r="C200" i="1"/>
  <c r="C201" i="1"/>
  <c r="C202" i="1"/>
  <c r="C203" i="1"/>
  <c r="C204" i="1"/>
  <c r="C205" i="1"/>
  <c r="C206" i="1"/>
  <c r="C207" i="1"/>
  <c r="C208" i="1"/>
  <c r="C209" i="1"/>
  <c r="C193"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0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218" i="1"/>
  <c r="C219" i="1"/>
  <c r="C220" i="1"/>
  <c r="C2" i="1"/>
  <c r="C7" i="1"/>
  <c r="C356" i="1"/>
  <c r="C357" i="1"/>
  <c r="C358" i="1"/>
  <c r="C359" i="1"/>
  <c r="C360" i="1"/>
  <c r="C361" i="1"/>
  <c r="C362" i="1"/>
  <c r="C363" i="1"/>
  <c r="C364" i="1"/>
  <c r="C365" i="1"/>
  <c r="C366" i="1"/>
  <c r="C367" i="1"/>
  <c r="C18" i="1"/>
  <c r="C19" i="1"/>
</calcChain>
</file>

<file path=xl/sharedStrings.xml><?xml version="1.0" encoding="utf-8"?>
<sst xmlns="http://schemas.openxmlformats.org/spreadsheetml/2006/main" count="1564" uniqueCount="765">
  <si>
    <t>ID</t>
  </si>
  <si>
    <t>Missing Values</t>
  </si>
  <si>
    <t>% of Total Values</t>
  </si>
  <si>
    <t>Person Identifier - unique for a member</t>
  </si>
  <si>
    <t>covid_vaccination</t>
  </si>
  <si>
    <t>Covid vaccination</t>
  </si>
  <si>
    <t>days_since_last_clm_0to3m_b4</t>
  </si>
  <si>
    <t>days since last claim in the past three months prior to score date</t>
  </si>
  <si>
    <t>est_age</t>
  </si>
  <si>
    <t>Member age {calculated using est_bday, relative to score/index date}</t>
  </si>
  <si>
    <t>cci_dia_m_pmpm_ct</t>
  </si>
  <si>
    <t>count per month of claims related to diabetes without chronic complications in the past one year {Based on Charlson Comorbidity Index Categories}</t>
  </si>
  <si>
    <t>cnt_cp_webstatement_pmpm_ct</t>
  </si>
  <si>
    <t>count per month of member interactions via webstatement in the past one year</t>
  </si>
  <si>
    <t>hedis_dia_hba1c_ge9</t>
  </si>
  <si>
    <t>Binary flag without applying all Diabetes HEDIS eligibility criteria indicating if evidence for HBA1C test is greater than or equal to ninein the past one year</t>
  </si>
  <si>
    <t>hum_region</t>
  </si>
  <si>
    <t>Member geographic information - Humana Region</t>
  </si>
  <si>
    <t>lang_spoken_cd</t>
  </si>
  <si>
    <t>Preferred language for member</t>
  </si>
  <si>
    <t>mabh_seg</t>
  </si>
  <si>
    <t>MAPD behavioral segment - text categories</t>
  </si>
  <si>
    <t>met_obe_diag_pct</t>
  </si>
  <si>
    <t>percentage of medical claims related to obesity in the past one year {Based on metabolic syndrome}</t>
  </si>
  <si>
    <t>oontwk_mbr_resp_pmpm_cost_t_6-3-0m_b4</t>
  </si>
  <si>
    <t>trend of member responsibility cost per month for out-of-network claims in the past three months versus third to sixth month prior to the score date in the past three months versus third to sixth month prior to the score date</t>
  </si>
  <si>
    <t>pdc_lip</t>
  </si>
  <si>
    <t>proportion of days covered for prescriptions related to hyperlipidemia in the past one year</t>
  </si>
  <si>
    <t>phy_em_px_pct</t>
  </si>
  <si>
    <t>percentage of claims for physician evaluation and management related to outpatient in the past one year</t>
  </si>
  <si>
    <t>race_cd</t>
  </si>
  <si>
    <t>Code indicating a member's race {0 = Unknown, 1 = White, 2 = Black, 3 = Other, 4 = Asian, 5 = Hispanic, 6 = N. American Native}</t>
  </si>
  <si>
    <t>sex_cd</t>
  </si>
  <si>
    <t>Member gender</t>
  </si>
  <si>
    <t>src_div_id</t>
  </si>
  <si>
    <t>The division ID assigned by the legacy system {each platform has a different system}</t>
  </si>
  <si>
    <t>rx_nonmail_dist_gpi6_pmpm_ct_t_9-6-3m_b4</t>
  </si>
  <si>
    <t>trend of the count per month of distinct prescriptions related to non mail drugs at the Generic Product Identifier-6 level in the past third to sixth month versus sixth to ninth month prior to the score date</t>
  </si>
  <si>
    <t>zip_cd</t>
  </si>
  <si>
    <t>Member zip code</t>
  </si>
  <si>
    <t>atlas_agritrsm_rct12</t>
  </si>
  <si>
    <t>Agritourism receipts</t>
  </si>
  <si>
    <t>atlas_avghhsize</t>
  </si>
  <si>
    <t>Average household size</t>
  </si>
  <si>
    <t>atlas_berry_acrespth12</t>
  </si>
  <si>
    <t>Berry acres/1,000 pop</t>
  </si>
  <si>
    <t>atlas_berry_farms12</t>
  </si>
  <si>
    <t>Berry farms</t>
  </si>
  <si>
    <t>atlas_convspth14</t>
  </si>
  <si>
    <t>Convenience stores/1,000 pop</t>
  </si>
  <si>
    <t>atlas_csa12</t>
  </si>
  <si>
    <t>CSA farms</t>
  </si>
  <si>
    <t>atlas_deep_pov_all</t>
  </si>
  <si>
    <t>Deep poverty</t>
  </si>
  <si>
    <t>atlas_deep_pov_children</t>
  </si>
  <si>
    <t>Deep poverty for children</t>
  </si>
  <si>
    <t>atlas_dirsales_farms12</t>
  </si>
  <si>
    <t>Farms with direct sales</t>
  </si>
  <si>
    <t>atlas_farm_to_school13</t>
  </si>
  <si>
    <t>Farm to school program</t>
  </si>
  <si>
    <t>atlas_ffrpth14</t>
  </si>
  <si>
    <t>Fast-food restaurants/1,000 pop</t>
  </si>
  <si>
    <t>atlas_fmrktpth16</t>
  </si>
  <si>
    <t>Farmersâ€™ markets</t>
  </si>
  <si>
    <t>atlas_foodhub16</t>
  </si>
  <si>
    <t>Food hubs</t>
  </si>
  <si>
    <t>atlas_foodinsec_13_15</t>
  </si>
  <si>
    <t>Household food insecurity (%, three-year average), 2013-15</t>
  </si>
  <si>
    <t>atlas_foodinsec_child_03_11</t>
  </si>
  <si>
    <t>Child food insecurity (% households, multiple-year average), 2003-11</t>
  </si>
  <si>
    <t>atlas_freshveg_farms12</t>
  </si>
  <si>
    <t>Farms with vegetables harvested for fresh market</t>
  </si>
  <si>
    <t>atlas_fsrpth14</t>
  </si>
  <si>
    <t>Full-service restaurants/1,000 pop</t>
  </si>
  <si>
    <t>atlas_ghveg_farms12</t>
  </si>
  <si>
    <t>atlas_ghveg_sqftpth12</t>
  </si>
  <si>
    <t>Greenhouse veg and fresh herb sq feet/1,000 pop</t>
  </si>
  <si>
    <t>atlas_grocpth14</t>
  </si>
  <si>
    <t>Grocery stores/1,000 pop</t>
  </si>
  <si>
    <t>atlas_hh65plusalonepct</t>
  </si>
  <si>
    <t>Percent of persons 65 or older living alone</t>
  </si>
  <si>
    <t>atlas_hiamenity</t>
  </si>
  <si>
    <t>High natural amentities</t>
  </si>
  <si>
    <t>atlas_hipov_1115</t>
  </si>
  <si>
    <t>High poverty counties</t>
  </si>
  <si>
    <t>atlas_low_education_2015_update</t>
  </si>
  <si>
    <t>Low education counties</t>
  </si>
  <si>
    <t>atlas_low_employment_2015_update</t>
  </si>
  <si>
    <t>Low employment counties</t>
  </si>
  <si>
    <t>atlas_medhhinc</t>
  </si>
  <si>
    <t>Median household income</t>
  </si>
  <si>
    <t>atlas_naturalchangerate1016</t>
  </si>
  <si>
    <t>Natural population change 2010-2016</t>
  </si>
  <si>
    <t>atlas_net_international_migration_rate</t>
  </si>
  <si>
    <t>Net international migration rate 2010-2016</t>
  </si>
  <si>
    <t>atlas_netmigrationrate1016</t>
  </si>
  <si>
    <t>Net Migration 2010-2016</t>
  </si>
  <si>
    <t>atlas_orchard_acrespth12</t>
  </si>
  <si>
    <t>Orchard acres/1,000 pop</t>
  </si>
  <si>
    <t>atlas_orchard_farms12</t>
  </si>
  <si>
    <t>Orchard farms</t>
  </si>
  <si>
    <t>atlas_ownhomepct</t>
  </si>
  <si>
    <t>Percent of owner occupied housing units</t>
  </si>
  <si>
    <t>atlas_pc_dirsales12</t>
  </si>
  <si>
    <t>Direct farm sales per capita</t>
  </si>
  <si>
    <t>atlas_pc_ffrsales12</t>
  </si>
  <si>
    <t>Expenditures per capita, fast food</t>
  </si>
  <si>
    <t>atlas_pc_fsrsales12</t>
  </si>
  <si>
    <t>Expenditures per capita, restaurants</t>
  </si>
  <si>
    <t>atlas_pc_snapben15</t>
  </si>
  <si>
    <t>SNAP benefits per capita</t>
  </si>
  <si>
    <t>atlas_pc_wic_redemp12</t>
  </si>
  <si>
    <t>WIC redemptions per capita</t>
  </si>
  <si>
    <t>atlas_pct_cacfp15</t>
  </si>
  <si>
    <t>Child &amp; Adult Care (% pop)</t>
  </si>
  <si>
    <t>atlas_pct_diabetes_adults13</t>
  </si>
  <si>
    <t>Adult Diabetes Rate</t>
  </si>
  <si>
    <t>atlas_pct_fmrkt_anmlprod16</t>
  </si>
  <si>
    <t>Farmers' markets that report selling animal products</t>
  </si>
  <si>
    <t>atlas_pct_fmrkt_baked16</t>
  </si>
  <si>
    <t>FarmersÃ¢â‚¬â„¢ markets that report selling baked/prepared food products</t>
  </si>
  <si>
    <t>atlas_pct_fmrkt_credit16</t>
  </si>
  <si>
    <t>Farmersâ€™ markets that report accepting credit cards</t>
  </si>
  <si>
    <t>atlas_pct_fmrkt_frveg16</t>
  </si>
  <si>
    <t>Farmersâ€™ markets that report selling fruit &amp; vegetables</t>
  </si>
  <si>
    <t>atlas_pct_fmrkt_otherfood16</t>
  </si>
  <si>
    <t>Farmersâ€™ markets that report selling other food products</t>
  </si>
  <si>
    <t>atlas_pct_fmrkt_sfmnp16</t>
  </si>
  <si>
    <t>Farmersâ€™ markets that report accepting SFMNP</t>
  </si>
  <si>
    <t>atlas_pct_fmrkt_snap16</t>
  </si>
  <si>
    <t>Farmersâ€™ markets that report accepting SNAP</t>
  </si>
  <si>
    <t>atlas_pct_fmrkt_wic16</t>
  </si>
  <si>
    <t>Farmersâ€™ markets that report accepting WIC</t>
  </si>
  <si>
    <t>atlas_pct_fmrkt_wiccash16</t>
  </si>
  <si>
    <t>Farmersâ€™ markets that report accepting WIC Cash</t>
  </si>
  <si>
    <t>atlas_pct_free_lunch14</t>
  </si>
  <si>
    <t>Students eligible for free lunch</t>
  </si>
  <si>
    <t>atlas_pct_laccess_black15</t>
  </si>
  <si>
    <t>Black, low access to store</t>
  </si>
  <si>
    <t>atlas_pct_laccess_child15</t>
  </si>
  <si>
    <t>Children, low access to store</t>
  </si>
  <si>
    <t>atlas_pct_laccess_hhnv15</t>
  </si>
  <si>
    <t>Households, no car &amp; low access to store</t>
  </si>
  <si>
    <t>atlas_pct_laccess_hisp15</t>
  </si>
  <si>
    <t>Hispanic ethnicity, low access to store</t>
  </si>
  <si>
    <t>atlas_pct_laccess_lowi15</t>
  </si>
  <si>
    <t>Low income &amp; low access to store</t>
  </si>
  <si>
    <t>atlas_pct_laccess_multir15</t>
  </si>
  <si>
    <t>Multiracial, low access to store</t>
  </si>
  <si>
    <t>atlas_pct_laccess_nhasian15</t>
  </si>
  <si>
    <t>Asian, low access to store</t>
  </si>
  <si>
    <t>atlas_pct_laccess_nhna15</t>
  </si>
  <si>
    <t>American Indian or Alaska Native, low access to store</t>
  </si>
  <si>
    <t>atlas_pct_laccess_nhpi15</t>
  </si>
  <si>
    <t>Hawaiian or Pacific Islander, low access to store</t>
  </si>
  <si>
    <t>atlas_pct_laccess_pop15</t>
  </si>
  <si>
    <t>Population, low access to store</t>
  </si>
  <si>
    <t>atlas_pct_laccess_seniors15</t>
  </si>
  <si>
    <t>Seniors, low access to store</t>
  </si>
  <si>
    <t>atlas_pct_laccess_snap15</t>
  </si>
  <si>
    <t>SNAP households, low access to store</t>
  </si>
  <si>
    <t>atlas_pct_laccess_white15</t>
  </si>
  <si>
    <t>White, low access to store</t>
  </si>
  <si>
    <t>atlas_pct_loclfarm12</t>
  </si>
  <si>
    <t>Percent of Farms with direct sales</t>
  </si>
  <si>
    <t>atlas_pct_loclsale12</t>
  </si>
  <si>
    <t>Direct farm sales</t>
  </si>
  <si>
    <t>atlas_pct_nslp15</t>
  </si>
  <si>
    <t>National School Lunch Program participants (% pop)</t>
  </si>
  <si>
    <t>atlas_pct_obese_adults13</t>
  </si>
  <si>
    <t>Adult Obesity Rate</t>
  </si>
  <si>
    <t>atlas_pct_reduced_lunch14</t>
  </si>
  <si>
    <t>Students eligible for reduced-price lunch</t>
  </si>
  <si>
    <t>atlas_pct_sbp15</t>
  </si>
  <si>
    <t>School Breakfast Program participants (% pop)</t>
  </si>
  <si>
    <t>atlas_pct_sfsp15</t>
  </si>
  <si>
    <t>Summer Food Service Program participants (% pop)</t>
  </si>
  <si>
    <t>atlas_pct_snap16</t>
  </si>
  <si>
    <t>SNAP participants (% pop)</t>
  </si>
  <si>
    <t>atlas_pct_wic15</t>
  </si>
  <si>
    <t>WIC participants (% pop)</t>
  </si>
  <si>
    <t>atlas_percapitainc</t>
  </si>
  <si>
    <t>Per capita Income in the past 12 months 2014-2018</t>
  </si>
  <si>
    <t>atlas_perpov_1980_0711</t>
  </si>
  <si>
    <t>Persistent poverty counties</t>
  </si>
  <si>
    <t>atlas_persistentchildpoverty_1980_2011</t>
  </si>
  <si>
    <t>Persistent child poverty counties</t>
  </si>
  <si>
    <t>atlas_population_loss_2015_update</t>
  </si>
  <si>
    <t>Population loss counties</t>
  </si>
  <si>
    <t>atlas_povertyallagespct</t>
  </si>
  <si>
    <t>Poverty rate</t>
  </si>
  <si>
    <t>atlas_povertyunder18pct</t>
  </si>
  <si>
    <t>Poverty rate for children age 0-17</t>
  </si>
  <si>
    <t>atlas_recfac14</t>
  </si>
  <si>
    <t>Recreation &amp; fitness facilities</t>
  </si>
  <si>
    <t>atlas_recfacpth14</t>
  </si>
  <si>
    <t>Recreation &amp; fitness facilities/1,000 pop</t>
  </si>
  <si>
    <t>atlas_redemp_snaps16</t>
  </si>
  <si>
    <t>SNAP redemptions/SNAP-authorized stores</t>
  </si>
  <si>
    <t>atlas_retirement_destination_2015_upda</t>
  </si>
  <si>
    <t>Retirement destination counties</t>
  </si>
  <si>
    <t>atlas_slhouse12</t>
  </si>
  <si>
    <t>Small slaughterhouse facilities</t>
  </si>
  <si>
    <t>atlas_totalocchu</t>
  </si>
  <si>
    <t>Total number of occupied housing units</t>
  </si>
  <si>
    <t>atlas_type_2015_mining_no</t>
  </si>
  <si>
    <t>Mining-dependent counties</t>
  </si>
  <si>
    <t>atlas_type_2015_recreation_no</t>
  </si>
  <si>
    <t>Recreation counties</t>
  </si>
  <si>
    <t>atlas_type_2015_update</t>
  </si>
  <si>
    <t>County typology economic types</t>
  </si>
  <si>
    <t>atlas_veg_acrespth12</t>
  </si>
  <si>
    <t>Vegetable acres harvested/1,000 pop</t>
  </si>
  <si>
    <t>atlas_veg_farms12</t>
  </si>
  <si>
    <t>Vegetable farms</t>
  </si>
  <si>
    <t>atlas_vlfoodsec_13_15</t>
  </si>
  <si>
    <t>Household very low food security (%, three-year average), 2013-15</t>
  </si>
  <si>
    <t>atlas_wicspth12</t>
  </si>
  <si>
    <t>WIC-authorized stores/1,000 pop</t>
  </si>
  <si>
    <t>auth_3mth_acute</t>
  </si>
  <si>
    <t>unique authorization/admit count for admit category related to acute in the past three months</t>
  </si>
  <si>
    <t>auth_3mth_acute_bld</t>
  </si>
  <si>
    <t>unique authorization/admit count for acute admits related to diseases of blood and blood-forming organs in the past three months {Based on Major Clinical Condition}</t>
  </si>
  <si>
    <t>auth_3mth_acute_cad</t>
  </si>
  <si>
    <t>unique authorization/admit count for acute admits related to coronary artery disease in the past three months {Based on Major Clinical Condition}</t>
  </si>
  <si>
    <t>auth_3mth_acute_can</t>
  </si>
  <si>
    <t>unique authorization/admit count for acute admits related to malignant neoplasms in the past three months {Based on MCC}</t>
  </si>
  <si>
    <t>auth_3mth_acute_ccs_030</t>
  </si>
  <si>
    <t>unique authorization/admit count for acute admits related to tonsillectomy and/or adenoidectomy in the past three months {Based on CCS}</t>
  </si>
  <si>
    <t>auth_3mth_acute_ccs_042</t>
  </si>
  <si>
    <t>unique authorization/admit count for acute admits related to other or rx procedures on respiratory system and mediastinum in the past three months {Based on CCS}</t>
  </si>
  <si>
    <t>auth_3mth_acute_ccs_043</t>
  </si>
  <si>
    <t>unique authorization/admit count for acute admits related to heart valve procedures in the past three months {Based on CCS}</t>
  </si>
  <si>
    <t>auth_3mth_acute_ccs_044</t>
  </si>
  <si>
    <t>unique authorization/admit count for acute admits related to coronary artery bypass graft (cabg) in the past three months {Based on CCS}</t>
  </si>
  <si>
    <t>auth_3mth_acute_ccs_048</t>
  </si>
  <si>
    <t>unique authorization/admit count for acute admits related to insertion, revision, replacement, removal of cardiac pacemaker or cardioverter/defibrillator in the past three months {Based on CCS}</t>
  </si>
  <si>
    <t>auth_3mth_acute_ccs_067</t>
  </si>
  <si>
    <t>unique authorization/admit count for acute admits related to other procedures, hemic and lymphatic systems in the past three months {Based on CCS}</t>
  </si>
  <si>
    <t>auth_3mth_acute_ccs_086</t>
  </si>
  <si>
    <t>unique authorization/admit count for acute admits related to other hernia repair in the past three months {Based on CCS}</t>
  </si>
  <si>
    <t>auth_3mth_acute_ccs_094</t>
  </si>
  <si>
    <t>unique authorization/admit count for acute admits related to other or upper gi therapeutic procedures in the past three months {Based on CCS}</t>
  </si>
  <si>
    <t>auth_3mth_acute_ccs_153</t>
  </si>
  <si>
    <t>unique authorization/admit count for acute admits related to hip replacement, total and partial in the past three months {Based on CCS}</t>
  </si>
  <si>
    <t>auth_3mth_acute_ccs_154</t>
  </si>
  <si>
    <t>unique authorization/admit count for acute admits related to arthroplasty other than hip or knee in the past three months {Based on CCS}</t>
  </si>
  <si>
    <t>auth_3mth_acute_ccs_172</t>
  </si>
  <si>
    <t>unique authorization/admit count for acute admits related to skin graft in the past three months {Based on CCS}</t>
  </si>
  <si>
    <t>auth_3mth_acute_ccs_227</t>
  </si>
  <si>
    <t>unique authorization/admit count for acute admits related to other diagnostic procedures in the past three months {Based on CCS}</t>
  </si>
  <si>
    <t>auth_3mth_acute_cer</t>
  </si>
  <si>
    <t>unique authorization/admit count for acute admits related to cerebrovascular in the past three months {Based on Major Clinical Condition}</t>
  </si>
  <si>
    <t>auth_3mth_acute_chf</t>
  </si>
  <si>
    <t>unique authorization/admit count for acute admits related to congestive heart failure in the past three months {Based on Major Clinical Condition}</t>
  </si>
  <si>
    <t>auth_3mth_acute_cir</t>
  </si>
  <si>
    <t>unique authorization/admit count for acute admits related to other circulatory in the past three months {Based on Major Clinical Condition}</t>
  </si>
  <si>
    <t>auth_3mth_acute_ckd</t>
  </si>
  <si>
    <t>unique authorization/admit count for acute admits related to chronic kidney disease in the past three months {Based on Major Clinical Condition}</t>
  </si>
  <si>
    <t>auth_3mth_acute_dia</t>
  </si>
  <si>
    <t>unique authorization/admit count for acute admits related to diabetes in the past three months {Based on Major Clinical Condition}</t>
  </si>
  <si>
    <t>auth_3mth_acute_dig</t>
  </si>
  <si>
    <t>unique authorization/admit count for acute admits related to digestive in the past three months {Based on MCC}</t>
  </si>
  <si>
    <t>auth_3mth_acute_end</t>
  </si>
  <si>
    <t>unique authorization/admit count for acute admits related to endocrine in the past three months {Based on Major Clinical Condition}</t>
  </si>
  <si>
    <t>auth_3mth_acute_gus</t>
  </si>
  <si>
    <t>unique authorization/admit count for acute admits related to genito-urinary system in the past three months {Based on Major Clinical Condition}</t>
  </si>
  <si>
    <t>auth_3mth_acute_hdz</t>
  </si>
  <si>
    <t>unique authorization/admit count for acute admits related to other heart disease in the past three months {Based on Major Clinical Condition}</t>
  </si>
  <si>
    <t>auth_3mth_acute_inf</t>
  </si>
  <si>
    <t>unique authorization/admit count for acute admits related to infections in the past three months {Based on Major Clinical Condition}</t>
  </si>
  <si>
    <t>auth_3mth_acute_inj</t>
  </si>
  <si>
    <t>unique authorization/admit count for acute admits related to injury and poisoning in the past three months {Based on Major Clinical Condition}</t>
  </si>
  <si>
    <t>auth_3mth_acute_mean_los</t>
  </si>
  <si>
    <t>Mean length of stay for authorization category of acute in the past three months</t>
  </si>
  <si>
    <t>auth_3mth_acute_men</t>
  </si>
  <si>
    <t>unique authorization/admit count for acute admits related to mental health conditions in the past three months {Based on Major Clinical Condition}</t>
  </si>
  <si>
    <t>auth_3mth_acute_mus</t>
  </si>
  <si>
    <t>unique authorization/admit count for acute admits related to musculoskeletal and connective tissue in the past three months {Based on Major Clinical Condition}</t>
  </si>
  <si>
    <t>auth_3mth_acute_neo</t>
  </si>
  <si>
    <t>unique authorization/admit count for acute admits related to neonates in the past three months {Based on Major Clinical Condition}</t>
  </si>
  <si>
    <t>auth_3mth_acute_ner</t>
  </si>
  <si>
    <t>unique authorization/admit count for acute admits related to nervous system in the past three months {Based on Major Clinical Condition}</t>
  </si>
  <si>
    <t>auth_3mth_acute_res</t>
  </si>
  <si>
    <t>unique authorization/admit count for acute admits related to respiratory in the past three months {Based on MCC}</t>
  </si>
  <si>
    <t>auth_3mth_acute_skn</t>
  </si>
  <si>
    <t>unique authorization/admit count for acute admits related to diseases of skin and subcutaneous tissue in the past three months {Based on Major Clinical Condition}</t>
  </si>
  <si>
    <t>auth_3mth_acute_sns</t>
  </si>
  <si>
    <t>unique authorization/admit count for acute admits related to signs and symptoms in the past three months {Based on Major Clinical Condition}</t>
  </si>
  <si>
    <t>auth_3mth_acute_trm</t>
  </si>
  <si>
    <t>unique authorization/admit count for acute admits related to head/neck/spine trauma, multiple fractures, and paralysis in the past three months {Based on Major Clinical Condition}</t>
  </si>
  <si>
    <t>auth_3mth_acute_vco</t>
  </si>
  <si>
    <t>unique authorization/admit count for acute admits related to v-codes in the past three months {Based on Major Clinical Condition}</t>
  </si>
  <si>
    <t>auth_3mth_bh_acute</t>
  </si>
  <si>
    <t>unique authorization/admit count for admit category related to bh_acute in the past three months</t>
  </si>
  <si>
    <t>auth_3mth_bh_acute_mean_los</t>
  </si>
  <si>
    <t>Mean length of stay for authorization category of behavioral health acute in the past three months</t>
  </si>
  <si>
    <t>auth_3mth_bh_acute_men</t>
  </si>
  <si>
    <t>unique authorization/admit count for behavioral health acute admits related to mental health conditions in the past three months {Based on Major Clinical Condition}</t>
  </si>
  <si>
    <t>auth_3mth_dc_acute_rehab</t>
  </si>
  <si>
    <t>unique authorization/admit count for discharge category related to acute_rehab in the past three months</t>
  </si>
  <si>
    <t>auth_3mth_dc_custodial</t>
  </si>
  <si>
    <t>unique authorization/admit count for discharge category related to custodial in the past three months</t>
  </si>
  <si>
    <t>auth_3mth_dc_home</t>
  </si>
  <si>
    <t>unique authorization/admit count for discharge category related to home in the past three months</t>
  </si>
  <si>
    <t>auth_3mth_dc_home_health</t>
  </si>
  <si>
    <t>unique authorization/admit count for discharge category related to home_health in the past three months</t>
  </si>
  <si>
    <t>auth_3mth_dc_hospice</t>
  </si>
  <si>
    <t>unique authorization/admit count for discharge category related to hospice in the past three months</t>
  </si>
  <si>
    <t>auth_3mth_dc_left_ama</t>
  </si>
  <si>
    <t>unique authorization/admit count for discharge category related to left_ama in the past three months</t>
  </si>
  <si>
    <t>auth_3mth_dc_ltac</t>
  </si>
  <si>
    <t>unique authorization/admit count for discharge category related to ltac in the past three months</t>
  </si>
  <si>
    <t>auth_3mth_dc_no_ref</t>
  </si>
  <si>
    <t>unique authorization/admit count for discharge category related to no_ref in the past three months</t>
  </si>
  <si>
    <t>auth_3mth_dc_other</t>
  </si>
  <si>
    <t>unique authorization/admit count for discharge category related to other in the past three months</t>
  </si>
  <si>
    <t>auth_3mth_dc_snf</t>
  </si>
  <si>
    <t>unique authorization/admit count for discharge category related to snf in the past three months</t>
  </si>
  <si>
    <t>auth_3mth_facility</t>
  </si>
  <si>
    <t>unique authorization/admit count for admit category related to facility in the past three months</t>
  </si>
  <si>
    <t>auth_3mth_home</t>
  </si>
  <si>
    <t>unique authorization/admit count for admit category related to home in the past three months</t>
  </si>
  <si>
    <t>auth_3mth_hospice</t>
  </si>
  <si>
    <t>unique authorization/admit count for admit category related to hospice in the past three months</t>
  </si>
  <si>
    <t>auth_3mth_ltac</t>
  </si>
  <si>
    <t>unique authorization/admit count for admit category related to ltac in the past three months</t>
  </si>
  <si>
    <t>auth_3mth_non_er</t>
  </si>
  <si>
    <t>unique authorization/admit count for admit category related to non_er in the past three months</t>
  </si>
  <si>
    <t>auth_3mth_post_acute</t>
  </si>
  <si>
    <t>unique authorization/admit count for admit category related to post_acute in the past three months</t>
  </si>
  <si>
    <t>auth_3mth_post_acute_ben</t>
  </si>
  <si>
    <t>unique authorization/admit count for post acute admits related to neoplasms (benign) in the past three months {Based on Major Clinical Condition}</t>
  </si>
  <si>
    <t>auth_3mth_post_acute_cad</t>
  </si>
  <si>
    <t>unique authorization/admit count for post acute admits related to coronary artery disease in the past three months {Based on Major Clinical Condition}</t>
  </si>
  <si>
    <t>auth_3mth_post_acute_cer</t>
  </si>
  <si>
    <t>unique authorization/admit count for post acute admits related to cerebrovascular in the past three months {Based on Major Clinical Condition}</t>
  </si>
  <si>
    <t>auth_3mth_post_acute_chf</t>
  </si>
  <si>
    <t>unique authorization/admit count for post acute admits related to congestive heart failure in the past three months {Based on Major Clinical Condition}</t>
  </si>
  <si>
    <t>auth_3mth_post_acute_cir</t>
  </si>
  <si>
    <t>unique authorization/admit count for post acute admits related to other circulatory in the past three months {Based on Major Clinical Condition}</t>
  </si>
  <si>
    <t>auth_3mth_post_acute_ckd</t>
  </si>
  <si>
    <t>unique authorization/admit count for post acute admits related to chronic kidney disease in the past three months {Based on Major Clinical Condition}</t>
  </si>
  <si>
    <t>auth_3mth_post_acute_dia</t>
  </si>
  <si>
    <t>unique authorization/admit count for post acute admits related to diabetes in the past three months {Based on Major Clinical Condition}</t>
  </si>
  <si>
    <t>auth_3mth_post_acute_dig</t>
  </si>
  <si>
    <t>unique authorization/admit count for post acute admits related to digestive in the past three months {Based on Major Clinical Condition}</t>
  </si>
  <si>
    <t>auth_3mth_post_acute_end</t>
  </si>
  <si>
    <t>unique authorization/admit count for post acute admits related to endocrine in the past three months {Based on Major Clinical Condition}</t>
  </si>
  <si>
    <t>auth_3mth_post_acute_gus</t>
  </si>
  <si>
    <t>unique authorization/admit count for post acute admits related to genito-urinary system in the past three months {Based on Major Clinical Condition}</t>
  </si>
  <si>
    <t>auth_3mth_post_acute_hdz</t>
  </si>
  <si>
    <t>unique authorization/admit count for post acute admits related to other heart disease in the past three months {Based on MCC}</t>
  </si>
  <si>
    <t>auth_3mth_post_acute_inf</t>
  </si>
  <si>
    <t>unique authorization/admit count for post acute admits related to infections in the past three months {Based on Major Clinical Condition}</t>
  </si>
  <si>
    <t>auth_3mth_post_acute_inj</t>
  </si>
  <si>
    <t>unique authorization/admit count for post acute admits related to injury and poisoning in the past three months {Based on Major Clinical Condition}</t>
  </si>
  <si>
    <t>auth_3mth_post_acute_mean_los</t>
  </si>
  <si>
    <t>Mean length of stay for authorization category of post acute in the past three months</t>
  </si>
  <si>
    <t>auth_3mth_post_acute_men</t>
  </si>
  <si>
    <t>unique authorization/admit count for post acute admits related to mental health conditions in the past three months {Based on Major Clinical Condition}</t>
  </si>
  <si>
    <t>auth_3mth_post_acute_mus</t>
  </si>
  <si>
    <t>unique authorization/admit count for post acute admits related to musculoskeletal and connective tissue in the past three months {Based on Major Clinical Condition}</t>
  </si>
  <si>
    <t>auth_3mth_post_acute_ner</t>
  </si>
  <si>
    <t>unique authorization/admit count for post acute admits related to nervous system in the past three months {Based on Major Clinical Condition}</t>
  </si>
  <si>
    <t>auth_3mth_post_acute_res</t>
  </si>
  <si>
    <t>unique authorization/admit count for post acute admits related to respiratory in the past three months {Based on Major Clinical Condition}</t>
  </si>
  <si>
    <t>auth_3mth_post_acute_rsk</t>
  </si>
  <si>
    <t>unique authorization/admit count for post acute admits related to risk behaviors in the past three months {Based on Major Clinical Condition}</t>
  </si>
  <si>
    <t>auth_3mth_post_acute_sns</t>
  </si>
  <si>
    <t>unique authorization/admit count for post acute admits related to signs and symptoms in the past three months {Based on MCC}</t>
  </si>
  <si>
    <t>auth_3mth_post_acute_trm</t>
  </si>
  <si>
    <t>unique authorization/admit count for post acute admits related to head/neck/spine trauma, multiple fractures, and paralysis in the past three months {Based on Major Clinical Condition}</t>
  </si>
  <si>
    <t>auth_3mth_post_acute_vco</t>
  </si>
  <si>
    <t>unique authorization/admit count for post acute admits related to v-codes in the past three months {Based on Major Clinical Condition}</t>
  </si>
  <si>
    <t>auth_3mth_post_er</t>
  </si>
  <si>
    <t>unique authorization/admit count for admit category related to post_er in the past three months</t>
  </si>
  <si>
    <t>auth_3mth_psychic</t>
  </si>
  <si>
    <t>unique authorization/admit count for admit category related to psychic in the past three months</t>
  </si>
  <si>
    <t>auth_3mth_rehab</t>
  </si>
  <si>
    <t>unique authorization/admit count for admit category related to rehab in the past three months</t>
  </si>
  <si>
    <t>auth_3mth_snf_direct</t>
  </si>
  <si>
    <t>unique authorization/admit count for admit category related to snf_direct in the past three months</t>
  </si>
  <si>
    <t>auth_3mth_snf_post_hsp</t>
  </si>
  <si>
    <t>unique authorization/admit count for admit category related to snf_post_hsp in the past three months</t>
  </si>
  <si>
    <t>auth_3mth_transplant</t>
  </si>
  <si>
    <t>unique authorization/admit count for admit category related to transplant in the past three months</t>
  </si>
  <si>
    <t>bh_ip_snf_admit_days_pmpm_t_9-6-3m_b4</t>
  </si>
  <si>
    <t>trend of admitted days per month for behavioral health claims related to skilled nursing inpatient facilities in the past third to sixth month versus sixth to ninth month prior to the score date in the past third to sixth month versus sixth to ninth month</t>
  </si>
  <si>
    <t>bh_ip_snf_mbr_resp_pmpm_cost_3to6m_b4</t>
  </si>
  <si>
    <t>member responsibility cost per month for behavioral health claims related to skilled nursing inpatient facilities in the past third to sixth month prior to the score date</t>
  </si>
  <si>
    <t>bh_ip_snf_mbr_resp_pmpm_cost_6to9m_b4</t>
  </si>
  <si>
    <t>member responsibility cost per month for behavioral health claims related to skilled nursing inpatient facilities in the past sixth to ninth month prior to the score date</t>
  </si>
  <si>
    <t>bh_ip_snf_mbr_resp_pmpm_cost_9to12m_b4</t>
  </si>
  <si>
    <t>member responsibility cost per month for behavioral health claims related to skilled nursing inpatient facilities in the past ninth to twelfth month prior to the score date</t>
  </si>
  <si>
    <t>bh_ip_snf_net_paid_pmpm_cost</t>
  </si>
  <si>
    <t>net paid cost per month for behavioral health claims related to skilled nursing inpatient facilities in the past one year</t>
  </si>
  <si>
    <t>bh_ip_snf_net_paid_pmpm_cost_0to3m_b4</t>
  </si>
  <si>
    <t>net paid cost per month for behavioral health claims related to skilled nursing inpatient facilities in the past three months prior to score date</t>
  </si>
  <si>
    <t>bh_ip_snf_net_paid_pmpm_cost_3to6m_b4</t>
  </si>
  <si>
    <t>net paid cost per month for behavioral health claims related to skilled nursing inpatient facilities in the past third to sixth month prior to the score date</t>
  </si>
  <si>
    <t>bh_ip_snf_net_paid_pmpm_cost_6to9m_b4</t>
  </si>
  <si>
    <t>net paid cost per month for behavioral health claims related to skilled nursing inpatient facilities in the past sixth to ninth month prior to the score date</t>
  </si>
  <si>
    <t>bh_ip_snf_net_paid_pmpm_cost_9to12m_b4</t>
  </si>
  <si>
    <t>net paid cost per month for behavioral health claims related to skilled nursing inpatient facilities in the past ninth to twelfth month prior to the score date</t>
  </si>
  <si>
    <t>bh_ncal_ind</t>
  </si>
  <si>
    <t>binary value indicating the presence of behavioral health condition related to neuro cognition disorder: alzheimers in the past one year</t>
  </si>
  <si>
    <t>bh_ncal_pct</t>
  </si>
  <si>
    <t>percentage of claims corresponding to behavioral health conditions related to neuro cognition disorder: alzheimers in the past one year</t>
  </si>
  <si>
    <t>bh_ncal_pmpm_ct</t>
  </si>
  <si>
    <t>count per month of behavioral health claims related to neuro cognition disorder: alzheimers in the past one year</t>
  </si>
  <si>
    <t>bh_ncdm_ind</t>
  </si>
  <si>
    <t>binary value indicating the presence of behavioral health condition related to nc dementia in the past one year</t>
  </si>
  <si>
    <t>bh_ncdm_pct</t>
  </si>
  <si>
    <t>percentage of claims corresponding to behavioral health conditions related to nc dementia in the past one year</t>
  </si>
  <si>
    <t>bh_outpatient_net_paid_pmpm_cost</t>
  </si>
  <si>
    <t>net paid cost per month for behavioral health claims related to outpatient facilities in the past one year</t>
  </si>
  <si>
    <t>bh_physician_office_copay_pmpm_cost_6to9m_b4</t>
  </si>
  <si>
    <t>copay cost per month for behavioral health claims related to physician office in the past sixth to ninth month prior to the score date</t>
  </si>
  <si>
    <t>bh_urgent_care_copay_pmpm_cost_t_12-9-6m_b4</t>
  </si>
  <si>
    <t>trend of copay cost per month for behavioral health claims related to urgent care in the past sixth to ninth month versus ninth to twelfth month prior to the score date in the past sixth to ninth month versus ninth to twelfth month prior to the score date</t>
  </si>
  <si>
    <t>ccsp_065_pmpm_ct</t>
  </si>
  <si>
    <t>claims per month related to bone marrow biopsy procedure in the past one year {based on CCS codes}</t>
  </si>
  <si>
    <t>ccsp_193_pct</t>
  </si>
  <si>
    <t>percentage of claims related to diagnostic ultrasound of heart (echocardiogram) procedure in the past one year {based on CCS codes}</t>
  </si>
  <si>
    <t>ccsp_227_pct</t>
  </si>
  <si>
    <t>percentage of claims related to other diagnostic procedures procedure in the past one year {based on CCS codes}</t>
  </si>
  <si>
    <t>ccsp_236_pct</t>
  </si>
  <si>
    <t>percentage of claims related to home health services procedure in the past one year {based on CCS codes}</t>
  </si>
  <si>
    <t>cms_orig_reas_entitle_cd</t>
  </si>
  <si>
    <t>Code indicating the original reason for entry into Medicare</t>
  </si>
  <si>
    <t>cms_partd_ra_factor_amt</t>
  </si>
  <si>
    <t>Medicare Part D Risk Adjustment Factor Amount</t>
  </si>
  <si>
    <t>cms_risk_adjustment_factor_a_amt</t>
  </si>
  <si>
    <t>Risk Adjustment Factor A Amount</t>
  </si>
  <si>
    <t>cms_tot_partd_payment_amt</t>
  </si>
  <si>
    <t>Total Part D Payment Amount</t>
  </si>
  <si>
    <t>cmsd2_eye_retina_pmpm_ct</t>
  </si>
  <si>
    <t>claims per month related to diseases of the eye and adnexa : disorders of choroid and retina in the past one year {based on CMS diagnosis code level2}</t>
  </si>
  <si>
    <t>cmsd2_sns_digest_abdomen_pmpm_ct</t>
  </si>
  <si>
    <t>claims per month related to symptoms, signs and abnormal clinical and laboratory findings, not elsewhere classified : symptoms and signs involving the digestive system and abdomen in the past one year {based on CMS diagnosis code level-2}</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</si>
  <si>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</si>
  <si>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</si>
  <si>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cons_cgqs</t>
  </si>
  <si>
    <t>Census Geo-unit Quality Score</t>
  </si>
  <si>
    <t>cons_chmi</t>
  </si>
  <si>
    <t>Census Median Household Income</t>
  </si>
  <si>
    <t>cons_chva</t>
  </si>
  <si>
    <t>Census Median Home Value</t>
  </si>
  <si>
    <t>cons_cwht</t>
  </si>
  <si>
    <t>Percent White Collar Employed</t>
  </si>
  <si>
    <t>cons_estinv30_rc</t>
  </si>
  <si>
    <t>Estimated Household Investable Assets Recoded</t>
  </si>
  <si>
    <t>cons_hhcomp</t>
  </si>
  <si>
    <t>Household Composition</t>
  </si>
  <si>
    <t>cons_hxmioc</t>
  </si>
  <si>
    <t>Predicts the likelihood of an individual to self-monitor an illness or health condition. They are likely to manage medication, look up health or nutritional information, post a question online or share personal health history, use an online application th</t>
  </si>
  <si>
    <t>cons_hxwearbl</t>
  </si>
  <si>
    <t>Use Wearable Device to Manage Health - Index</t>
  </si>
  <si>
    <t>cons_ltmedicr</t>
  </si>
  <si>
    <t>Late to Medicare Index</t>
  </si>
  <si>
    <t>cons_lwcm07</t>
  </si>
  <si>
    <t>The probability of the individual being less likely to use doctor/physician as a primary source for medical information</t>
  </si>
  <si>
    <t>cons_lwcm10</t>
  </si>
  <si>
    <t>The probability of the individual not exercising at all</t>
  </si>
  <si>
    <t>cons_mobplus</t>
  </si>
  <si>
    <t>Mail Order Buyer</t>
  </si>
  <si>
    <t>cons_n2phi</t>
  </si>
  <si>
    <t>Census Percent Hispanic</t>
  </si>
  <si>
    <t>cons_n2pmr</t>
  </si>
  <si>
    <t>Census Percent Married</t>
  </si>
  <si>
    <t>cons_n2pwh</t>
  </si>
  <si>
    <t>Census Percent White</t>
  </si>
  <si>
    <t>cons_nwperadult</t>
  </si>
  <si>
    <t>Net Worth Per Adult</t>
  </si>
  <si>
    <t>cons_rxadhm</t>
  </si>
  <si>
    <t>RX Adherence - Maintenance</t>
  </si>
  <si>
    <t>cons_rxadhs</t>
  </si>
  <si>
    <t>RX Adherence - Supplement</t>
  </si>
  <si>
    <t>cons_rxmaint</t>
  </si>
  <si>
    <t>RX Maintenance Meds</t>
  </si>
  <si>
    <t>cons_stlnindx</t>
  </si>
  <si>
    <t>Student Loan Index (0: Top Decile, 9: Bottom Decile)</t>
  </si>
  <si>
    <t>credit_bal_autobank</t>
  </si>
  <si>
    <t>Balance Auto Bank Loan Accts</t>
  </si>
  <si>
    <t>credit_bal_autofinance_new</t>
  </si>
  <si>
    <t>Balance Auto Finance Loan Accts New w/in 12 months</t>
  </si>
  <si>
    <t>credit_bal_bankcard_severederog</t>
  </si>
  <si>
    <t>Balance Bank Card Accts - Severe Derogatory Accts</t>
  </si>
  <si>
    <t>credit_bal_consumerfinance</t>
  </si>
  <si>
    <t>Balance Consumer Finance Accts</t>
  </si>
  <si>
    <t>credit_bal_mtgcredit_new</t>
  </si>
  <si>
    <t>Balance All Mortgage Type Accts New w/in 12 months</t>
  </si>
  <si>
    <t>credit_bal_nonmtgcredit_60dpd</t>
  </si>
  <si>
    <t>Balance Non-Mortgage Loan Accts 60+ Days Past Due</t>
  </si>
  <si>
    <t>credit_hh_1stmtgcredit</t>
  </si>
  <si>
    <t>% HH 1st Mortgage Accts</t>
  </si>
  <si>
    <t>credit_hh_bankcard_severederog</t>
  </si>
  <si>
    <t>% HH Bank Card Accts - Severe Derogatory Accts</t>
  </si>
  <si>
    <t>credit_hh_bankcardcredit_60dpd</t>
  </si>
  <si>
    <t>% HH Bank Card Accts 60+ Days Past Due</t>
  </si>
  <si>
    <t>credit_hh_nonmtgcredit_60dpd</t>
  </si>
  <si>
    <t>% HH Non-Mortgage Loan Accts 60+ Days Past Due</t>
  </si>
  <si>
    <t>credit_num_agencyfirstmtg</t>
  </si>
  <si>
    <t>Number Agency 1st Mortgage Accts</t>
  </si>
  <si>
    <t>credit_num_autobank_new</t>
  </si>
  <si>
    <t>Number Auto Bank Loan Accts New w/in 12 months</t>
  </si>
  <si>
    <t>credit_num_autofinance</t>
  </si>
  <si>
    <t>Number Auto Finance Loan Accts</t>
  </si>
  <si>
    <t>credit_num_consumerfinance_new</t>
  </si>
  <si>
    <t>Number Consumer Finance Accts New w/in 12 months</t>
  </si>
  <si>
    <t>credit_num_nonmtgcredit_60dpd</t>
  </si>
  <si>
    <t>Number Non-Mortgage Loan Accts 60+ Days Past Due</t>
  </si>
  <si>
    <t>lab_albumin_loinc_pmpm_ct</t>
  </si>
  <si>
    <t>count per month of distinct LOINC codes related to albumin in the past one year</t>
  </si>
  <si>
    <t>lab_dist_loinc_pmpm_ct</t>
  </si>
  <si>
    <t>count per month of distinct LOINC codes in the past one year</t>
  </si>
  <si>
    <t>mcc_ano_pmpm_ct_t_9-6-3m_b4</t>
  </si>
  <si>
    <t>trend of claims per month related to congenital anomalies in the past third to sixth month versus sixth to ninth month prior to the score date {based on Major Clinical Condition}</t>
  </si>
  <si>
    <t>mcc_chf_pmpm_ct_t_9-6-3m_b4</t>
  </si>
  <si>
    <t>trend of claims per month related to congestive heart failure in the past third to sixth month versus sixth to ninth month prior to the score date {based on Major Clinical Condition}</t>
  </si>
  <si>
    <t>mcc_end_pct</t>
  </si>
  <si>
    <t>percentage of claims related to endocrine in the past one year {based on Major Clinical Condition}</t>
  </si>
  <si>
    <t>med_ambulance_coins_pmpm_cost_t_9-6-3m_b4</t>
  </si>
  <si>
    <t>trend of coinsurance cost per month for non-behavioral health claims related to ambulance place of treatment in the past third to sixth month versus sixth to ninth month prior to the score date in the past third to sixth month versus sixth to ninth month</t>
  </si>
  <si>
    <t>med_ip_snf_admit_days_pmpm</t>
  </si>
  <si>
    <t>admitted days per month for non-behavioral health claims related to skilled nursing inpatient facilities in the past one year</t>
  </si>
  <si>
    <t>med_outpatient_deduct_pmpm_cost_t_9-6-3m_b4</t>
  </si>
  <si>
    <t>trend of deductible cost per month for non-behavioral health claims related to outpatient facilities in the past third to sixth month versus sixth to ninth month prior to the score date in the past third to sixth month versus sixth to ninth month prior to</t>
  </si>
  <si>
    <t>med_outpatient_mbr_resp_pmpm_cost_t_9-6-3m_b4</t>
  </si>
  <si>
    <t>trend of member responsibility cost per month for non-behavioral health claims related to outpatient facilities in the past third to sixth month versus sixth to ninth month prior to the score date in the past third to sixth month versus sixth to ninth mon</t>
  </si>
  <si>
    <t>med_outpatient_visit_ct_pmpm_t_12-9-6m_b4</t>
  </si>
  <si>
    <t>trend of visits per month for non-behavioral health claims related to outpatient facilities in the past sixth to ninth month versus ninth to twelfth month prior to the score date in the past sixth to ninth month versus ninth to twelfth month prior to the</t>
  </si>
  <si>
    <t>med_physician_office_allowed_pmpm_cost_t_9-6-3m_b4</t>
  </si>
  <si>
    <t>trend of allowed cost per month for non-behavioral health claims related to physician office in the past third to sixth month versus sixth to ninth month prior to the score date in the past third to sixth month versus sixth to ninth month prior to the sco</t>
  </si>
  <si>
    <t>med_physician_office_ds_clm_6to9m_b4</t>
  </si>
  <si>
    <t>days since last claim for non-behavioral health claims related to physician office in the past sixth to ninth month prior to the score date</t>
  </si>
  <si>
    <t>rej_days_since_last_clm</t>
  </si>
  <si>
    <t>days since last claim among rejected claims in the past one year</t>
  </si>
  <si>
    <t>rej_med_er_net_paid_pmpm_cost_t_9-6-3m_b4</t>
  </si>
  <si>
    <t>trend of net paid cost per month for rejected non-behavioral health claims related to emergency room among rejected claims in the past third to sixth month versus sixth to ninth month prior to the score date among rejected claims in the past third to sixt</t>
  </si>
  <si>
    <t>rej_med_ip_snf_coins_pmpm_cost_t_9-6-3m_b4</t>
  </si>
  <si>
    <t>trend of coinsurance cost per month for rejected non-behavioral health claims related to skilled nursing inpatient facilities among rejected claims in the past third to sixth month versus sixth to ninth month prior to the score date among rejected claims</t>
  </si>
  <si>
    <t>rej_med_outpatient_visit_ct_pmpm_t_6-3-0m_b4</t>
  </si>
  <si>
    <t>trend of visits per month for rejected non-behavioral health claims related to outpatient facilities among rejected claims in the past three months versus third to sixth month prior to the score date among rejected claims in the past three months versus t</t>
  </si>
  <si>
    <t>rej_total_physician_office_visit_ct_pmpm_0to3m_b4</t>
  </si>
  <si>
    <t>visits per month for rejected overall claims related to physician office among rejected claims in the past three months prior to score date</t>
  </si>
  <si>
    <t>rev_cms_ansth_pmpm_ct</t>
  </si>
  <si>
    <t>claims per month for a revenue code related to anesthesiology in the past one year</t>
  </si>
  <si>
    <t>rev_cms_ct_pmpm_ct</t>
  </si>
  <si>
    <t>claims per month for a revenue code related to ct scan in the past one year</t>
  </si>
  <si>
    <t>rev_pm_obsrm_pmpm_ct</t>
  </si>
  <si>
    <t>claims per month for a revenue code related to specialty services in the past one year</t>
  </si>
  <si>
    <t>rwjf_air_pollute_density</t>
  </si>
  <si>
    <t>Physical Environment - Average daily density of fine particulate matter in micrograms per cubic meter (PM2.5)</t>
  </si>
  <si>
    <t>rwjf_inactivity_pct</t>
  </si>
  <si>
    <t>Health Behaviors - Percentage of adults age 20 and over reporting no leisure-time physical activity</t>
  </si>
  <si>
    <t>rwjf_income_inequ_ratio</t>
  </si>
  <si>
    <t>Social and Economic Factors - Ratio of household income at the 80th percentile to income at the 20th percentile</t>
  </si>
  <si>
    <t>rwjf_men_hlth_prov_ratio</t>
  </si>
  <si>
    <t>Clinical Care - Ratio of population to mental health providers</t>
  </si>
  <si>
    <t>rwjf_mental_distress_pct</t>
  </si>
  <si>
    <t>Health Outcomes - % Frequent mental distress</t>
  </si>
  <si>
    <t>rwjf_mv_deaths_rate</t>
  </si>
  <si>
    <t>Health Behaviors - Motor vehicle crash deaths</t>
  </si>
  <si>
    <t>rwjf_resident_seg_black_inx</t>
  </si>
  <si>
    <t>Social and Economic Factors - Residential segregation - black/white</t>
  </si>
  <si>
    <t>rwjf_social_associate_rate</t>
  </si>
  <si>
    <t>Social and Economic Factors - Number of membership associations per 10K population</t>
  </si>
  <si>
    <t>rwjf_uninsured_adults_pct</t>
  </si>
  <si>
    <t>Clinical Care - Percentage of adults under age 65 without health insurance</t>
  </si>
  <si>
    <t>rwjf_uninsured_child_pct</t>
  </si>
  <si>
    <t>Clinical Care - Percentage of children under age 19 without health insurance</t>
  </si>
  <si>
    <t>rwjf_uninsured_pct</t>
  </si>
  <si>
    <t>Clinical Care - Percentage of population under age 65 without health insurance</t>
  </si>
  <si>
    <t>rx_bh_mbr_resp_pmpm_cost_9to12m_b4</t>
  </si>
  <si>
    <t>member reponsible cost per month of prescriptions related to behavioral health drugs in the past ninth to twelfth month prior to the score date</t>
  </si>
  <si>
    <t>rx_bh_pmpm_ct_0to3m_b4</t>
  </si>
  <si>
    <t>count per month of prescriptions related to behavioral health drugs in the past three months prior to score date</t>
  </si>
  <si>
    <t>rx_branded_mbr_resp_pmpm_cost</t>
  </si>
  <si>
    <t>member reponsible cost per month of prescriptions related to branded drugs in the past one year</t>
  </si>
  <si>
    <t>rx_branded_pmpm_ct_t_6-3-0m_b4</t>
  </si>
  <si>
    <t>trend of the count per month of prescriptions related to branded drugs in the past three months versus third to sixth month prior to the score date</t>
  </si>
  <si>
    <t>rx_days_since_last_script</t>
  </si>
  <si>
    <t>days since last prescription in the past one year</t>
  </si>
  <si>
    <t>rx_days_since_last_script_0to3m_b4</t>
  </si>
  <si>
    <t>days since last prescription in the past three months prior to score date</t>
  </si>
  <si>
    <t>rx_days_since_last_script_6to9m_b4</t>
  </si>
  <si>
    <t>days since last prescription in the past sixth to ninth month prior to the score date</t>
  </si>
  <si>
    <t>rx_generic_dist_gpi6_pmpm_ct_t_9-6-3m_b4</t>
  </si>
  <si>
    <t>trend of the count per month of distinct prescriptions related to generic drugs at the GPI6 level in the past third to sixth month versus sixth to ninth month prior to the score date</t>
  </si>
  <si>
    <t>rx_generic_mbr_resp_pmpm_cost</t>
  </si>
  <si>
    <t>member reponsible cost per month of prescriptions related to generic drugs in the past one year</t>
  </si>
  <si>
    <t>rx_generic_mbr_resp_pmpm_cost_0to3m_b4</t>
  </si>
  <si>
    <t>member reponsible cost per month of prescriptions related to generic drugs in the past three months prior to score date</t>
  </si>
  <si>
    <t>rx_generic_pmpm_cost</t>
  </si>
  <si>
    <t>cost per month of prescriptions related to generic drugs in the past one year</t>
  </si>
  <si>
    <t>rx_generic_pmpm_cost_6to9m_b4</t>
  </si>
  <si>
    <t>cost per month of prescriptions related to generic drugs in the past sixth to ninth month prior to the score date</t>
  </si>
  <si>
    <t>rx_generic_pmpm_cost_t_6-3-0m_b4</t>
  </si>
  <si>
    <t>trend of cost per month of prescriptions related to generic drugs in the past three months versus third to sixth month prior to the score date</t>
  </si>
  <si>
    <t>rx_generic_pmpm_ct_0to3m_b4</t>
  </si>
  <si>
    <t>count per month of prescriptions related to generic drugs in the past three months prior to score date</t>
  </si>
  <si>
    <t>rx_gpi2_01_pmpm_cost_0to3m_b4</t>
  </si>
  <si>
    <t>cost per month of prescriptions related to PENICILLINS drugs in the past three months prior to score date {Based on Generic Product Identifier-2 grouping}</t>
  </si>
  <si>
    <t>rx_gpi2_02_pmpm_cost</t>
  </si>
  <si>
    <t>cost per month of prescriptions related to CEPHALOSPORINS drugs in the past one year {Based on Generic Product Identifier-2 grouping}</t>
  </si>
  <si>
    <t>rx_gpi2_17_pmpm_cost_t_12-9-6m_b4</t>
  </si>
  <si>
    <t>trend of cost per month of prescriptions related to VACCINES drugs in the past sixth to ninth month versus ninth to twelfth month prior to the score date {Based on GPI2 grouping}</t>
  </si>
  <si>
    <t>rx_gpi2_33_pmpm_ct_0to3m_b4</t>
  </si>
  <si>
    <t>count per month of prescriptions related to BETA BLOCKERS drugs in the past three months prior to score date {Based on Generic Product Identifier-2 grouping}</t>
  </si>
  <si>
    <t>rx_gpi2_34_dist_gpi6_pmpm_ct</t>
  </si>
  <si>
    <t>count per month of distinct prescriptions related to CALCIUM CHANNEL BLOCKERS drugs at the GPI6 level in the past one year {Based on Generic Product Identifier-2 grouping}</t>
  </si>
  <si>
    <t>rx_gpi2_34_pmpm_ct</t>
  </si>
  <si>
    <t>count per month of prescriptions related to CALCIUM CHANNEL BLOCKERS drugs in the past one year {Based on Generic Product Identifier-2 grouping}</t>
  </si>
  <si>
    <t>rx_gpi2_39_pmpm_cost_t_6-3-0m_b4</t>
  </si>
  <si>
    <t>trend of cost per month of prescriptions related to ANTIHYPERLIPIDEMICS drugs in the past three months versus third to sixth month prior to the score date {Based on Generic Product Identifier-2 grouping}</t>
  </si>
  <si>
    <t>rx_gpi2_49_pmpm_cost_0to3m_b4</t>
  </si>
  <si>
    <t>cost per month of prescriptions related to ULCER DRUGS/ANTISPASMODICS/ANTICHOLINERGICS drugs in the past three months prior to score date {Based on Generic Product Identifier-2 grouping}</t>
  </si>
  <si>
    <t>rx_gpi2_56_dist_gpi6_pmpm_ct_3to6m_b4</t>
  </si>
  <si>
    <t>count per month of distinct prescriptions related to GENITOURINARY AGENTS - MISCELLANEOUS drugs at the GPI6 level in the past third to sixth month prior to the score date {Based on Generic Product Identifier-2 grouping}</t>
  </si>
  <si>
    <t>rx_gpi2_62_pmpm_cost_t_9-6-3m_b4</t>
  </si>
  <si>
    <t>trend of cost per month of prescriptions related to PSYCHOTHERAPEUTIC AND NEUROLOGICAL AGENTS - MISC. drugs in the past third to sixth month versus sixth to ninth month prior to the score date {Based on Generic Product Identifier-2 grouping}</t>
  </si>
  <si>
    <t>rx_gpi2_66_pmpm_ct</t>
  </si>
  <si>
    <t>count per month of prescriptions related to ANALGESICS - ANTI-INFLAMMATORY drugs in the past one year {Based on Generic Product Identifier-2 grouping}</t>
  </si>
  <si>
    <t>rx_gpi2_72_pmpm_cost_6to9m_b4</t>
  </si>
  <si>
    <t>cost per month of prescriptions related to ANTICONVULSANTS drugs in the past sixth to ninth month prior to the score date {Based on Generic Product Identifier-2 grouping}</t>
  </si>
  <si>
    <t>rx_gpi2_72_pmpm_ct_6to9m_b4</t>
  </si>
  <si>
    <t>count per month of prescriptions related to ANTICONVULSANTS drugs in the past sixth to ninth month prior to the score date {Based on Generic Product Identifier-2 grouping}</t>
  </si>
  <si>
    <t>rx_gpi2_90_dist_gpi6_pmpm_ct_9to12m_b4</t>
  </si>
  <si>
    <t>count per month of distinct prescriptions related to DERMATOLOGICALS drugs at the GPI6 level in the past ninth to twelfth month prior to the score date {Based on Generic Product Identifier-2 grouping}</t>
  </si>
  <si>
    <t>rx_gpi4_3400_pmpm_ct</t>
  </si>
  <si>
    <t>count per month of prescriptions related to CALCIUM CHANNEL BLOCKERS : CALCIUM CHANNEL BLOCKERS drugs in the past one year {Based on Generic Product Identifier-4 grouping}</t>
  </si>
  <si>
    <t>rx_gpi4_6110_pmpm_ct</t>
  </si>
  <si>
    <t>count per month of prescriptions related to ADHD/ANTI-NARCOLEPSY/ANTI-OBESITY/ANOREXIANTS : AMPHETAMINES drugs in the past one year {Based on GPI4 grouping}</t>
  </si>
  <si>
    <t>rx_hum_16_pmpm_ct</t>
  </si>
  <si>
    <t>count per month of prescriptions related to CARDIOLOGY - HEART FAILURE drugs in the past one year {Based on Humana drug classification}</t>
  </si>
  <si>
    <t>rx_hum_28_pmpm_cost</t>
  </si>
  <si>
    <t>cost per month of prescriptions related to CONTRACEPTIVES drugs in the past one year {Based on Humana drug classification}</t>
  </si>
  <si>
    <t>rx_mail_mbr_resp_pmpm_cost_0to3m_b4</t>
  </si>
  <si>
    <t>member reponsible cost per month of prescriptions related to mail drugs in the past three months prior to score date</t>
  </si>
  <si>
    <t>rx_mail_mbr_resp_pmpm_cost_t_9-6-3m_b4</t>
  </si>
  <si>
    <t>trend of member reponsible cost per month of prescriptions related to mail drugs in the past third to sixth month versus sixth to ninth month prior to the score date</t>
  </si>
  <si>
    <t>rx_mail_net_paid_pmpm_cost_t_6-3-0m_b4</t>
  </si>
  <si>
    <t>trend of net paid cost per month of prescriptions related to mail drugs in the past three months versus third to sixth month prior to the score date</t>
  </si>
  <si>
    <t>rx_maint_mbr_resp_pmpm_cost_6to9m_b4</t>
  </si>
  <si>
    <t>member reponsible cost per month of prescriptions related to maintenance drugs in the past sixth to ninth month prior to the score date</t>
  </si>
  <si>
    <t>rx_maint_net_paid_pmpm_cost_t_12-9-6m_b4</t>
  </si>
  <si>
    <t>trend of net paid cost per month of prescriptions related to maintenance drugs in the past sixth to ninth month versus ninth to twelfth month prior to the score date</t>
  </si>
  <si>
    <t>rx_maint_net_paid_pmpm_cost_t_9-6-3m_b4</t>
  </si>
  <si>
    <t>trend of net paid cost per month of prescriptions related to maintenance drugs in the past third to sixth month versus sixth to ninth month prior to the score date</t>
  </si>
  <si>
    <t>rx_maint_pmpm_cost_t_12-9-6m_b4</t>
  </si>
  <si>
    <t>trend of cost per month of prescriptions related to maintenance drugs in the past sixth to ninth month versus ninth to twelfth month prior to the score date</t>
  </si>
  <si>
    <t>rx_maint_pmpm_cost_t_6-3-0m_b4</t>
  </si>
  <si>
    <t>trend of cost per month of prescriptions related to maintenance drugs in the past three months versus third to sixth month prior to the score date</t>
  </si>
  <si>
    <t>rx_maint_pmpm_ct_9to12m_b4</t>
  </si>
  <si>
    <t>count per month of prescriptions related to maintenance drugs in the past ninth to twelfth month prior to the score date</t>
  </si>
  <si>
    <t>rx_maint_pmpm_ct_t_6-3-0m_b4</t>
  </si>
  <si>
    <t>trend of the count per month of prescriptions related to maintenance drugs in the past three months versus third to sixth month prior to the score date</t>
  </si>
  <si>
    <t>rx_nonbh_mbr_resp_pmpm_cost</t>
  </si>
  <si>
    <t>member reponsible cost per month of prescriptions related to non behavioral health drugs in the past one year</t>
  </si>
  <si>
    <t>rx_nonbh_mbr_resp_pmpm_cost_6to9m_b4</t>
  </si>
  <si>
    <t>member reponsible cost per month of prescriptions related to non behavioral health drugs in the past sixth to ninth month prior to the score date</t>
  </si>
  <si>
    <t>rx_nonbh_net_paid_pmpm_cost</t>
  </si>
  <si>
    <t>net paid cost per month of prescriptions related to non behavioral health drugs in the past one year</t>
  </si>
  <si>
    <t>rx_nonbh_net_paid_pmpm_cost_t_6-3-0m_b4</t>
  </si>
  <si>
    <t>trend of net paid cost per month of prescriptions related to non behavioral health drugs in the past three months versus third to sixth month prior to the score date</t>
  </si>
  <si>
    <t>rx_nonbh_pmpm_cost_t_9-6-3m_b4</t>
  </si>
  <si>
    <t>trend of cost per month of prescriptions related to non behavioral health drugs in the past third to sixth month versus sixth to ninth month prior to the score date</t>
  </si>
  <si>
    <t>rx_nonbh_pmpm_ct_0to3m_b4</t>
  </si>
  <si>
    <t>count per month of prescriptions related to non behavioral health drugs in the past three months prior to score date</t>
  </si>
  <si>
    <t>rx_nonbh_pmpm_ct_t_9-6-3m_b4</t>
  </si>
  <si>
    <t>trend of the count per month of prescriptions related to non behavioral health drugs in the past third to sixth month versus sixth to ninth month prior to the score date</t>
  </si>
  <si>
    <t>rx_nonmaint_dist_gpi6_pmpm_ct_t_12-9-6m_b4</t>
  </si>
  <si>
    <t>trend of the count per month of distinct prescriptions related to non maintenance drugs at the Generic Product Identifier-6 level in the past sixth to ninth month versus ninth to twelfth month prior to the score date</t>
  </si>
  <si>
    <t>rx_nonmaint_mbr_resp_pmpm_cost</t>
  </si>
  <si>
    <t>member reponsible cost per month of prescriptions related to non maintenance drugs in the past one year</t>
  </si>
  <si>
    <t>rx_nonmaint_mbr_resp_pmpm_cost_9to12m_b4</t>
  </si>
  <si>
    <t>member reponsible cost per month of prescriptions related to non maintenance drugs in the past ninth to twelfth month prior to the score date</t>
  </si>
  <si>
    <t>rx_nonmaint_pmpm_ct</t>
  </si>
  <si>
    <t>count per month of prescriptions related to non maintenance drugs in the past one year</t>
  </si>
  <si>
    <t>rx_nonotc_dist_gpi6_pmpm_ct</t>
  </si>
  <si>
    <t>count per month of distinct prescriptions related to non over the counter drugs at the GPI6 level in the past one year</t>
  </si>
  <si>
    <t>rx_nonotc_pmpm_cost_t_6-3-0m_b4</t>
  </si>
  <si>
    <t>trend of cost per month of prescriptions related to non over the counter drugs in the past three months versus third to sixth month prior to the score date</t>
  </si>
  <si>
    <t>rx_overall_dist_gpi6_pmpm_ct_t_6-3-0m_b4</t>
  </si>
  <si>
    <t>trend of number of distinct drugs per month at a GPI6 level in the past three months versus third to sixth month prior to the score date</t>
  </si>
  <si>
    <t>rx_overall_gpi_pmpm_ct_0to3m_b4</t>
  </si>
  <si>
    <t>number of prescriptions per month in the past three months prior to score date</t>
  </si>
  <si>
    <t>rx_overall_gpi_pmpm_ct_t_12-9-6m_b4</t>
  </si>
  <si>
    <t>trend of the number of prescriptions per month in the past sixth to ninth month versus ninth to twelfth month prior to the score date</t>
  </si>
  <si>
    <t>rx_overall_gpi_pmpm_ct_t_6-3-0m_b4</t>
  </si>
  <si>
    <t>trend of the number of prescriptions per month in the past three months versus third to sixth month prior to the score date</t>
  </si>
  <si>
    <t>rx_overall_mbr_resp_pmpm_cost</t>
  </si>
  <si>
    <t>member responsibilty cost per month for prescriptions in the past one year</t>
  </si>
  <si>
    <t>rx_overall_mbr_resp_pmpm_cost_0to3m_b4</t>
  </si>
  <si>
    <t>member responsibilty cost per month for prescriptions in the past three months prior to score date</t>
  </si>
  <si>
    <t>rx_overall_mbr_resp_pmpm_cost_t_6-3-0m_b4</t>
  </si>
  <si>
    <t>trend of member responsibilty cost per month for prescriptions in the past three months versus third to sixth month prior to the score date</t>
  </si>
  <si>
    <t>rx_overall_net_paid_pmpm_cost_6to9m_b4</t>
  </si>
  <si>
    <t>net paid cost per month for prescriptions in the past sixth to ninth month prior to the score date</t>
  </si>
  <si>
    <t>rx_phar_cat_cvs_pmpm_ct_t_9-6-3m_b4</t>
  </si>
  <si>
    <t>trend of count per month of prescriptions purchased at cvs pharmacy in the past third to sixth month versus sixth to ninth month prior to the score date</t>
  </si>
  <si>
    <t>rx_phar_cat_humana_pmpm_ct_t_9-6-3m_b4</t>
  </si>
  <si>
    <t>trend of count per month of prescriptions purchased at humana pharmacy in the past third to sixth month versus sixth to ninth month prior to the score date</t>
  </si>
  <si>
    <t>rx_tier_1_pmpm_ct_0to3m_b4</t>
  </si>
  <si>
    <t>count per month of prescriptions related to Tier 1 drugs in the past three months prior to score date</t>
  </si>
  <si>
    <t>rx_tier_2_pmpm_ct</t>
  </si>
  <si>
    <t>count per month of prescriptions related to Tier 2 drugs in the past one year</t>
  </si>
  <si>
    <t>rx_tier_2_pmpm_ct_3to6m_b4</t>
  </si>
  <si>
    <t>count per month of prescriptions related to Tier 2 drugs in the past third to sixth month prior to the score date</t>
  </si>
  <si>
    <t>total_allowed_pmpm_cost_t_9-6-3m_b4</t>
  </si>
  <si>
    <t>trend of allowed cost per month for overall claims in the past third to sixth month versus sixth to ninth month prior to the score date in the past third to sixth month versus sixth to ninth month prior to the score date</t>
  </si>
  <si>
    <t>total_bh_copay_pmpm_cost_t_9-6-3m_b4</t>
  </si>
  <si>
    <t>trend of copay cost per month for behavioral health claims in the past third to sixth month versus sixth to ninth month prior to the score date in the past third to sixth month versus sixth to ninth month prior to the score date</t>
  </si>
  <si>
    <t>total_ip_maternity_net_paid_pmpm_cost_t_12-9-6m_b4</t>
  </si>
  <si>
    <t>trend of net paid cost per month for overall claims related to maternity inpatient facilities in the past sixth to ninth month versus ninth to twelfth month prior to the score date in the past sixth to ninth month versus ninth to twelfth month prior to th</t>
  </si>
  <si>
    <t>total_med_allowed_pmpm_cost_9to12m_b4</t>
  </si>
  <si>
    <t>allowed cost per month for non-behavioral health claims in the past ninth to twelfth month prior to the score date</t>
  </si>
  <si>
    <t>total_med_net_paid_pmpm_cost_t_6-3-0m_b4</t>
  </si>
  <si>
    <t>trend of net paid cost per month for non-behavioral health claims in the past three months versus third to sixth month prior to the score date in the past three months versus third to sixth month prior to the score date</t>
  </si>
  <si>
    <t>total_outpatient_allowed_pmpm_cost_6to9m_b4</t>
  </si>
  <si>
    <t>allowed cost per month for overall claims related to outpatient facilities in the past sixth to ninth month prior to the score date</t>
  </si>
  <si>
    <t>total_outpatient_mbr_resp_pmpm_cost_6to9m_b4</t>
  </si>
  <si>
    <t>member responsibility cost per month for overall claims related to outpatient facilities in the past sixth to ninth month prior to the score date</t>
  </si>
  <si>
    <t>total_physician_office_copay_pmpm_cost</t>
  </si>
  <si>
    <t>copay cost per month for overall claims related to physician office in the past one year</t>
  </si>
  <si>
    <t>total_physician_office_mbr_resp_pmpm_cost_t_9-6-3m_b4</t>
  </si>
  <si>
    <t>trend of member responsibility cost per month for overall claims related to physician office in the past third to sixth month versus sixth to ninth month prior to the score date</t>
  </si>
  <si>
    <t>total_physician_office_net_paid_pmpm_cost_9to12m_b4</t>
  </si>
  <si>
    <t>net paid cost per month for overall claims related to physician office in the past ninth to twelfth month prior to the score date</t>
  </si>
  <si>
    <t>total_physician_office_net_paid_pmpm_cost_t_9-6-3m_b4</t>
  </si>
  <si>
    <t>trend of net paid cost per month for overall claims related to physician office in the past third to sixth month versus sixth to ninth month prior to the score date in the past third to sixth month versus sixth to ninth month prior to the score date</t>
  </si>
  <si>
    <t>total_physician_office_visit_ct_pmpm_t_6-3-0m_b4</t>
  </si>
  <si>
    <t>trend of visits per month for overall claims related to physician office in the past three months versus third to sixth month prior to the score date in the past three months versus third to sixth month prior to the score date</t>
  </si>
  <si>
    <t>Preffix</t>
  </si>
  <si>
    <t>Group</t>
  </si>
  <si>
    <t>Datatypes</t>
  </si>
  <si>
    <t>object</t>
  </si>
  <si>
    <t>float64</t>
  </si>
  <si>
    <t>int8</t>
  </si>
  <si>
    <t>int32</t>
  </si>
  <si>
    <t>int16</t>
  </si>
  <si>
    <t>Use in Model</t>
  </si>
  <si>
    <t>Yes</t>
  </si>
  <si>
    <t>No</t>
  </si>
  <si>
    <t>Category</t>
  </si>
  <si>
    <t>Demographical Features</t>
  </si>
  <si>
    <t>Medi-care Details</t>
  </si>
  <si>
    <t xml:space="preserve">Greenhouse veg and fresh herb </t>
  </si>
  <si>
    <t xml:space="preserve">Imputation Method </t>
  </si>
  <si>
    <t>Impute with 1</t>
  </si>
  <si>
    <t>Add with major value + log transformation</t>
  </si>
  <si>
    <t>Mode + log transformation</t>
  </si>
  <si>
    <t>Category X</t>
  </si>
  <si>
    <t>Mode</t>
  </si>
  <si>
    <t>Average</t>
  </si>
  <si>
    <t xml:space="preserve">Average + log transformation </t>
  </si>
  <si>
    <t xml:space="preserve">Average </t>
  </si>
  <si>
    <t>Mode + log transformation/square root</t>
  </si>
  <si>
    <t xml:space="preserve">Average + log transformation/root </t>
  </si>
  <si>
    <t xml:space="preserve">Average + root </t>
  </si>
  <si>
    <t>Average + log transformation</t>
  </si>
  <si>
    <t>U</t>
  </si>
  <si>
    <t xml:space="preserve">Mode + Root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</si>
</sst>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rgb="FF92D050"/>
        <bgColor indexed="64"/>
      </patternFill>
    </fill>
    <fill>
      <patternFill patternType="solid">
        <fgColor rgb="FFCC0099"/>
        <bgColor indexed="64"/>
      </patternFill>
    </fill>
    <fill>
      <patternFill patternType="solid">
        <fgColor rgb="FF00FFCC"/>
        <bgColor indexed="64"/>
      </patternFill>
    </fill>
    <fill>
      <patternFill patternType="solid">
        <fgColor rgb="FF66FF66"/>
        <bgColor indexed="64"/>
      </patternFill>
    </fill>
    <fill>
      <patternFill patternType="solid">
        <fgColor rgb="FFFFCC99"/>
        <bgColor indexed="64"/>
      </patternFill>
    </fill>
    <fill>
      <patternFill patternType="solid">
        <fgColor rgb="FFFF7C80"/>
        <bgColor indexed="64"/>
      </patternFill>
    </fill>
    <fill>
      <patternFill patternType="solid">
        <fgColor rgb="FF66FFFF"/>
        <bgColor indexed="64"/>
      </patternFill>
    </fill>
    <fill>
      <patternFill patternType="solid">
        <fgColor rgb="FFFF9900"/>
        <bgColor indexed="64"/>
      </patternFill>
    </fill>
    <fill>
      <patternFill patternType="solid">
        <fgColor rgb="FFCCFFFF"/>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0" xfId="0" applyAlignment="1">
      <alignment horizontal="center" vertical="center"/>
    </xf>
    <xf numFmtId="0" fontId="0" fillId="0" borderId="0" xfId="0" applyFill="1"/>
    <xf numFmtId="0" fontId="0" fillId="0" borderId="10" xfId="0" applyBorder="1"/>
    <xf numFmtId="0" fontId="0" fillId="0" borderId="10" xfId="0" applyBorder="1" applyAlignment="1">
      <alignment horizontal="left" vertical="center"/>
    </xf>
    <xf numFmtId="0" fontId="0" fillId="0" borderId="10" xfId="0" applyBorder="1" applyAlignment="1">
      <alignment horizontal="left"/>
    </xf>
    <xf numFmtId="0" fontId="0" fillId="33" borderId="10" xfId="0" applyFill="1" applyBorder="1" applyAlignment="1">
      <alignment horizontal="left" vertical="center"/>
    </xf>
    <xf numFmtId="0" fontId="0" fillId="33" borderId="10" xfId="0" applyFill="1" applyBorder="1" applyAlignment="1">
      <alignment horizontal="left"/>
    </xf>
    <xf numFmtId="0" fontId="0" fillId="34" borderId="10" xfId="0" applyFill="1" applyBorder="1" applyAlignment="1">
      <alignment horizontal="left"/>
    </xf>
    <xf numFmtId="0" fontId="0" fillId="35" borderId="10" xfId="0" applyFill="1" applyBorder="1"/>
    <xf numFmtId="0" fontId="0" fillId="36" borderId="10" xfId="0" applyFill="1" applyBorder="1"/>
    <xf numFmtId="0" fontId="0" fillId="37" borderId="10" xfId="0" applyFill="1" applyBorder="1"/>
    <xf numFmtId="0" fontId="0" fillId="38" borderId="10" xfId="0" applyFill="1" applyBorder="1"/>
    <xf numFmtId="0" fontId="0" fillId="39" borderId="10" xfId="0" applyFill="1" applyBorder="1"/>
    <xf numFmtId="0" fontId="0" fillId="40" borderId="10" xfId="0" applyFill="1" applyBorder="1"/>
    <xf numFmtId="0" fontId="0" fillId="41" borderId="10" xfId="0" applyFill="1" applyBorder="1"/>
    <xf numFmtId="0" fontId="0" fillId="43" borderId="10" xfId="0" applyFill="1" applyBorder="1"/>
    <xf numFmtId="0" fontId="0" fillId="42" borderId="10" xfId="0" applyFill="1" applyBorder="1"/>
    <xf numFmtId="0" fontId="0" fillId="44" borderId="10" xfId="0" applyFill="1" applyBorder="1"/>
    <xf numFmtId="0" fontId="0" fillId="45" borderId="10" xfId="0" applyFill="1" applyBorder="1"/>
    <xf numFmtId="0" fontId="0" fillId="46" borderId="10" xfId="0" applyFill="1" applyBorder="1"/>
    <xf numFmtId="0" fontId="0" fillId="47" borderId="10" xfId="0" applyFill="1" applyBorder="1"/>
    <xf numFmtId="0" fontId="0" fillId="48" borderId="10" xfId="0" applyFill="1" applyBorder="1"/>
    <xf numFmtId="164" fontId="0" fillId="33" borderId="10" xfId="0" applyNumberFormat="1" applyFill="1" applyBorder="1" applyAlignment="1">
      <alignment horizontal="center"/>
    </xf>
    <xf numFmtId="0" fontId="0" fillId="0" borderId="10" xfId="0" applyBorder="1" applyAlignment="1">
      <alignment horizontal="center" vertical="center"/>
    </xf>
    <xf numFmtId="0" fontId="0" fillId="49" borderId="10" xfId="0" applyFill="1" applyBorder="1" applyAlignment="1">
      <alignment horizontal="left"/>
    </xf>
    <xf numFmtId="0" fontId="0" fillId="50" borderId="10" xfId="0" applyFill="1" applyBorder="1" applyAlignment="1">
      <alignment horizontal="left"/>
    </xf>
    <xf numFmtId="164" fontId="0" fillId="33" borderId="10" xfId="0" applyNumberFormat="1" applyFill="1" applyBorder="1" applyAlignment="1">
      <alignment horizontal="center" vertical="center"/>
    </xf>
    <xf numFmtId="164" fontId="0" fillId="34" borderId="10" xfId="0" applyNumberFormat="1" applyFill="1" applyBorder="1" applyAlignment="1">
      <alignment horizontal="center" vertical="center"/>
    </xf>
    <xf numFmtId="164" fontId="0" fillId="36" borderId="10" xfId="0" applyNumberFormat="1" applyFill="1" applyBorder="1" applyAlignment="1">
      <alignment horizontal="center" vertical="center"/>
    </xf>
    <xf numFmtId="164" fontId="0" fillId="38" borderId="10" xfId="0" applyNumberFormat="1" applyFill="1" applyBorder="1" applyAlignment="1">
      <alignment horizontal="center" vertical="center"/>
    </xf>
    <xf numFmtId="164" fontId="0" fillId="40" borderId="10" xfId="0" applyNumberFormat="1" applyFill="1" applyBorder="1" applyAlignment="1">
      <alignment horizontal="center" vertical="center"/>
    </xf>
    <xf numFmtId="164" fontId="0" fillId="41" borderId="10" xfId="0" applyNumberFormat="1" applyFill="1" applyBorder="1" applyAlignment="1">
      <alignment horizontal="center" vertical="center"/>
    </xf>
    <xf numFmtId="164" fontId="0" fillId="46" borderId="10" xfId="0" applyNumberFormat="1" applyFill="1" applyBorder="1" applyAlignment="1">
      <alignment horizontal="center" vertical="center"/>
    </xf>
    <xf numFmtId="164" fontId="0" fillId="48" borderId="10" xfId="0" applyNumberFormat="1" applyFill="1" applyBorder="1" applyAlignment="1">
      <alignment horizontal="center" vertical="center"/>
    </xf>
    <xf numFmtId="0" fontId="0" fillId="34" borderId="10" xfId="0" applyFill="1" applyBorder="1" applyAlignment="1">
      <alignment horizontal="center" vertical="center"/>
    </xf>
    <xf numFmtId="0" fontId="0" fillId="39" borderId="10" xfId="0" applyFill="1" applyBorder="1" applyAlignment="1">
      <alignment horizontal="center" vertical="center"/>
    </xf>
    <xf numFmtId="0" fontId="0" fillId="34" borderId="10" xfId="0" applyFill="1" applyBorder="1" applyAlignment="1">
      <alignment horizontal="left" vertical="center"/>
    </xf>
    <xf numFmtId="0" fontId="0" fillId="35" borderId="10" xfId="0" applyFill="1" applyBorder="1" applyAlignment="1">
      <alignment horizontal="center" vertical="center"/>
    </xf>
    <xf numFmtId="0" fontId="0" fillId="36" borderId="10" xfId="0" applyFill="1" applyBorder="1" applyAlignment="1">
      <alignment horizontal="center" vertical="center"/>
    </xf>
    <xf numFmtId="0" fontId="0" fillId="37" borderId="10" xfId="0" applyFill="1" applyBorder="1" applyAlignment="1">
      <alignment horizontal="center" vertical="center"/>
    </xf>
    <xf numFmtId="0" fontId="0" fillId="38" borderId="10" xfId="0" applyFill="1" applyBorder="1" applyAlignment="1">
      <alignment horizontal="center" vertical="center"/>
    </xf>
    <xf numFmtId="0" fontId="0" fillId="46" borderId="10" xfId="0" applyFill="1" applyBorder="1" applyAlignment="1">
      <alignment horizontal="center" vertical="center"/>
    </xf>
    <xf numFmtId="0" fontId="0" fillId="47" borderId="10" xfId="0" applyFill="1" applyBorder="1" applyAlignment="1">
      <alignment horizontal="center" vertical="center"/>
    </xf>
    <xf numFmtId="0" fontId="0" fillId="48" borderId="10" xfId="0" applyFill="1" applyBorder="1" applyAlignment="1">
      <alignment horizontal="center" vertical="center"/>
    </xf>
    <xf numFmtId="0" fontId="0" fillId="40" borderId="10" xfId="0" applyFill="1" applyBorder="1" applyAlignment="1">
      <alignment horizontal="center" vertical="center"/>
    </xf>
    <xf numFmtId="0" fontId="0" fillId="41" borderId="10" xfId="0" applyFill="1" applyBorder="1" applyAlignment="1">
      <alignment horizontal="center" vertical="center"/>
    </xf>
    <xf numFmtId="0" fontId="0" fillId="43" borderId="10" xfId="0" applyFill="1" applyBorder="1" applyAlignment="1">
      <alignment horizontal="center" vertical="center"/>
    </xf>
    <xf numFmtId="0" fontId="0" fillId="42" borderId="10" xfId="0" applyFill="1" applyBorder="1" applyAlignment="1">
      <alignment horizontal="center" vertical="center"/>
    </xf>
    <xf numFmtId="0" fontId="0" fillId="44" borderId="10" xfId="0" applyFill="1" applyBorder="1" applyAlignment="1">
      <alignment horizontal="center" vertical="center"/>
    </xf>
    <xf numFmtId="0" fontId="0" fillId="45" borderId="10" xfId="0" applyFill="1" applyBorder="1" applyAlignment="1">
      <alignment horizontal="center" vertical="center"/>
    </xf>
    <xf numFmtId="0" fontId="0" fillId="0" borderId="11" xfId="0" applyNumberForma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FF"/>
      <color rgb="FFFF6600"/>
      <color rgb="FFFF9900"/>
      <color rgb="FF66FFFF"/>
      <color rgb="FFFF7C80"/>
      <color rgb="FFFFCC99"/>
      <color rgb="FF66FF66"/>
      <color rgb="FF00FFCC"/>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
  <sheetViews>
    <sheetView tabSelected="1" zoomScale="87" zoomScaleNormal="85" workbookViewId="0">
      <selection activeCell="I7" sqref="I7"/>
    </sheetView>
  </sheetViews>
  <sheetFormatPr defaultColWidth="8.77734375" defaultRowHeight="14.4" x14ac:dyDescent="0.3"/>
  <cols>
    <col min="1" max="1" width="8.77734375" style="1"/>
    <col min="2" max="2" width="26.21875" style="1" customWidth="1"/>
    <col min="3" max="3" width="16.5546875" customWidth="1"/>
    <col min="4" max="4" width="54.109375" customWidth="1"/>
    <col min="5" max="5" width="18" customWidth="1"/>
    <col min="6" max="6" width="16.88671875" style="1" bestFit="1" customWidth="1"/>
    <col min="7" max="7" width="11.33203125" customWidth="1"/>
    <col min="8" max="8" width="37.21875" style="1" customWidth="1"/>
    <col min="9" max="9" width="40.77734375" customWidth="1"/>
    <col min="10" max="10" width="139.6640625" customWidth="1"/>
    <col min="11" max="16384" width="8.77734375" style="2"/>
  </cols>
  <sheetData>
    <row r="1" spans="1:10" x14ac:dyDescent="0.3">
      <c r="A1" s="4" t="s">
        <v>736</v>
      </c>
      <c r="B1" s="4" t="s">
        <v>746</v>
      </c>
      <c r="C1" s="5" t="s">
        <v>735</v>
      </c>
      <c r="D1" s="5" t="s">
        <v>0</v>
      </c>
      <c r="E1" s="5" t="s">
        <v>1</v>
      </c>
      <c r="F1" s="24" t="s">
        <v>2</v>
      </c>
      <c r="G1" s="5" t="s">
        <v>737</v>
      </c>
      <c r="H1" s="24" t="s">
        <v>743</v>
      </c>
      <c r="I1" s="51" t="s">
        <v>750</v>
      </c>
      <c r="J1" s="5" t="s">
        <v>3</v>
      </c>
    </row>
    <row r="2" spans="1:10" x14ac:dyDescent="0.3">
      <c r="A2" s="6">
        <v>1</v>
      </c>
      <c r="B2" s="6">
        <v>1</v>
      </c>
      <c r="C2" s="7" t="str">
        <f>LEFT(D2,5)</f>
        <v>covid</v>
      </c>
      <c r="D2" s="7" t="s">
        <v>4</v>
      </c>
      <c r="E2" s="7"/>
      <c r="F2" s="7"/>
      <c r="G2" s="5" t="s">
        <v>738</v>
      </c>
      <c r="H2" s="24" t="s">
        <v>744</v>
      </c>
      <c r="J2" s="26" t="s">
        <v>5</v>
      </c>
    </row>
    <row r="3" spans="1:10" x14ac:dyDescent="0.3">
      <c r="A3" s="6">
        <v>2</v>
      </c>
      <c r="B3" s="6">
        <v>2</v>
      </c>
      <c r="C3" s="7" t="str">
        <f>LEFT(D3,3)</f>
        <v>cci</v>
      </c>
      <c r="D3" s="7" t="s">
        <v>10</v>
      </c>
      <c r="E3" s="7"/>
      <c r="F3" s="7"/>
      <c r="G3" s="5" t="s">
        <v>739</v>
      </c>
      <c r="H3" s="24" t="s">
        <v>744</v>
      </c>
      <c r="J3" s="25" t="s">
        <v>11</v>
      </c>
    </row>
    <row r="4" spans="1:10" x14ac:dyDescent="0.3">
      <c r="A4" s="6">
        <v>3</v>
      </c>
      <c r="B4" s="6">
        <v>3</v>
      </c>
      <c r="C4" s="7" t="str">
        <f>LEFT(D4,3)</f>
        <v>cnt</v>
      </c>
      <c r="D4" s="7" t="s">
        <v>12</v>
      </c>
      <c r="E4" s="7"/>
      <c r="F4" s="7"/>
      <c r="G4" s="5" t="s">
        <v>739</v>
      </c>
      <c r="H4" s="24" t="s">
        <v>744</v>
      </c>
      <c r="J4" s="7" t="s">
        <v>13</v>
      </c>
    </row>
    <row r="5" spans="1:10" x14ac:dyDescent="0.3">
      <c r="A5" s="6">
        <v>4</v>
      </c>
      <c r="B5" s="6">
        <v>4</v>
      </c>
      <c r="C5" s="7" t="str">
        <f>LEFT(D5,4)</f>
        <v>days</v>
      </c>
      <c r="D5" s="7" t="s">
        <v>6</v>
      </c>
      <c r="E5" s="7"/>
      <c r="F5" s="7"/>
      <c r="G5" s="5" t="s">
        <v>740</v>
      </c>
      <c r="H5" s="24" t="s">
        <v>744</v>
      </c>
      <c r="J5" s="7" t="s">
        <v>7</v>
      </c>
    </row>
    <row r="6" spans="1:10" x14ac:dyDescent="0.3">
      <c r="A6" s="6">
        <v>5</v>
      </c>
      <c r="B6" s="6">
        <v>5</v>
      </c>
      <c r="C6" s="7" t="str">
        <f>LEFT(D6,7)</f>
        <v>est_age</v>
      </c>
      <c r="D6" s="7" t="s">
        <v>8</v>
      </c>
      <c r="E6" s="7"/>
      <c r="F6" s="7"/>
      <c r="G6" s="5" t="s">
        <v>740</v>
      </c>
      <c r="H6" s="24" t="s">
        <v>744</v>
      </c>
      <c r="J6" s="25" t="s">
        <v>9</v>
      </c>
    </row>
    <row r="7" spans="1:10" x14ac:dyDescent="0.3">
      <c r="A7" s="6">
        <v>6</v>
      </c>
      <c r="B7" s="6">
        <v>6</v>
      </c>
      <c r="C7" s="7" t="str">
        <f>LEFT(D7,5)</f>
        <v>hedis</v>
      </c>
      <c r="D7" s="7" t="s">
        <v>14</v>
      </c>
      <c r="E7" s="7">
        <v>312228</v>
      </c>
      <c r="F7" s="27">
        <v>32</v>
      </c>
      <c r="G7" s="5" t="s">
        <v>738</v>
      </c>
      <c r="H7" s="24" t="s">
        <v>744</v>
      </c>
      <c r="I7" t="s">
        <v>754</v>
      </c>
      <c r="J7" s="7" t="s">
        <v>15</v>
      </c>
    </row>
    <row r="8" spans="1:10" x14ac:dyDescent="0.3">
      <c r="A8" s="6">
        <v>7</v>
      </c>
      <c r="B8" s="6">
        <v>7</v>
      </c>
      <c r="C8" s="7" t="str">
        <f>LEFT(D8,10)</f>
        <v>hum_region</v>
      </c>
      <c r="D8" s="7" t="s">
        <v>16</v>
      </c>
      <c r="E8" s="7"/>
      <c r="F8" s="7"/>
      <c r="G8" s="5" t="s">
        <v>738</v>
      </c>
      <c r="H8" s="24" t="s">
        <v>744</v>
      </c>
      <c r="J8" s="7" t="s">
        <v>17</v>
      </c>
    </row>
    <row r="9" spans="1:10" x14ac:dyDescent="0.3">
      <c r="A9" s="6">
        <v>8</v>
      </c>
      <c r="B9" s="6">
        <v>8</v>
      </c>
      <c r="C9" s="7" t="str">
        <f>LEFT(D9,11)</f>
        <v>lang_spoken</v>
      </c>
      <c r="D9" s="7" t="s">
        <v>18</v>
      </c>
      <c r="E9" s="7">
        <v>723116</v>
      </c>
      <c r="F9" s="23">
        <v>74.2</v>
      </c>
      <c r="G9" s="5" t="s">
        <v>738</v>
      </c>
      <c r="H9" s="24" t="s">
        <v>745</v>
      </c>
      <c r="J9" s="7" t="s">
        <v>19</v>
      </c>
    </row>
    <row r="10" spans="1:10" x14ac:dyDescent="0.3">
      <c r="A10" s="6">
        <v>9</v>
      </c>
      <c r="B10" s="6">
        <v>9</v>
      </c>
      <c r="C10" s="7" t="str">
        <f>LEFT(D10,8)</f>
        <v>mabh_seg</v>
      </c>
      <c r="D10" s="7" t="s">
        <v>20</v>
      </c>
      <c r="E10" s="7">
        <v>632924</v>
      </c>
      <c r="F10" s="23">
        <v>64.900000000000006</v>
      </c>
      <c r="G10" s="5" t="s">
        <v>738</v>
      </c>
      <c r="H10" s="24" t="s">
        <v>745</v>
      </c>
      <c r="J10" s="7" t="s">
        <v>21</v>
      </c>
    </row>
    <row r="11" spans="1:10" x14ac:dyDescent="0.3">
      <c r="A11" s="6">
        <v>10</v>
      </c>
      <c r="B11" s="6">
        <v>10</v>
      </c>
      <c r="C11" s="7" t="str">
        <f>LEFT(D11,7)</f>
        <v>met_obe</v>
      </c>
      <c r="D11" s="7" t="s">
        <v>22</v>
      </c>
      <c r="E11" s="7"/>
      <c r="F11" s="7"/>
      <c r="G11" s="5" t="s">
        <v>739</v>
      </c>
      <c r="H11" s="24" t="s">
        <v>744</v>
      </c>
      <c r="J11" s="7" t="s">
        <v>23</v>
      </c>
    </row>
    <row r="12" spans="1:10" x14ac:dyDescent="0.3">
      <c r="A12" s="6">
        <v>11</v>
      </c>
      <c r="B12" s="6">
        <v>11</v>
      </c>
      <c r="C12" s="7" t="str">
        <f>LEFT(D12,6)</f>
        <v>oontwk</v>
      </c>
      <c r="D12" s="7" t="s">
        <v>24</v>
      </c>
      <c r="E12" s="7"/>
      <c r="F12" s="7"/>
      <c r="G12" s="5" t="s">
        <v>738</v>
      </c>
      <c r="H12" s="24" t="s">
        <v>744</v>
      </c>
      <c r="J12" s="7" t="s">
        <v>25</v>
      </c>
    </row>
    <row r="13" spans="1:10" x14ac:dyDescent="0.3">
      <c r="A13" s="6">
        <v>12</v>
      </c>
      <c r="B13" s="6">
        <v>12</v>
      </c>
      <c r="C13" s="7" t="str">
        <f>LEFT(D13,3)</f>
        <v>pdc</v>
      </c>
      <c r="D13" s="7" t="s">
        <v>26</v>
      </c>
      <c r="E13" s="7"/>
      <c r="F13" s="7"/>
      <c r="G13" s="5" t="s">
        <v>739</v>
      </c>
      <c r="H13" s="24" t="s">
        <v>744</v>
      </c>
      <c r="J13" s="7" t="s">
        <v>27</v>
      </c>
    </row>
    <row r="14" spans="1:10" x14ac:dyDescent="0.3">
      <c r="A14" s="6">
        <v>13</v>
      </c>
      <c r="B14" s="6">
        <v>13</v>
      </c>
      <c r="C14" s="7" t="str">
        <f>LEFT(D14,3)</f>
        <v>phy</v>
      </c>
      <c r="D14" s="7" t="s">
        <v>28</v>
      </c>
      <c r="E14" s="7"/>
      <c r="F14" s="7"/>
      <c r="G14" s="5" t="s">
        <v>739</v>
      </c>
      <c r="H14" s="24" t="s">
        <v>744</v>
      </c>
      <c r="J14" s="7" t="s">
        <v>29</v>
      </c>
    </row>
    <row r="15" spans="1:10" x14ac:dyDescent="0.3">
      <c r="A15" s="6">
        <v>14</v>
      </c>
      <c r="B15" s="6">
        <v>14</v>
      </c>
      <c r="C15" s="7" t="str">
        <f>LEFT(D15,7)</f>
        <v>race_cd</v>
      </c>
      <c r="D15" s="7" t="s">
        <v>30</v>
      </c>
      <c r="E15" s="7">
        <v>15765</v>
      </c>
      <c r="F15" s="27">
        <v>1.6</v>
      </c>
      <c r="G15" s="5" t="s">
        <v>739</v>
      </c>
      <c r="H15" s="24" t="s">
        <v>744</v>
      </c>
      <c r="I15" t="s">
        <v>751</v>
      </c>
      <c r="J15" s="7" t="s">
        <v>31</v>
      </c>
    </row>
    <row r="16" spans="1:10" x14ac:dyDescent="0.3">
      <c r="A16" s="6">
        <v>15</v>
      </c>
      <c r="B16" s="6">
        <v>15</v>
      </c>
      <c r="C16" s="7" t="str">
        <f>LEFT(D16,3)</f>
        <v>sex</v>
      </c>
      <c r="D16" s="7" t="s">
        <v>32</v>
      </c>
      <c r="E16" s="7"/>
      <c r="F16" s="7"/>
      <c r="G16" s="5" t="s">
        <v>738</v>
      </c>
      <c r="H16" s="24" t="s">
        <v>744</v>
      </c>
      <c r="J16" s="7" t="s">
        <v>33</v>
      </c>
    </row>
    <row r="17" spans="1:10" x14ac:dyDescent="0.3">
      <c r="A17" s="6">
        <v>16</v>
      </c>
      <c r="B17" s="6">
        <v>16</v>
      </c>
      <c r="C17" s="7" t="str">
        <f>LEFT(D17,3)</f>
        <v>src</v>
      </c>
      <c r="D17" s="7" t="s">
        <v>34</v>
      </c>
      <c r="E17" s="7"/>
      <c r="F17" s="7"/>
      <c r="G17" s="5" t="s">
        <v>738</v>
      </c>
      <c r="H17" s="24" t="s">
        <v>745</v>
      </c>
      <c r="J17" s="7" t="s">
        <v>35</v>
      </c>
    </row>
    <row r="18" spans="1:10" x14ac:dyDescent="0.3">
      <c r="A18" s="6">
        <v>17</v>
      </c>
      <c r="B18" s="6">
        <v>17</v>
      </c>
      <c r="C18" s="7" t="str">
        <f>LEFT(D18,5)</f>
        <v>zip_c</v>
      </c>
      <c r="D18" s="7" t="s">
        <v>38</v>
      </c>
      <c r="E18" s="7"/>
      <c r="F18" s="7"/>
      <c r="G18" s="5" t="s">
        <v>741</v>
      </c>
      <c r="H18" s="24" t="s">
        <v>744</v>
      </c>
      <c r="J18" s="7" t="s">
        <v>39</v>
      </c>
    </row>
    <row r="19" spans="1:10" x14ac:dyDescent="0.3">
      <c r="A19" s="37">
        <v>18</v>
      </c>
      <c r="B19" s="37" t="s">
        <v>747</v>
      </c>
      <c r="C19" s="8" t="str">
        <f>LEFT(D19,5)</f>
        <v>atlas</v>
      </c>
      <c r="D19" s="8" t="s">
        <v>40</v>
      </c>
      <c r="E19" s="8">
        <v>239592</v>
      </c>
      <c r="F19" s="28">
        <v>24.6</v>
      </c>
      <c r="G19" s="5" t="s">
        <v>739</v>
      </c>
      <c r="H19" s="24" t="s">
        <v>745</v>
      </c>
      <c r="J19" s="8" t="s">
        <v>41</v>
      </c>
    </row>
    <row r="20" spans="1:10" x14ac:dyDescent="0.3">
      <c r="A20" s="37"/>
      <c r="B20" s="37"/>
      <c r="C20" s="8" t="str">
        <f t="shared" ref="C20:C83" si="0">LEFT(D20,5)</f>
        <v>atlas</v>
      </c>
      <c r="D20" s="8" t="s">
        <v>42</v>
      </c>
      <c r="E20" s="8"/>
      <c r="F20" s="8"/>
      <c r="G20" s="5" t="s">
        <v>739</v>
      </c>
      <c r="H20" s="24" t="s">
        <v>744</v>
      </c>
      <c r="J20" s="8" t="s">
        <v>43</v>
      </c>
    </row>
    <row r="21" spans="1:10" x14ac:dyDescent="0.3">
      <c r="A21" s="37"/>
      <c r="B21" s="37"/>
      <c r="C21" s="8" t="str">
        <f t="shared" si="0"/>
        <v>atlas</v>
      </c>
      <c r="D21" s="8" t="s">
        <v>44</v>
      </c>
      <c r="E21" s="8">
        <v>252295</v>
      </c>
      <c r="F21" s="28">
        <v>25.9</v>
      </c>
      <c r="G21" s="5" t="s">
        <v>739</v>
      </c>
      <c r="H21" s="24" t="s">
        <v>745</v>
      </c>
      <c r="J21" s="8" t="s">
        <v>45</v>
      </c>
    </row>
    <row r="22" spans="1:10" x14ac:dyDescent="0.3">
      <c r="A22" s="37"/>
      <c r="B22" s="37"/>
      <c r="C22" s="8" t="str">
        <f t="shared" si="0"/>
        <v>atlas</v>
      </c>
      <c r="D22" s="8" t="s">
        <v>46</v>
      </c>
      <c r="E22" s="8">
        <v>7462</v>
      </c>
      <c r="F22" s="28">
        <v>0.8</v>
      </c>
      <c r="G22" s="5" t="s">
        <v>739</v>
      </c>
      <c r="H22" s="24" t="s">
        <v>745</v>
      </c>
      <c r="J22" s="8" t="s">
        <v>47</v>
      </c>
    </row>
    <row r="23" spans="1:10" x14ac:dyDescent="0.3">
      <c r="A23" s="37"/>
      <c r="B23" s="37"/>
      <c r="C23" s="8" t="str">
        <f t="shared" si="0"/>
        <v>atlas</v>
      </c>
      <c r="D23" s="8" t="s">
        <v>48</v>
      </c>
      <c r="E23" s="8">
        <v>4629</v>
      </c>
      <c r="F23" s="28">
        <v>0.5</v>
      </c>
      <c r="G23" s="5" t="s">
        <v>739</v>
      </c>
      <c r="H23" s="24" t="s">
        <v>744</v>
      </c>
      <c r="I23" t="s">
        <v>752</v>
      </c>
      <c r="J23" s="8" t="s">
        <v>49</v>
      </c>
    </row>
    <row r="24" spans="1:10" x14ac:dyDescent="0.3">
      <c r="A24" s="37"/>
      <c r="B24" s="37"/>
      <c r="C24" s="8" t="str">
        <f t="shared" si="0"/>
        <v>atlas</v>
      </c>
      <c r="D24" s="8" t="s">
        <v>50</v>
      </c>
      <c r="E24" s="8">
        <v>7759</v>
      </c>
      <c r="F24" s="28">
        <v>0.8</v>
      </c>
      <c r="G24" s="5" t="s">
        <v>739</v>
      </c>
      <c r="H24" s="24" t="s">
        <v>745</v>
      </c>
      <c r="J24" s="8" t="s">
        <v>51</v>
      </c>
    </row>
    <row r="25" spans="1:10" x14ac:dyDescent="0.3">
      <c r="A25" s="37"/>
      <c r="B25" s="37"/>
      <c r="C25" s="8" t="str">
        <f t="shared" si="0"/>
        <v>atlas</v>
      </c>
      <c r="D25" s="8" t="s">
        <v>52</v>
      </c>
      <c r="E25" s="8"/>
      <c r="F25" s="8"/>
      <c r="G25" s="5" t="s">
        <v>739</v>
      </c>
      <c r="H25" s="24" t="s">
        <v>744</v>
      </c>
      <c r="J25" s="8" t="s">
        <v>53</v>
      </c>
    </row>
    <row r="26" spans="1:10" x14ac:dyDescent="0.3">
      <c r="A26" s="37"/>
      <c r="B26" s="37"/>
      <c r="C26" s="8" t="str">
        <f t="shared" si="0"/>
        <v>atlas</v>
      </c>
      <c r="D26" s="8" t="s">
        <v>54</v>
      </c>
      <c r="E26" s="8"/>
      <c r="F26" s="8"/>
      <c r="G26" s="5" t="s">
        <v>739</v>
      </c>
      <c r="H26" s="24" t="s">
        <v>744</v>
      </c>
      <c r="J26" s="8" t="s">
        <v>55</v>
      </c>
    </row>
    <row r="27" spans="1:10" x14ac:dyDescent="0.3">
      <c r="A27" s="37"/>
      <c r="B27" s="37"/>
      <c r="C27" s="8" t="str">
        <f t="shared" si="0"/>
        <v>atlas</v>
      </c>
      <c r="D27" s="8" t="s">
        <v>56</v>
      </c>
      <c r="E27" s="8">
        <v>7377</v>
      </c>
      <c r="F27" s="28">
        <v>0.8</v>
      </c>
      <c r="G27" s="5" t="s">
        <v>739</v>
      </c>
      <c r="H27" s="24" t="s">
        <v>744</v>
      </c>
      <c r="I27" t="s">
        <v>753</v>
      </c>
      <c r="J27" s="8" t="s">
        <v>57</v>
      </c>
    </row>
    <row r="28" spans="1:10" x14ac:dyDescent="0.3">
      <c r="A28" s="37"/>
      <c r="B28" s="37"/>
      <c r="C28" s="8" t="str">
        <f t="shared" si="0"/>
        <v>atlas</v>
      </c>
      <c r="D28" s="8" t="s">
        <v>58</v>
      </c>
      <c r="E28" s="8">
        <v>16577</v>
      </c>
      <c r="F28" s="28">
        <v>1.7</v>
      </c>
      <c r="G28" s="5" t="s">
        <v>739</v>
      </c>
      <c r="H28" s="24" t="s">
        <v>744</v>
      </c>
      <c r="I28" t="s">
        <v>754</v>
      </c>
      <c r="J28" s="8" t="s">
        <v>59</v>
      </c>
    </row>
    <row r="29" spans="1:10" x14ac:dyDescent="0.3">
      <c r="A29" s="37"/>
      <c r="B29" s="37"/>
      <c r="C29" s="8" t="str">
        <f t="shared" si="0"/>
        <v>atlas</v>
      </c>
      <c r="D29" s="8" t="s">
        <v>60</v>
      </c>
      <c r="E29" s="8">
        <v>4630</v>
      </c>
      <c r="F29" s="28">
        <v>0.5</v>
      </c>
      <c r="G29" s="5" t="s">
        <v>739</v>
      </c>
      <c r="H29" s="24" t="s">
        <v>745</v>
      </c>
      <c r="J29" s="8" t="s">
        <v>61</v>
      </c>
    </row>
    <row r="30" spans="1:10" x14ac:dyDescent="0.3">
      <c r="A30" s="37"/>
      <c r="B30" s="37"/>
      <c r="C30" s="8" t="str">
        <f t="shared" si="0"/>
        <v>atlas</v>
      </c>
      <c r="D30" s="8" t="s">
        <v>62</v>
      </c>
      <c r="E30" s="8">
        <v>4625</v>
      </c>
      <c r="F30" s="28">
        <v>0.5</v>
      </c>
      <c r="G30" s="5" t="s">
        <v>739</v>
      </c>
      <c r="H30" s="24" t="s">
        <v>745</v>
      </c>
      <c r="J30" s="8" t="s">
        <v>63</v>
      </c>
    </row>
    <row r="31" spans="1:10" x14ac:dyDescent="0.3">
      <c r="A31" s="37"/>
      <c r="B31" s="37"/>
      <c r="C31" s="8" t="str">
        <f t="shared" si="0"/>
        <v>atlas</v>
      </c>
      <c r="D31" s="8" t="s">
        <v>64</v>
      </c>
      <c r="E31" s="8">
        <v>4666</v>
      </c>
      <c r="F31" s="28">
        <v>0.5</v>
      </c>
      <c r="G31" s="5" t="s">
        <v>739</v>
      </c>
      <c r="H31" s="24" t="s">
        <v>744</v>
      </c>
      <c r="I31" t="s">
        <v>755</v>
      </c>
      <c r="J31" s="8" t="s">
        <v>65</v>
      </c>
    </row>
    <row r="32" spans="1:10" x14ac:dyDescent="0.3">
      <c r="A32" s="37"/>
      <c r="B32" s="37"/>
      <c r="C32" s="8" t="str">
        <f t="shared" si="0"/>
        <v>atlas</v>
      </c>
      <c r="D32" s="8" t="s">
        <v>66</v>
      </c>
      <c r="E32" s="8">
        <v>4642</v>
      </c>
      <c r="F32" s="28">
        <v>0.5</v>
      </c>
      <c r="G32" s="5" t="s">
        <v>739</v>
      </c>
      <c r="H32" s="24" t="s">
        <v>744</v>
      </c>
      <c r="I32" t="s">
        <v>755</v>
      </c>
      <c r="J32" s="8" t="s">
        <v>67</v>
      </c>
    </row>
    <row r="33" spans="1:10" x14ac:dyDescent="0.3">
      <c r="A33" s="37"/>
      <c r="B33" s="37"/>
      <c r="C33" s="8" t="str">
        <f t="shared" si="0"/>
        <v>atlas</v>
      </c>
      <c r="D33" s="8" t="s">
        <v>68</v>
      </c>
      <c r="E33" s="8">
        <v>4654</v>
      </c>
      <c r="F33" s="28">
        <v>0.5</v>
      </c>
      <c r="G33" s="5" t="s">
        <v>739</v>
      </c>
      <c r="H33" s="24" t="s">
        <v>744</v>
      </c>
      <c r="I33" t="s">
        <v>755</v>
      </c>
      <c r="J33" s="8" t="s">
        <v>69</v>
      </c>
    </row>
    <row r="34" spans="1:10" x14ac:dyDescent="0.3">
      <c r="A34" s="37"/>
      <c r="B34" s="37"/>
      <c r="C34" s="8" t="str">
        <f t="shared" si="0"/>
        <v>atlas</v>
      </c>
      <c r="D34" s="8" t="s">
        <v>70</v>
      </c>
      <c r="E34" s="8">
        <v>7074</v>
      </c>
      <c r="F34" s="28">
        <v>0.7</v>
      </c>
      <c r="G34" s="5" t="s">
        <v>739</v>
      </c>
      <c r="H34" s="24" t="s">
        <v>745</v>
      </c>
      <c r="J34" s="8" t="s">
        <v>71</v>
      </c>
    </row>
    <row r="35" spans="1:10" x14ac:dyDescent="0.3">
      <c r="A35" s="37"/>
      <c r="B35" s="37"/>
      <c r="C35" s="8" t="str">
        <f t="shared" si="0"/>
        <v>atlas</v>
      </c>
      <c r="D35" s="8" t="s">
        <v>72</v>
      </c>
      <c r="E35" s="8">
        <v>4636</v>
      </c>
      <c r="F35" s="28">
        <v>0.5</v>
      </c>
      <c r="G35" s="5" t="s">
        <v>739</v>
      </c>
      <c r="H35" s="24" t="s">
        <v>745</v>
      </c>
      <c r="J35" s="8" t="s">
        <v>73</v>
      </c>
    </row>
    <row r="36" spans="1:10" x14ac:dyDescent="0.3">
      <c r="A36" s="37"/>
      <c r="B36" s="37"/>
      <c r="C36" s="8" t="str">
        <f t="shared" si="0"/>
        <v>atlas</v>
      </c>
      <c r="D36" s="8" t="s">
        <v>74</v>
      </c>
      <c r="E36" s="8">
        <v>11153</v>
      </c>
      <c r="F36" s="28">
        <v>1.1000000000000001</v>
      </c>
      <c r="G36" s="5" t="s">
        <v>739</v>
      </c>
      <c r="H36" s="24" t="s">
        <v>745</v>
      </c>
      <c r="J36" s="8" t="s">
        <v>749</v>
      </c>
    </row>
    <row r="37" spans="1:10" x14ac:dyDescent="0.3">
      <c r="A37" s="37"/>
      <c r="B37" s="37"/>
      <c r="C37" s="8" t="str">
        <f t="shared" si="0"/>
        <v>atlas</v>
      </c>
      <c r="D37" s="8" t="s">
        <v>75</v>
      </c>
      <c r="E37" s="8">
        <v>260519</v>
      </c>
      <c r="F37" s="28">
        <v>26.7</v>
      </c>
      <c r="G37" s="5" t="s">
        <v>739</v>
      </c>
      <c r="H37" s="24" t="s">
        <v>745</v>
      </c>
      <c r="J37" s="8" t="s">
        <v>76</v>
      </c>
    </row>
    <row r="38" spans="1:10" x14ac:dyDescent="0.3">
      <c r="A38" s="37"/>
      <c r="B38" s="37"/>
      <c r="C38" s="8" t="str">
        <f t="shared" si="0"/>
        <v>atlas</v>
      </c>
      <c r="D38" s="8" t="s">
        <v>77</v>
      </c>
      <c r="E38" s="8">
        <v>4628</v>
      </c>
      <c r="F38" s="28">
        <v>0.5</v>
      </c>
      <c r="G38" s="5" t="s">
        <v>739</v>
      </c>
      <c r="H38" s="24" t="s">
        <v>745</v>
      </c>
      <c r="J38" s="8" t="s">
        <v>78</v>
      </c>
    </row>
    <row r="39" spans="1:10" x14ac:dyDescent="0.3">
      <c r="A39" s="37"/>
      <c r="B39" s="37"/>
      <c r="C39" s="8" t="str">
        <f t="shared" si="0"/>
        <v>atlas</v>
      </c>
      <c r="D39" s="8" t="s">
        <v>79</v>
      </c>
      <c r="E39" s="8"/>
      <c r="F39" s="8"/>
      <c r="G39" s="5" t="s">
        <v>739</v>
      </c>
      <c r="H39" s="24" t="s">
        <v>744</v>
      </c>
      <c r="J39" s="8" t="s">
        <v>80</v>
      </c>
    </row>
    <row r="40" spans="1:10" x14ac:dyDescent="0.3">
      <c r="A40" s="37"/>
      <c r="B40" s="37"/>
      <c r="C40" s="8" t="str">
        <f t="shared" si="0"/>
        <v>atlas</v>
      </c>
      <c r="D40" s="8" t="s">
        <v>81</v>
      </c>
      <c r="E40" s="8">
        <v>5700</v>
      </c>
      <c r="F40" s="28">
        <v>0.6</v>
      </c>
      <c r="G40" s="5" t="s">
        <v>739</v>
      </c>
      <c r="H40" s="24" t="s">
        <v>744</v>
      </c>
      <c r="I40" t="s">
        <v>754</v>
      </c>
      <c r="J40" s="8" t="s">
        <v>82</v>
      </c>
    </row>
    <row r="41" spans="1:10" x14ac:dyDescent="0.3">
      <c r="A41" s="37"/>
      <c r="B41" s="37"/>
      <c r="C41" s="8" t="str">
        <f t="shared" si="0"/>
        <v>atlas</v>
      </c>
      <c r="D41" s="8" t="s">
        <v>83</v>
      </c>
      <c r="E41" s="8">
        <v>35</v>
      </c>
      <c r="F41" s="35">
        <v>0</v>
      </c>
      <c r="G41" s="5" t="s">
        <v>739</v>
      </c>
      <c r="H41" s="24" t="s">
        <v>744</v>
      </c>
      <c r="I41" t="s">
        <v>754</v>
      </c>
      <c r="J41" s="8" t="s">
        <v>84</v>
      </c>
    </row>
    <row r="42" spans="1:10" x14ac:dyDescent="0.3">
      <c r="A42" s="37"/>
      <c r="B42" s="37"/>
      <c r="C42" s="8" t="str">
        <f t="shared" si="0"/>
        <v>atlas</v>
      </c>
      <c r="D42" s="8" t="s">
        <v>85</v>
      </c>
      <c r="E42" s="8">
        <v>4753</v>
      </c>
      <c r="F42" s="28">
        <v>0.5</v>
      </c>
      <c r="G42" s="5" t="s">
        <v>739</v>
      </c>
      <c r="H42" s="24" t="s">
        <v>744</v>
      </c>
      <c r="I42" t="s">
        <v>754</v>
      </c>
      <c r="J42" s="8" t="s">
        <v>86</v>
      </c>
    </row>
    <row r="43" spans="1:10" x14ac:dyDescent="0.3">
      <c r="A43" s="37"/>
      <c r="B43" s="37"/>
      <c r="C43" s="8" t="str">
        <f t="shared" si="0"/>
        <v>atlas</v>
      </c>
      <c r="D43" s="8" t="s">
        <v>87</v>
      </c>
      <c r="E43" s="8">
        <v>4656</v>
      </c>
      <c r="F43" s="28">
        <v>0.5</v>
      </c>
      <c r="G43" s="5" t="s">
        <v>739</v>
      </c>
      <c r="H43" s="24" t="s">
        <v>744</v>
      </c>
      <c r="I43" t="s">
        <v>754</v>
      </c>
      <c r="J43" s="8" t="s">
        <v>88</v>
      </c>
    </row>
    <row r="44" spans="1:10" x14ac:dyDescent="0.3">
      <c r="A44" s="37"/>
      <c r="B44" s="37"/>
      <c r="C44" s="8" t="str">
        <f t="shared" si="0"/>
        <v>atlas</v>
      </c>
      <c r="D44" s="8" t="s">
        <v>89</v>
      </c>
      <c r="E44" s="8">
        <v>4620</v>
      </c>
      <c r="F44" s="28">
        <v>0.5</v>
      </c>
      <c r="G44" s="5" t="s">
        <v>739</v>
      </c>
      <c r="H44" s="24" t="s">
        <v>744</v>
      </c>
      <c r="I44" t="s">
        <v>756</v>
      </c>
      <c r="J44" s="8" t="s">
        <v>90</v>
      </c>
    </row>
    <row r="45" spans="1:10" x14ac:dyDescent="0.3">
      <c r="A45" s="37"/>
      <c r="B45" s="37"/>
      <c r="C45" s="8" t="str">
        <f t="shared" si="0"/>
        <v>atlas</v>
      </c>
      <c r="D45" s="8" t="s">
        <v>91</v>
      </c>
      <c r="E45" s="8">
        <v>4622</v>
      </c>
      <c r="F45" s="28">
        <v>0.5</v>
      </c>
      <c r="G45" s="5" t="s">
        <v>739</v>
      </c>
      <c r="H45" s="24" t="s">
        <v>744</v>
      </c>
      <c r="I45" t="s">
        <v>756</v>
      </c>
      <c r="J45" s="8" t="s">
        <v>92</v>
      </c>
    </row>
    <row r="46" spans="1:10" x14ac:dyDescent="0.3">
      <c r="A46" s="37"/>
      <c r="B46" s="37"/>
      <c r="C46" s="8" t="str">
        <f t="shared" si="0"/>
        <v>atlas</v>
      </c>
      <c r="D46" s="8" t="s">
        <v>93</v>
      </c>
      <c r="E46" s="8">
        <v>4618</v>
      </c>
      <c r="F46" s="28">
        <v>0.5</v>
      </c>
      <c r="G46" s="5" t="s">
        <v>739</v>
      </c>
      <c r="H46" s="24" t="s">
        <v>744</v>
      </c>
      <c r="I46" t="s">
        <v>757</v>
      </c>
      <c r="J46" s="8" t="s">
        <v>94</v>
      </c>
    </row>
    <row r="47" spans="1:10" x14ac:dyDescent="0.3">
      <c r="A47" s="37"/>
      <c r="B47" s="37"/>
      <c r="C47" s="8" t="str">
        <f t="shared" si="0"/>
        <v>atlas</v>
      </c>
      <c r="D47" s="8" t="s">
        <v>95</v>
      </c>
      <c r="E47" s="8">
        <v>4620</v>
      </c>
      <c r="F47" s="28">
        <v>0.5</v>
      </c>
      <c r="G47" s="5" t="s">
        <v>739</v>
      </c>
      <c r="H47" s="24" t="s">
        <v>744</v>
      </c>
      <c r="I47" t="s">
        <v>756</v>
      </c>
      <c r="J47" s="8" t="s">
        <v>96</v>
      </c>
    </row>
    <row r="48" spans="1:10" x14ac:dyDescent="0.3">
      <c r="A48" s="37"/>
      <c r="B48" s="37"/>
      <c r="C48" s="8" t="str">
        <f t="shared" si="0"/>
        <v>atlas</v>
      </c>
      <c r="D48" s="8" t="s">
        <v>97</v>
      </c>
      <c r="E48" s="8">
        <v>69208</v>
      </c>
      <c r="F48" s="28">
        <v>7.1</v>
      </c>
      <c r="G48" s="5" t="s">
        <v>739</v>
      </c>
      <c r="H48" s="24" t="s">
        <v>745</v>
      </c>
      <c r="J48" s="8" t="s">
        <v>98</v>
      </c>
    </row>
    <row r="49" spans="1:10" x14ac:dyDescent="0.3">
      <c r="A49" s="37"/>
      <c r="B49" s="37"/>
      <c r="C49" s="8" t="str">
        <f t="shared" si="0"/>
        <v>atlas</v>
      </c>
      <c r="D49" s="8" t="s">
        <v>99</v>
      </c>
      <c r="E49" s="8">
        <v>7265</v>
      </c>
      <c r="F49" s="28">
        <v>0.7</v>
      </c>
      <c r="G49" s="5" t="s">
        <v>739</v>
      </c>
      <c r="H49" s="24" t="s">
        <v>745</v>
      </c>
      <c r="J49" s="8" t="s">
        <v>100</v>
      </c>
    </row>
    <row r="50" spans="1:10" x14ac:dyDescent="0.3">
      <c r="A50" s="37"/>
      <c r="B50" s="37"/>
      <c r="C50" s="8" t="str">
        <f t="shared" si="0"/>
        <v>atlas</v>
      </c>
      <c r="D50" s="8" t="s">
        <v>101</v>
      </c>
      <c r="E50" s="8"/>
      <c r="F50" s="8"/>
      <c r="G50" s="5" t="s">
        <v>739</v>
      </c>
      <c r="H50" s="24" t="s">
        <v>744</v>
      </c>
      <c r="J50" s="8" t="s">
        <v>102</v>
      </c>
    </row>
    <row r="51" spans="1:10" x14ac:dyDescent="0.3">
      <c r="A51" s="37"/>
      <c r="B51" s="37"/>
      <c r="C51" s="8" t="str">
        <f t="shared" si="0"/>
        <v>atlas</v>
      </c>
      <c r="D51" s="8" t="s">
        <v>103</v>
      </c>
      <c r="E51" s="8">
        <v>10322</v>
      </c>
      <c r="F51" s="28">
        <v>1.1000000000000001</v>
      </c>
      <c r="G51" s="5" t="s">
        <v>739</v>
      </c>
      <c r="H51" s="24" t="s">
        <v>745</v>
      </c>
      <c r="J51" s="8" t="s">
        <v>104</v>
      </c>
    </row>
    <row r="52" spans="1:10" x14ac:dyDescent="0.3">
      <c r="A52" s="37"/>
      <c r="B52" s="37"/>
      <c r="C52" s="8" t="str">
        <f t="shared" si="0"/>
        <v>atlas</v>
      </c>
      <c r="D52" s="8" t="s">
        <v>105</v>
      </c>
      <c r="E52" s="8">
        <v>4625</v>
      </c>
      <c r="F52" s="28">
        <v>0.5</v>
      </c>
      <c r="G52" s="5" t="s">
        <v>739</v>
      </c>
      <c r="H52" s="24" t="s">
        <v>745</v>
      </c>
      <c r="J52" s="8" t="s">
        <v>106</v>
      </c>
    </row>
    <row r="53" spans="1:10" x14ac:dyDescent="0.3">
      <c r="A53" s="37"/>
      <c r="B53" s="37"/>
      <c r="C53" s="8" t="str">
        <f t="shared" si="0"/>
        <v>atlas</v>
      </c>
      <c r="D53" s="8" t="s">
        <v>107</v>
      </c>
      <c r="E53" s="8">
        <v>4627</v>
      </c>
      <c r="F53" s="28">
        <v>0.5</v>
      </c>
      <c r="G53" s="5" t="s">
        <v>739</v>
      </c>
      <c r="H53" s="24" t="s">
        <v>745</v>
      </c>
      <c r="J53" s="8" t="s">
        <v>108</v>
      </c>
    </row>
    <row r="54" spans="1:10" x14ac:dyDescent="0.3">
      <c r="A54" s="37"/>
      <c r="B54" s="37"/>
      <c r="C54" s="8" t="str">
        <f t="shared" si="0"/>
        <v>atlas</v>
      </c>
      <c r="D54" s="8" t="s">
        <v>109</v>
      </c>
      <c r="E54" s="8">
        <v>12381</v>
      </c>
      <c r="F54" s="28">
        <v>1.3</v>
      </c>
      <c r="G54" s="5" t="s">
        <v>739</v>
      </c>
      <c r="H54" s="24" t="s">
        <v>745</v>
      </c>
      <c r="J54" s="8" t="s">
        <v>110</v>
      </c>
    </row>
    <row r="55" spans="1:10" x14ac:dyDescent="0.3">
      <c r="A55" s="37"/>
      <c r="B55" s="37"/>
      <c r="C55" s="8" t="str">
        <f t="shared" si="0"/>
        <v>atlas</v>
      </c>
      <c r="D55" s="8" t="s">
        <v>111</v>
      </c>
      <c r="E55" s="8">
        <v>117423</v>
      </c>
      <c r="F55" s="28">
        <v>12</v>
      </c>
      <c r="G55" s="5" t="s">
        <v>739</v>
      </c>
      <c r="H55" s="24" t="s">
        <v>745</v>
      </c>
      <c r="J55" s="8" t="s">
        <v>112</v>
      </c>
    </row>
    <row r="56" spans="1:10" x14ac:dyDescent="0.3">
      <c r="A56" s="37"/>
      <c r="B56" s="37"/>
      <c r="C56" s="8" t="str">
        <f t="shared" si="0"/>
        <v>atlas</v>
      </c>
      <c r="D56" s="8" t="s">
        <v>113</v>
      </c>
      <c r="E56" s="8">
        <v>4631</v>
      </c>
      <c r="F56" s="28">
        <v>0.5</v>
      </c>
      <c r="G56" s="5" t="s">
        <v>739</v>
      </c>
      <c r="H56" s="24" t="s">
        <v>744</v>
      </c>
      <c r="I56" t="s">
        <v>753</v>
      </c>
      <c r="J56" s="8" t="s">
        <v>114</v>
      </c>
    </row>
    <row r="57" spans="1:10" x14ac:dyDescent="0.3">
      <c r="A57" s="37"/>
      <c r="B57" s="37"/>
      <c r="C57" s="8" t="str">
        <f t="shared" si="0"/>
        <v>atlas</v>
      </c>
      <c r="D57" s="8" t="s">
        <v>115</v>
      </c>
      <c r="E57" s="8">
        <v>4626</v>
      </c>
      <c r="F57" s="28">
        <v>0.5</v>
      </c>
      <c r="G57" s="5" t="s">
        <v>739</v>
      </c>
      <c r="H57" s="24" t="s">
        <v>744</v>
      </c>
      <c r="I57" t="s">
        <v>756</v>
      </c>
      <c r="J57" s="8" t="s">
        <v>116</v>
      </c>
    </row>
    <row r="58" spans="1:10" x14ac:dyDescent="0.3">
      <c r="A58" s="37"/>
      <c r="B58" s="37"/>
      <c r="C58" s="8" t="str">
        <f t="shared" si="0"/>
        <v>atlas</v>
      </c>
      <c r="D58" s="8" t="s">
        <v>117</v>
      </c>
      <c r="E58" s="8">
        <v>89864</v>
      </c>
      <c r="F58" s="28">
        <v>9.1999999999999993</v>
      </c>
      <c r="G58" s="5" t="s">
        <v>739</v>
      </c>
      <c r="H58" s="24" t="s">
        <v>744</v>
      </c>
      <c r="I58" t="s">
        <v>755</v>
      </c>
      <c r="J58" s="8" t="s">
        <v>118</v>
      </c>
    </row>
    <row r="59" spans="1:10" x14ac:dyDescent="0.3">
      <c r="A59" s="37"/>
      <c r="B59" s="37"/>
      <c r="C59" s="8" t="str">
        <f t="shared" si="0"/>
        <v>atlas</v>
      </c>
      <c r="D59" s="8" t="s">
        <v>119</v>
      </c>
      <c r="E59" s="8">
        <v>89923</v>
      </c>
      <c r="F59" s="28">
        <v>9.1999999999999993</v>
      </c>
      <c r="G59" s="5" t="s">
        <v>739</v>
      </c>
      <c r="H59" s="24" t="s">
        <v>745</v>
      </c>
      <c r="J59" s="8" t="s">
        <v>120</v>
      </c>
    </row>
    <row r="60" spans="1:10" x14ac:dyDescent="0.3">
      <c r="A60" s="37"/>
      <c r="B60" s="37"/>
      <c r="C60" s="8" t="str">
        <f t="shared" si="0"/>
        <v>atlas</v>
      </c>
      <c r="D60" s="8" t="s">
        <v>121</v>
      </c>
      <c r="E60" s="8">
        <v>89802</v>
      </c>
      <c r="F60" s="28">
        <v>9.1999999999999993</v>
      </c>
      <c r="G60" s="5" t="s">
        <v>739</v>
      </c>
      <c r="H60" s="24" t="s">
        <v>745</v>
      </c>
      <c r="J60" s="8" t="s">
        <v>122</v>
      </c>
    </row>
    <row r="61" spans="1:10" x14ac:dyDescent="0.3">
      <c r="A61" s="37"/>
      <c r="B61" s="37"/>
      <c r="C61" s="8" t="str">
        <f t="shared" si="0"/>
        <v>atlas</v>
      </c>
      <c r="D61" s="8" t="s">
        <v>123</v>
      </c>
      <c r="E61" s="8">
        <v>89714</v>
      </c>
      <c r="F61" s="28">
        <v>9.1999999999999993</v>
      </c>
      <c r="G61" s="5" t="s">
        <v>739</v>
      </c>
      <c r="H61" s="24" t="s">
        <v>745</v>
      </c>
      <c r="J61" s="8" t="s">
        <v>124</v>
      </c>
    </row>
    <row r="62" spans="1:10" x14ac:dyDescent="0.3">
      <c r="A62" s="37"/>
      <c r="B62" s="37"/>
      <c r="C62" s="8" t="str">
        <f t="shared" si="0"/>
        <v>atlas</v>
      </c>
      <c r="D62" s="8" t="s">
        <v>125</v>
      </c>
      <c r="E62" s="8">
        <v>89838</v>
      </c>
      <c r="F62" s="28">
        <v>9.1999999999999993</v>
      </c>
      <c r="G62" s="5" t="s">
        <v>739</v>
      </c>
      <c r="H62" s="24" t="s">
        <v>745</v>
      </c>
      <c r="J62" s="8" t="s">
        <v>126</v>
      </c>
    </row>
    <row r="63" spans="1:10" x14ac:dyDescent="0.3">
      <c r="A63" s="37"/>
      <c r="B63" s="37"/>
      <c r="C63" s="8" t="str">
        <f t="shared" si="0"/>
        <v>atlas</v>
      </c>
      <c r="D63" s="8" t="s">
        <v>127</v>
      </c>
      <c r="E63" s="8">
        <v>89862</v>
      </c>
      <c r="F63" s="28">
        <v>9.1999999999999993</v>
      </c>
      <c r="G63" s="5" t="s">
        <v>739</v>
      </c>
      <c r="H63" s="24" t="s">
        <v>745</v>
      </c>
      <c r="J63" s="8" t="s">
        <v>128</v>
      </c>
    </row>
    <row r="64" spans="1:10" x14ac:dyDescent="0.3">
      <c r="A64" s="37"/>
      <c r="B64" s="37"/>
      <c r="C64" s="8" t="str">
        <f t="shared" si="0"/>
        <v>atlas</v>
      </c>
      <c r="D64" s="8" t="s">
        <v>129</v>
      </c>
      <c r="E64" s="8">
        <v>89845</v>
      </c>
      <c r="F64" s="28">
        <v>9.1999999999999993</v>
      </c>
      <c r="G64" s="5" t="s">
        <v>739</v>
      </c>
      <c r="H64" s="24" t="s">
        <v>745</v>
      </c>
      <c r="J64" s="8" t="s">
        <v>130</v>
      </c>
    </row>
    <row r="65" spans="1:10" x14ac:dyDescent="0.3">
      <c r="A65" s="37"/>
      <c r="B65" s="37"/>
      <c r="C65" s="8" t="str">
        <f t="shared" si="0"/>
        <v>atlas</v>
      </c>
      <c r="D65" s="8" t="s">
        <v>131</v>
      </c>
      <c r="E65" s="8">
        <v>89853</v>
      </c>
      <c r="F65" s="28">
        <v>9.1999999999999993</v>
      </c>
      <c r="G65" s="5" t="s">
        <v>739</v>
      </c>
      <c r="H65" s="24" t="s">
        <v>745</v>
      </c>
      <c r="J65" s="8" t="s">
        <v>132</v>
      </c>
    </row>
    <row r="66" spans="1:10" x14ac:dyDescent="0.3">
      <c r="A66" s="37"/>
      <c r="B66" s="37"/>
      <c r="C66" s="8" t="str">
        <f t="shared" si="0"/>
        <v>atlas</v>
      </c>
      <c r="D66" s="8" t="s">
        <v>133</v>
      </c>
      <c r="E66" s="8">
        <v>89854</v>
      </c>
      <c r="F66" s="28">
        <v>9.1999999999999993</v>
      </c>
      <c r="G66" s="5" t="s">
        <v>739</v>
      </c>
      <c r="H66" s="24" t="s">
        <v>745</v>
      </c>
      <c r="J66" s="8" t="s">
        <v>134</v>
      </c>
    </row>
    <row r="67" spans="1:10" x14ac:dyDescent="0.3">
      <c r="A67" s="37"/>
      <c r="B67" s="37"/>
      <c r="C67" s="8" t="str">
        <f t="shared" si="0"/>
        <v>atlas</v>
      </c>
      <c r="D67" s="8" t="s">
        <v>135</v>
      </c>
      <c r="E67" s="8">
        <v>60436</v>
      </c>
      <c r="F67" s="28">
        <v>6.2</v>
      </c>
      <c r="G67" s="5" t="s">
        <v>739</v>
      </c>
      <c r="H67" s="24" t="s">
        <v>744</v>
      </c>
      <c r="I67" t="s">
        <v>755</v>
      </c>
      <c r="J67" s="8" t="s">
        <v>136</v>
      </c>
    </row>
    <row r="68" spans="1:10" x14ac:dyDescent="0.3">
      <c r="A68" s="37"/>
      <c r="B68" s="37"/>
      <c r="C68" s="8" t="str">
        <f t="shared" si="0"/>
        <v>atlas</v>
      </c>
      <c r="D68" s="8" t="s">
        <v>137</v>
      </c>
      <c r="E68" s="8">
        <v>5414</v>
      </c>
      <c r="F68" s="28">
        <v>0.6</v>
      </c>
      <c r="G68" s="5" t="s">
        <v>739</v>
      </c>
      <c r="H68" s="24" t="s">
        <v>744</v>
      </c>
      <c r="I68" t="s">
        <v>757</v>
      </c>
      <c r="J68" s="8" t="s">
        <v>138</v>
      </c>
    </row>
    <row r="69" spans="1:10" x14ac:dyDescent="0.3">
      <c r="A69" s="37"/>
      <c r="B69" s="37"/>
      <c r="C69" s="8" t="str">
        <f t="shared" si="0"/>
        <v>atlas</v>
      </c>
      <c r="D69" s="8" t="s">
        <v>139</v>
      </c>
      <c r="E69" s="8">
        <v>6283</v>
      </c>
      <c r="F69" s="28">
        <v>0.6</v>
      </c>
      <c r="G69" s="5" t="s">
        <v>739</v>
      </c>
      <c r="H69" s="24" t="s">
        <v>744</v>
      </c>
      <c r="I69" t="s">
        <v>756</v>
      </c>
      <c r="J69" s="8" t="s">
        <v>140</v>
      </c>
    </row>
    <row r="70" spans="1:10" x14ac:dyDescent="0.3">
      <c r="A70" s="37"/>
      <c r="B70" s="37"/>
      <c r="C70" s="8" t="str">
        <f t="shared" si="0"/>
        <v>atlas</v>
      </c>
      <c r="D70" s="8" t="s">
        <v>141</v>
      </c>
      <c r="E70" s="8">
        <v>4634</v>
      </c>
      <c r="F70" s="28">
        <v>0.5</v>
      </c>
      <c r="G70" s="5" t="s">
        <v>739</v>
      </c>
      <c r="H70" s="24" t="s">
        <v>744</v>
      </c>
      <c r="I70" t="s">
        <v>757</v>
      </c>
      <c r="J70" s="8" t="s">
        <v>142</v>
      </c>
    </row>
    <row r="71" spans="1:10" x14ac:dyDescent="0.3">
      <c r="A71" s="37"/>
      <c r="B71" s="37"/>
      <c r="C71" s="8" t="str">
        <f t="shared" si="0"/>
        <v>atlas</v>
      </c>
      <c r="D71" s="8" t="s">
        <v>143</v>
      </c>
      <c r="E71" s="8">
        <v>5472</v>
      </c>
      <c r="F71" s="28">
        <v>0.6</v>
      </c>
      <c r="G71" s="5" t="s">
        <v>739</v>
      </c>
      <c r="H71" s="24" t="s">
        <v>744</v>
      </c>
      <c r="I71" t="s">
        <v>757</v>
      </c>
      <c r="J71" s="8" t="s">
        <v>144</v>
      </c>
    </row>
    <row r="72" spans="1:10" x14ac:dyDescent="0.3">
      <c r="A72" s="37"/>
      <c r="B72" s="37"/>
      <c r="C72" s="8" t="str">
        <f t="shared" si="0"/>
        <v>atlas</v>
      </c>
      <c r="D72" s="8" t="s">
        <v>145</v>
      </c>
      <c r="E72" s="8">
        <v>5409</v>
      </c>
      <c r="F72" s="28">
        <v>0.6</v>
      </c>
      <c r="G72" s="5" t="s">
        <v>739</v>
      </c>
      <c r="H72" s="24" t="s">
        <v>744</v>
      </c>
      <c r="I72" t="s">
        <v>758</v>
      </c>
      <c r="J72" s="8" t="s">
        <v>146</v>
      </c>
    </row>
    <row r="73" spans="1:10" x14ac:dyDescent="0.3">
      <c r="A73" s="37"/>
      <c r="B73" s="37"/>
      <c r="C73" s="8" t="str">
        <f t="shared" si="0"/>
        <v>atlas</v>
      </c>
      <c r="D73" s="8" t="s">
        <v>147</v>
      </c>
      <c r="E73" s="8">
        <v>5359</v>
      </c>
      <c r="F73" s="28">
        <v>0.5</v>
      </c>
      <c r="G73" s="5" t="s">
        <v>739</v>
      </c>
      <c r="H73" s="24" t="s">
        <v>744</v>
      </c>
      <c r="I73" t="s">
        <v>757</v>
      </c>
      <c r="J73" s="8" t="s">
        <v>148</v>
      </c>
    </row>
    <row r="74" spans="1:10" x14ac:dyDescent="0.3">
      <c r="A74" s="37"/>
      <c r="B74" s="37"/>
      <c r="C74" s="8" t="str">
        <f t="shared" si="0"/>
        <v>atlas</v>
      </c>
      <c r="D74" s="8" t="s">
        <v>149</v>
      </c>
      <c r="E74" s="8">
        <v>5447</v>
      </c>
      <c r="F74" s="28">
        <v>0.6</v>
      </c>
      <c r="G74" s="5" t="s">
        <v>739</v>
      </c>
      <c r="H74" s="24" t="s">
        <v>744</v>
      </c>
      <c r="I74" t="s">
        <v>757</v>
      </c>
      <c r="J74" s="8" t="s">
        <v>150</v>
      </c>
    </row>
    <row r="75" spans="1:10" x14ac:dyDescent="0.3">
      <c r="A75" s="37"/>
      <c r="B75" s="37"/>
      <c r="C75" s="8" t="str">
        <f t="shared" si="0"/>
        <v>atlas</v>
      </c>
      <c r="D75" s="8" t="s">
        <v>151</v>
      </c>
      <c r="E75" s="8">
        <v>5652</v>
      </c>
      <c r="F75" s="28">
        <v>0.6</v>
      </c>
      <c r="G75" s="5" t="s">
        <v>739</v>
      </c>
      <c r="H75" s="24" t="s">
        <v>744</v>
      </c>
      <c r="I75" t="s">
        <v>757</v>
      </c>
      <c r="J75" s="8" t="s">
        <v>152</v>
      </c>
    </row>
    <row r="76" spans="1:10" x14ac:dyDescent="0.3">
      <c r="A76" s="37"/>
      <c r="B76" s="37"/>
      <c r="C76" s="8" t="str">
        <f t="shared" si="0"/>
        <v>atlas</v>
      </c>
      <c r="D76" s="8" t="s">
        <v>153</v>
      </c>
      <c r="E76" s="8">
        <v>5404</v>
      </c>
      <c r="F76" s="28">
        <v>0.6</v>
      </c>
      <c r="G76" s="5" t="s">
        <v>739</v>
      </c>
      <c r="H76" s="24" t="s">
        <v>744</v>
      </c>
      <c r="I76" t="s">
        <v>757</v>
      </c>
      <c r="J76" s="8" t="s">
        <v>154</v>
      </c>
    </row>
    <row r="77" spans="1:10" x14ac:dyDescent="0.3">
      <c r="A77" s="37"/>
      <c r="B77" s="37"/>
      <c r="C77" s="8" t="str">
        <f t="shared" si="0"/>
        <v>atlas</v>
      </c>
      <c r="D77" s="8" t="s">
        <v>155</v>
      </c>
      <c r="E77" s="8">
        <v>5434</v>
      </c>
      <c r="F77" s="28">
        <v>0.6</v>
      </c>
      <c r="G77" s="5" t="s">
        <v>739</v>
      </c>
      <c r="H77" s="24" t="s">
        <v>744</v>
      </c>
      <c r="I77" t="s">
        <v>757</v>
      </c>
      <c r="J77" s="8" t="s">
        <v>156</v>
      </c>
    </row>
    <row r="78" spans="1:10" x14ac:dyDescent="0.3">
      <c r="A78" s="37"/>
      <c r="B78" s="37"/>
      <c r="C78" s="8" t="str">
        <f t="shared" si="0"/>
        <v>atlas</v>
      </c>
      <c r="D78" s="8" t="s">
        <v>157</v>
      </c>
      <c r="E78" s="8">
        <v>5484</v>
      </c>
      <c r="F78" s="28">
        <v>0.6</v>
      </c>
      <c r="G78" s="5" t="s">
        <v>739</v>
      </c>
      <c r="H78" s="24" t="s">
        <v>744</v>
      </c>
      <c r="I78" t="s">
        <v>757</v>
      </c>
      <c r="J78" s="8" t="s">
        <v>158</v>
      </c>
    </row>
    <row r="79" spans="1:10" x14ac:dyDescent="0.3">
      <c r="A79" s="37"/>
      <c r="B79" s="37"/>
      <c r="C79" s="8" t="str">
        <f t="shared" si="0"/>
        <v>atlas</v>
      </c>
      <c r="D79" s="8" t="s">
        <v>159</v>
      </c>
      <c r="E79" s="8">
        <v>5511</v>
      </c>
      <c r="F79" s="28">
        <v>0.6</v>
      </c>
      <c r="G79" s="5" t="s">
        <v>739</v>
      </c>
      <c r="H79" s="24" t="s">
        <v>744</v>
      </c>
      <c r="I79" t="s">
        <v>757</v>
      </c>
      <c r="J79" s="8" t="s">
        <v>160</v>
      </c>
    </row>
    <row r="80" spans="1:10" x14ac:dyDescent="0.3">
      <c r="A80" s="37"/>
      <c r="B80" s="37"/>
      <c r="C80" s="8" t="str">
        <f t="shared" si="0"/>
        <v>atlas</v>
      </c>
      <c r="D80" s="8" t="s">
        <v>161</v>
      </c>
      <c r="E80" s="8">
        <v>5327</v>
      </c>
      <c r="F80" s="28">
        <v>0.5</v>
      </c>
      <c r="G80" s="5" t="s">
        <v>739</v>
      </c>
      <c r="H80" s="24" t="s">
        <v>744</v>
      </c>
      <c r="I80" t="s">
        <v>757</v>
      </c>
      <c r="J80" s="8" t="s">
        <v>162</v>
      </c>
    </row>
    <row r="81" spans="1:10" x14ac:dyDescent="0.3">
      <c r="A81" s="37"/>
      <c r="B81" s="37"/>
      <c r="C81" s="8" t="str">
        <f t="shared" si="0"/>
        <v>atlas</v>
      </c>
      <c r="D81" s="8" t="s">
        <v>163</v>
      </c>
      <c r="E81" s="8">
        <v>7253</v>
      </c>
      <c r="F81" s="28">
        <v>0.7</v>
      </c>
      <c r="G81" s="5" t="s">
        <v>739</v>
      </c>
      <c r="H81" s="24" t="s">
        <v>745</v>
      </c>
      <c r="J81" s="8" t="s">
        <v>164</v>
      </c>
    </row>
    <row r="82" spans="1:10" x14ac:dyDescent="0.3">
      <c r="A82" s="37"/>
      <c r="B82" s="37"/>
      <c r="C82" s="8" t="str">
        <f t="shared" si="0"/>
        <v>atlas</v>
      </c>
      <c r="D82" s="8" t="s">
        <v>165</v>
      </c>
      <c r="E82" s="8">
        <v>14827</v>
      </c>
      <c r="F82" s="28">
        <v>1.5</v>
      </c>
      <c r="G82" s="5" t="s">
        <v>739</v>
      </c>
      <c r="H82" s="24" t="s">
        <v>745</v>
      </c>
      <c r="J82" s="8" t="s">
        <v>166</v>
      </c>
    </row>
    <row r="83" spans="1:10" x14ac:dyDescent="0.3">
      <c r="A83" s="37"/>
      <c r="B83" s="37"/>
      <c r="C83" s="8" t="str">
        <f t="shared" si="0"/>
        <v>atlas</v>
      </c>
      <c r="D83" s="8" t="s">
        <v>167</v>
      </c>
      <c r="E83" s="8">
        <v>4626</v>
      </c>
      <c r="F83" s="28">
        <v>0.5</v>
      </c>
      <c r="G83" s="5" t="s">
        <v>739</v>
      </c>
      <c r="H83" s="24" t="s">
        <v>744</v>
      </c>
      <c r="I83" t="s">
        <v>757</v>
      </c>
      <c r="J83" s="8" t="s">
        <v>168</v>
      </c>
    </row>
    <row r="84" spans="1:10" x14ac:dyDescent="0.3">
      <c r="A84" s="37"/>
      <c r="B84" s="37"/>
      <c r="C84" s="8" t="str">
        <f t="shared" ref="C84:C108" si="1">LEFT(D84,5)</f>
        <v>atlas</v>
      </c>
      <c r="D84" s="8" t="s">
        <v>169</v>
      </c>
      <c r="E84" s="8">
        <v>4626</v>
      </c>
      <c r="F84" s="28">
        <v>0.5</v>
      </c>
      <c r="G84" s="5" t="s">
        <v>739</v>
      </c>
      <c r="H84" s="24" t="s">
        <v>744</v>
      </c>
      <c r="I84" t="s">
        <v>758</v>
      </c>
      <c r="J84" s="8" t="s">
        <v>170</v>
      </c>
    </row>
    <row r="85" spans="1:10" x14ac:dyDescent="0.3">
      <c r="A85" s="37"/>
      <c r="B85" s="37"/>
      <c r="C85" s="8" t="str">
        <f t="shared" si="1"/>
        <v>atlas</v>
      </c>
      <c r="D85" s="8" t="s">
        <v>171</v>
      </c>
      <c r="E85" s="8">
        <v>57420</v>
      </c>
      <c r="F85" s="28">
        <v>5.9</v>
      </c>
      <c r="G85" s="5" t="s">
        <v>739</v>
      </c>
      <c r="H85" s="24" t="s">
        <v>744</v>
      </c>
      <c r="I85" t="s">
        <v>757</v>
      </c>
      <c r="J85" s="8" t="s">
        <v>172</v>
      </c>
    </row>
    <row r="86" spans="1:10" x14ac:dyDescent="0.3">
      <c r="A86" s="37"/>
      <c r="B86" s="37"/>
      <c r="C86" s="8" t="str">
        <f t="shared" si="1"/>
        <v>atlas</v>
      </c>
      <c r="D86" s="8" t="s">
        <v>173</v>
      </c>
      <c r="E86" s="8">
        <v>4627</v>
      </c>
      <c r="F86" s="28">
        <v>0.5</v>
      </c>
      <c r="G86" s="5" t="s">
        <v>739</v>
      </c>
      <c r="H86" s="24" t="s">
        <v>744</v>
      </c>
      <c r="I86" t="s">
        <v>757</v>
      </c>
      <c r="J86" s="8" t="s">
        <v>174</v>
      </c>
    </row>
    <row r="87" spans="1:10" x14ac:dyDescent="0.3">
      <c r="A87" s="37"/>
      <c r="B87" s="37"/>
      <c r="C87" s="8" t="str">
        <f t="shared" si="1"/>
        <v>atlas</v>
      </c>
      <c r="D87" s="8" t="s">
        <v>175</v>
      </c>
      <c r="E87" s="8">
        <v>4632</v>
      </c>
      <c r="F87" s="28">
        <v>0.5</v>
      </c>
      <c r="G87" s="5" t="s">
        <v>739</v>
      </c>
      <c r="H87" s="24" t="s">
        <v>744</v>
      </c>
      <c r="I87" t="s">
        <v>757</v>
      </c>
      <c r="J87" s="8" t="s">
        <v>176</v>
      </c>
    </row>
    <row r="88" spans="1:10" x14ac:dyDescent="0.3">
      <c r="A88" s="37"/>
      <c r="B88" s="37"/>
      <c r="C88" s="8" t="str">
        <f t="shared" si="1"/>
        <v>atlas</v>
      </c>
      <c r="D88" s="8" t="s">
        <v>177</v>
      </c>
      <c r="E88" s="8">
        <v>4627</v>
      </c>
      <c r="F88" s="28">
        <v>0.5</v>
      </c>
      <c r="G88" s="5" t="s">
        <v>739</v>
      </c>
      <c r="H88" s="24" t="s">
        <v>745</v>
      </c>
      <c r="J88" s="8" t="s">
        <v>178</v>
      </c>
    </row>
    <row r="89" spans="1:10" x14ac:dyDescent="0.3">
      <c r="A89" s="37"/>
      <c r="B89" s="37"/>
      <c r="C89" s="8" t="str">
        <f t="shared" si="1"/>
        <v>atlas</v>
      </c>
      <c r="D89" s="8" t="s">
        <v>179</v>
      </c>
      <c r="E89" s="8">
        <v>4628</v>
      </c>
      <c r="F89" s="28">
        <v>0.5</v>
      </c>
      <c r="G89" s="5" t="s">
        <v>739</v>
      </c>
      <c r="H89" s="24" t="s">
        <v>745</v>
      </c>
      <c r="J89" s="8" t="s">
        <v>180</v>
      </c>
    </row>
    <row r="90" spans="1:10" x14ac:dyDescent="0.3">
      <c r="A90" s="37"/>
      <c r="B90" s="37"/>
      <c r="C90" s="8" t="str">
        <f t="shared" si="1"/>
        <v>atlas</v>
      </c>
      <c r="D90" s="8" t="s">
        <v>181</v>
      </c>
      <c r="E90" s="8"/>
      <c r="F90" s="8"/>
      <c r="G90" s="5" t="s">
        <v>739</v>
      </c>
      <c r="H90" s="24" t="s">
        <v>744</v>
      </c>
      <c r="J90" s="8" t="s">
        <v>182</v>
      </c>
    </row>
    <row r="91" spans="1:10" x14ac:dyDescent="0.3">
      <c r="A91" s="37"/>
      <c r="B91" s="37"/>
      <c r="C91" s="8" t="str">
        <f t="shared" si="1"/>
        <v>atlas</v>
      </c>
      <c r="D91" s="8" t="s">
        <v>183</v>
      </c>
      <c r="E91" s="8">
        <v>4625</v>
      </c>
      <c r="F91" s="28">
        <v>0.5</v>
      </c>
      <c r="G91" s="5" t="s">
        <v>739</v>
      </c>
      <c r="H91" s="24" t="s">
        <v>744</v>
      </c>
      <c r="I91" t="s">
        <v>754</v>
      </c>
      <c r="J91" s="8" t="s">
        <v>184</v>
      </c>
    </row>
    <row r="92" spans="1:10" x14ac:dyDescent="0.3">
      <c r="A92" s="37"/>
      <c r="B92" s="37"/>
      <c r="C92" s="8" t="str">
        <f t="shared" si="1"/>
        <v>atlas</v>
      </c>
      <c r="D92" s="8" t="s">
        <v>185</v>
      </c>
      <c r="E92" s="8">
        <v>4676</v>
      </c>
      <c r="F92" s="28">
        <v>0.5</v>
      </c>
      <c r="G92" s="5" t="s">
        <v>739</v>
      </c>
      <c r="H92" s="24" t="s">
        <v>744</v>
      </c>
      <c r="I92" t="s">
        <v>754</v>
      </c>
      <c r="J92" s="8" t="s">
        <v>186</v>
      </c>
    </row>
    <row r="93" spans="1:10" x14ac:dyDescent="0.3">
      <c r="A93" s="37"/>
      <c r="B93" s="37"/>
      <c r="C93" s="8" t="str">
        <f t="shared" si="1"/>
        <v>atlas</v>
      </c>
      <c r="D93" s="8" t="s">
        <v>187</v>
      </c>
      <c r="E93" s="8">
        <v>4678</v>
      </c>
      <c r="F93" s="28">
        <v>0.5</v>
      </c>
      <c r="G93" s="5" t="s">
        <v>739</v>
      </c>
      <c r="H93" s="24" t="s">
        <v>744</v>
      </c>
      <c r="I93" t="s">
        <v>754</v>
      </c>
      <c r="J93" s="8" t="s">
        <v>188</v>
      </c>
    </row>
    <row r="94" spans="1:10" x14ac:dyDescent="0.3">
      <c r="A94" s="37"/>
      <c r="B94" s="37"/>
      <c r="C94" s="8" t="str">
        <f t="shared" si="1"/>
        <v>atlas</v>
      </c>
      <c r="D94" s="8" t="s">
        <v>189</v>
      </c>
      <c r="E94" s="8">
        <v>4620</v>
      </c>
      <c r="F94" s="28">
        <v>0.5</v>
      </c>
      <c r="G94" s="5" t="s">
        <v>739</v>
      </c>
      <c r="H94" s="24" t="s">
        <v>744</v>
      </c>
      <c r="I94" t="s">
        <v>758</v>
      </c>
      <c r="J94" s="8" t="s">
        <v>190</v>
      </c>
    </row>
    <row r="95" spans="1:10" x14ac:dyDescent="0.3">
      <c r="A95" s="37"/>
      <c r="B95" s="37"/>
      <c r="C95" s="8" t="str">
        <f t="shared" si="1"/>
        <v>atlas</v>
      </c>
      <c r="D95" s="8" t="s">
        <v>191</v>
      </c>
      <c r="E95" s="8">
        <v>4620</v>
      </c>
      <c r="F95" s="28">
        <v>0.5</v>
      </c>
      <c r="G95" s="5" t="s">
        <v>739</v>
      </c>
      <c r="H95" s="24" t="s">
        <v>744</v>
      </c>
      <c r="I95" t="s">
        <v>757</v>
      </c>
      <c r="J95" s="8" t="s">
        <v>192</v>
      </c>
    </row>
    <row r="96" spans="1:10" x14ac:dyDescent="0.3">
      <c r="A96" s="37"/>
      <c r="B96" s="37"/>
      <c r="C96" s="8" t="str">
        <f t="shared" si="1"/>
        <v>atlas</v>
      </c>
      <c r="D96" s="8" t="s">
        <v>193</v>
      </c>
      <c r="E96" s="8">
        <v>4625</v>
      </c>
      <c r="F96" s="28">
        <v>0.5</v>
      </c>
      <c r="G96" s="5" t="s">
        <v>739</v>
      </c>
      <c r="H96" s="24" t="s">
        <v>744</v>
      </c>
      <c r="I96" t="s">
        <v>753</v>
      </c>
      <c r="J96" s="8" t="s">
        <v>194</v>
      </c>
    </row>
    <row r="97" spans="1:10" x14ac:dyDescent="0.3">
      <c r="A97" s="37"/>
      <c r="B97" s="37"/>
      <c r="C97" s="8" t="str">
        <f t="shared" si="1"/>
        <v>atlas</v>
      </c>
      <c r="D97" s="8" t="s">
        <v>195</v>
      </c>
      <c r="E97" s="8">
        <v>4911</v>
      </c>
      <c r="F97" s="28">
        <v>0.5</v>
      </c>
      <c r="G97" s="5" t="s">
        <v>739</v>
      </c>
      <c r="H97" s="24" t="s">
        <v>745</v>
      </c>
      <c r="J97" s="8" t="s">
        <v>196</v>
      </c>
    </row>
    <row r="98" spans="1:10" x14ac:dyDescent="0.3">
      <c r="A98" s="37"/>
      <c r="B98" s="37"/>
      <c r="C98" s="8" t="str">
        <f t="shared" si="1"/>
        <v>atlas</v>
      </c>
      <c r="D98" s="8" t="s">
        <v>197</v>
      </c>
      <c r="E98" s="8">
        <v>6119</v>
      </c>
      <c r="F98" s="28">
        <v>0.6</v>
      </c>
      <c r="G98" s="5" t="s">
        <v>739</v>
      </c>
      <c r="H98" s="24" t="s">
        <v>744</v>
      </c>
      <c r="I98" t="s">
        <v>753</v>
      </c>
      <c r="J98" s="8" t="s">
        <v>198</v>
      </c>
    </row>
    <row r="99" spans="1:10" x14ac:dyDescent="0.3">
      <c r="A99" s="37"/>
      <c r="B99" s="37"/>
      <c r="C99" s="8" t="str">
        <f t="shared" si="1"/>
        <v>atlas</v>
      </c>
      <c r="D99" s="8" t="s">
        <v>199</v>
      </c>
      <c r="E99" s="8">
        <v>4722</v>
      </c>
      <c r="F99" s="28">
        <v>0.5</v>
      </c>
      <c r="G99" s="5" t="s">
        <v>739</v>
      </c>
      <c r="H99" s="24" t="s">
        <v>744</v>
      </c>
      <c r="I99" t="s">
        <v>754</v>
      </c>
      <c r="J99" s="8" t="s">
        <v>200</v>
      </c>
    </row>
    <row r="100" spans="1:10" x14ac:dyDescent="0.3">
      <c r="A100" s="37"/>
      <c r="B100" s="37"/>
      <c r="C100" s="8" t="str">
        <f t="shared" si="1"/>
        <v>atlas</v>
      </c>
      <c r="D100" s="8" t="s">
        <v>201</v>
      </c>
      <c r="E100" s="8">
        <v>4643</v>
      </c>
      <c r="F100" s="28">
        <v>0.5</v>
      </c>
      <c r="G100" s="5" t="s">
        <v>739</v>
      </c>
      <c r="H100" s="24" t="s">
        <v>745</v>
      </c>
      <c r="J100" s="8" t="s">
        <v>202</v>
      </c>
    </row>
    <row r="101" spans="1:10" x14ac:dyDescent="0.3">
      <c r="A101" s="37"/>
      <c r="B101" s="37"/>
      <c r="C101" s="8" t="str">
        <f t="shared" si="1"/>
        <v>atlas</v>
      </c>
      <c r="D101" s="8" t="s">
        <v>203</v>
      </c>
      <c r="E101" s="8"/>
      <c r="F101" s="8"/>
      <c r="G101" s="5" t="s">
        <v>739</v>
      </c>
      <c r="H101" s="24" t="s">
        <v>744</v>
      </c>
      <c r="J101" s="8" t="s">
        <v>204</v>
      </c>
    </row>
    <row r="102" spans="1:10" x14ac:dyDescent="0.3">
      <c r="A102" s="37"/>
      <c r="B102" s="37"/>
      <c r="C102" s="8" t="str">
        <f t="shared" si="1"/>
        <v>atlas</v>
      </c>
      <c r="D102" s="8" t="s">
        <v>205</v>
      </c>
      <c r="E102" s="8">
        <v>4623</v>
      </c>
      <c r="F102" s="28">
        <v>0.5</v>
      </c>
      <c r="G102" s="5" t="s">
        <v>739</v>
      </c>
      <c r="H102" s="24" t="s">
        <v>744</v>
      </c>
      <c r="I102" t="s">
        <v>754</v>
      </c>
      <c r="J102" s="8" t="s">
        <v>206</v>
      </c>
    </row>
    <row r="103" spans="1:10" x14ac:dyDescent="0.3">
      <c r="A103" s="37"/>
      <c r="B103" s="37"/>
      <c r="C103" s="8" t="str">
        <f t="shared" si="1"/>
        <v>atlas</v>
      </c>
      <c r="D103" s="8" t="s">
        <v>207</v>
      </c>
      <c r="E103" s="8">
        <v>4629</v>
      </c>
      <c r="F103" s="28">
        <v>0.5</v>
      </c>
      <c r="G103" s="5" t="s">
        <v>739</v>
      </c>
      <c r="H103" s="24" t="s">
        <v>744</v>
      </c>
      <c r="I103" t="s">
        <v>754</v>
      </c>
      <c r="J103" s="8" t="s">
        <v>208</v>
      </c>
    </row>
    <row r="104" spans="1:10" x14ac:dyDescent="0.3">
      <c r="A104" s="37"/>
      <c r="B104" s="37"/>
      <c r="C104" s="8" t="str">
        <f t="shared" si="1"/>
        <v>atlas</v>
      </c>
      <c r="D104" s="8" t="s">
        <v>209</v>
      </c>
      <c r="E104" s="8">
        <v>4622</v>
      </c>
      <c r="F104" s="28">
        <v>0.5</v>
      </c>
      <c r="G104" s="5" t="s">
        <v>739</v>
      </c>
      <c r="H104" s="24" t="s">
        <v>744</v>
      </c>
      <c r="I104" t="s">
        <v>759</v>
      </c>
      <c r="J104" s="8" t="s">
        <v>210</v>
      </c>
    </row>
    <row r="105" spans="1:10" x14ac:dyDescent="0.3">
      <c r="A105" s="37"/>
      <c r="B105" s="37"/>
      <c r="C105" s="8" t="str">
        <f t="shared" si="1"/>
        <v>atlas</v>
      </c>
      <c r="D105" s="8" t="s">
        <v>211</v>
      </c>
      <c r="E105" s="8">
        <v>59348</v>
      </c>
      <c r="F105" s="28">
        <v>6.1</v>
      </c>
      <c r="G105" s="5" t="s">
        <v>739</v>
      </c>
      <c r="H105" s="24" t="s">
        <v>745</v>
      </c>
      <c r="J105" s="8" t="s">
        <v>212</v>
      </c>
    </row>
    <row r="106" spans="1:10" x14ac:dyDescent="0.3">
      <c r="A106" s="37"/>
      <c r="B106" s="37"/>
      <c r="C106" s="8" t="str">
        <f t="shared" si="1"/>
        <v>atlas</v>
      </c>
      <c r="D106" s="8" t="s">
        <v>213</v>
      </c>
      <c r="E106" s="8">
        <v>7365</v>
      </c>
      <c r="F106" s="28">
        <v>0.8</v>
      </c>
      <c r="G106" s="5" t="s">
        <v>739</v>
      </c>
      <c r="H106" s="24" t="s">
        <v>745</v>
      </c>
      <c r="J106" s="8" t="s">
        <v>214</v>
      </c>
    </row>
    <row r="107" spans="1:10" x14ac:dyDescent="0.3">
      <c r="A107" s="37"/>
      <c r="B107" s="37"/>
      <c r="C107" s="8" t="str">
        <f t="shared" si="1"/>
        <v>atlas</v>
      </c>
      <c r="D107" s="8" t="s">
        <v>215</v>
      </c>
      <c r="E107" s="8">
        <v>4638</v>
      </c>
      <c r="F107" s="28">
        <v>0.5</v>
      </c>
      <c r="G107" s="5" t="s">
        <v>739</v>
      </c>
      <c r="H107" s="24" t="s">
        <v>744</v>
      </c>
      <c r="I107" t="s">
        <v>759</v>
      </c>
      <c r="J107" s="8" t="s">
        <v>216</v>
      </c>
    </row>
    <row r="108" spans="1:10" x14ac:dyDescent="0.3">
      <c r="A108" s="37"/>
      <c r="B108" s="37"/>
      <c r="C108" s="8" t="str">
        <f t="shared" si="1"/>
        <v>atlas</v>
      </c>
      <c r="D108" s="8" t="s">
        <v>217</v>
      </c>
      <c r="E108" s="8">
        <v>4638</v>
      </c>
      <c r="F108" s="28">
        <v>0.5</v>
      </c>
      <c r="G108" s="5" t="s">
        <v>739</v>
      </c>
      <c r="H108" s="24" t="s">
        <v>745</v>
      </c>
      <c r="J108" s="8" t="s">
        <v>218</v>
      </c>
    </row>
    <row r="109" spans="1:10" x14ac:dyDescent="0.3">
      <c r="A109" s="38">
        <v>19</v>
      </c>
      <c r="B109" s="38" t="s">
        <v>748</v>
      </c>
      <c r="C109" s="9" t="str">
        <f>LEFT(D109,4)</f>
        <v>auth</v>
      </c>
      <c r="D109" s="9" t="s">
        <v>219</v>
      </c>
      <c r="E109" s="9"/>
      <c r="F109" s="9"/>
      <c r="G109" s="3" t="s">
        <v>738</v>
      </c>
      <c r="H109" s="24" t="s">
        <v>744</v>
      </c>
      <c r="J109" s="9" t="s">
        <v>220</v>
      </c>
    </row>
    <row r="110" spans="1:10" x14ac:dyDescent="0.3">
      <c r="A110" s="38"/>
      <c r="B110" s="38"/>
      <c r="C110" s="9" t="str">
        <f t="shared" ref="C110:C173" si="2">LEFT(D110,4)</f>
        <v>auth</v>
      </c>
      <c r="D110" s="9" t="s">
        <v>221</v>
      </c>
      <c r="E110" s="9"/>
      <c r="F110" s="9"/>
      <c r="G110" s="3" t="s">
        <v>738</v>
      </c>
      <c r="H110" s="24" t="s">
        <v>745</v>
      </c>
      <c r="J110" s="9" t="s">
        <v>222</v>
      </c>
    </row>
    <row r="111" spans="1:10" x14ac:dyDescent="0.3">
      <c r="A111" s="38"/>
      <c r="B111" s="38"/>
      <c r="C111" s="9" t="str">
        <f t="shared" si="2"/>
        <v>auth</v>
      </c>
      <c r="D111" s="9" t="s">
        <v>223</v>
      </c>
      <c r="E111" s="9"/>
      <c r="F111" s="9"/>
      <c r="G111" s="3" t="s">
        <v>740</v>
      </c>
      <c r="H111" s="24" t="s">
        <v>745</v>
      </c>
      <c r="J111" s="9" t="s">
        <v>224</v>
      </c>
    </row>
    <row r="112" spans="1:10" x14ac:dyDescent="0.3">
      <c r="A112" s="38"/>
      <c r="B112" s="38"/>
      <c r="C112" s="9" t="str">
        <f t="shared" si="2"/>
        <v>auth</v>
      </c>
      <c r="D112" s="9" t="s">
        <v>225</v>
      </c>
      <c r="E112" s="9"/>
      <c r="F112" s="9"/>
      <c r="G112" s="3" t="s">
        <v>738</v>
      </c>
      <c r="H112" s="24" t="s">
        <v>745</v>
      </c>
      <c r="J112" s="9" t="s">
        <v>226</v>
      </c>
    </row>
    <row r="113" spans="1:10" x14ac:dyDescent="0.3">
      <c r="A113" s="38"/>
      <c r="B113" s="38"/>
      <c r="C113" s="9" t="str">
        <f t="shared" si="2"/>
        <v>auth</v>
      </c>
      <c r="D113" s="9" t="s">
        <v>227</v>
      </c>
      <c r="E113" s="9"/>
      <c r="F113" s="9"/>
      <c r="G113" s="3" t="s">
        <v>740</v>
      </c>
      <c r="H113" s="24" t="s">
        <v>745</v>
      </c>
      <c r="J113" s="9" t="s">
        <v>228</v>
      </c>
    </row>
    <row r="114" spans="1:10" x14ac:dyDescent="0.3">
      <c r="A114" s="38"/>
      <c r="B114" s="38"/>
      <c r="C114" s="9" t="str">
        <f t="shared" si="2"/>
        <v>auth</v>
      </c>
      <c r="D114" s="9" t="s">
        <v>229</v>
      </c>
      <c r="E114" s="9"/>
      <c r="F114" s="9"/>
      <c r="G114" s="3" t="s">
        <v>740</v>
      </c>
      <c r="H114" s="24" t="s">
        <v>745</v>
      </c>
      <c r="J114" s="9" t="s">
        <v>230</v>
      </c>
    </row>
    <row r="115" spans="1:10" x14ac:dyDescent="0.3">
      <c r="A115" s="38"/>
      <c r="B115" s="38"/>
      <c r="C115" s="9" t="str">
        <f t="shared" si="2"/>
        <v>auth</v>
      </c>
      <c r="D115" s="9" t="s">
        <v>231</v>
      </c>
      <c r="E115" s="9"/>
      <c r="F115" s="9"/>
      <c r="G115" s="3" t="s">
        <v>740</v>
      </c>
      <c r="H115" s="24" t="s">
        <v>745</v>
      </c>
      <c r="J115" s="9" t="s">
        <v>232</v>
      </c>
    </row>
    <row r="116" spans="1:10" x14ac:dyDescent="0.3">
      <c r="A116" s="38"/>
      <c r="B116" s="38"/>
      <c r="C116" s="9" t="str">
        <f t="shared" si="2"/>
        <v>auth</v>
      </c>
      <c r="D116" s="9" t="s">
        <v>233</v>
      </c>
      <c r="E116" s="9"/>
      <c r="F116" s="9"/>
      <c r="G116" s="3" t="s">
        <v>740</v>
      </c>
      <c r="H116" s="24" t="s">
        <v>745</v>
      </c>
      <c r="J116" s="9" t="s">
        <v>234</v>
      </c>
    </row>
    <row r="117" spans="1:10" x14ac:dyDescent="0.3">
      <c r="A117" s="38"/>
      <c r="B117" s="38"/>
      <c r="C117" s="9" t="str">
        <f t="shared" si="2"/>
        <v>auth</v>
      </c>
      <c r="D117" s="9" t="s">
        <v>235</v>
      </c>
      <c r="E117" s="9"/>
      <c r="F117" s="9"/>
      <c r="G117" s="3" t="s">
        <v>740</v>
      </c>
      <c r="H117" s="24" t="s">
        <v>745</v>
      </c>
      <c r="J117" s="9" t="s">
        <v>236</v>
      </c>
    </row>
    <row r="118" spans="1:10" x14ac:dyDescent="0.3">
      <c r="A118" s="38"/>
      <c r="B118" s="38"/>
      <c r="C118" s="9" t="str">
        <f t="shared" si="2"/>
        <v>auth</v>
      </c>
      <c r="D118" s="9" t="s">
        <v>237</v>
      </c>
      <c r="E118" s="9"/>
      <c r="F118" s="9"/>
      <c r="G118" s="3" t="s">
        <v>740</v>
      </c>
      <c r="H118" s="24" t="s">
        <v>745</v>
      </c>
      <c r="J118" s="9" t="s">
        <v>238</v>
      </c>
    </row>
    <row r="119" spans="1:10" x14ac:dyDescent="0.3">
      <c r="A119" s="38"/>
      <c r="B119" s="38"/>
      <c r="C119" s="9" t="str">
        <f t="shared" si="2"/>
        <v>auth</v>
      </c>
      <c r="D119" s="9" t="s">
        <v>239</v>
      </c>
      <c r="E119" s="9"/>
      <c r="F119" s="9"/>
      <c r="G119" s="3" t="s">
        <v>740</v>
      </c>
      <c r="H119" s="24" t="s">
        <v>745</v>
      </c>
      <c r="J119" s="9" t="s">
        <v>240</v>
      </c>
    </row>
    <row r="120" spans="1:10" x14ac:dyDescent="0.3">
      <c r="A120" s="38"/>
      <c r="B120" s="38"/>
      <c r="C120" s="9" t="str">
        <f t="shared" si="2"/>
        <v>auth</v>
      </c>
      <c r="D120" s="9" t="s">
        <v>241</v>
      </c>
      <c r="E120" s="9"/>
      <c r="F120" s="9"/>
      <c r="G120" s="3" t="s">
        <v>740</v>
      </c>
      <c r="H120" s="24" t="s">
        <v>745</v>
      </c>
      <c r="J120" s="9" t="s">
        <v>242</v>
      </c>
    </row>
    <row r="121" spans="1:10" x14ac:dyDescent="0.3">
      <c r="A121" s="38"/>
      <c r="B121" s="38"/>
      <c r="C121" s="9" t="str">
        <f t="shared" si="2"/>
        <v>auth</v>
      </c>
      <c r="D121" s="9" t="s">
        <v>243</v>
      </c>
      <c r="E121" s="9"/>
      <c r="F121" s="9"/>
      <c r="G121" s="3" t="s">
        <v>740</v>
      </c>
      <c r="H121" s="24" t="s">
        <v>745</v>
      </c>
      <c r="J121" s="9" t="s">
        <v>244</v>
      </c>
    </row>
    <row r="122" spans="1:10" x14ac:dyDescent="0.3">
      <c r="A122" s="38"/>
      <c r="B122" s="38"/>
      <c r="C122" s="9" t="str">
        <f t="shared" si="2"/>
        <v>auth</v>
      </c>
      <c r="D122" s="9" t="s">
        <v>245</v>
      </c>
      <c r="E122" s="9"/>
      <c r="F122" s="9"/>
      <c r="G122" s="3" t="s">
        <v>740</v>
      </c>
      <c r="H122" s="24" t="s">
        <v>745</v>
      </c>
      <c r="J122" s="9" t="s">
        <v>246</v>
      </c>
    </row>
    <row r="123" spans="1:10" x14ac:dyDescent="0.3">
      <c r="A123" s="38"/>
      <c r="B123" s="38"/>
      <c r="C123" s="9" t="str">
        <f t="shared" si="2"/>
        <v>auth</v>
      </c>
      <c r="D123" s="9" t="s">
        <v>247</v>
      </c>
      <c r="E123" s="9"/>
      <c r="F123" s="9"/>
      <c r="G123" s="3" t="s">
        <v>740</v>
      </c>
      <c r="H123" s="24" t="s">
        <v>745</v>
      </c>
      <c r="J123" s="9" t="s">
        <v>248</v>
      </c>
    </row>
    <row r="124" spans="1:10" x14ac:dyDescent="0.3">
      <c r="A124" s="38"/>
      <c r="B124" s="38"/>
      <c r="C124" s="9" t="str">
        <f t="shared" si="2"/>
        <v>auth</v>
      </c>
      <c r="D124" s="9" t="s">
        <v>249</v>
      </c>
      <c r="E124" s="9"/>
      <c r="F124" s="9"/>
      <c r="G124" s="3" t="s">
        <v>738</v>
      </c>
      <c r="H124" s="24" t="s">
        <v>745</v>
      </c>
      <c r="J124" s="9" t="s">
        <v>250</v>
      </c>
    </row>
    <row r="125" spans="1:10" x14ac:dyDescent="0.3">
      <c r="A125" s="38"/>
      <c r="B125" s="38"/>
      <c r="C125" s="9" t="str">
        <f t="shared" si="2"/>
        <v>auth</v>
      </c>
      <c r="D125" s="9" t="s">
        <v>251</v>
      </c>
      <c r="E125" s="9"/>
      <c r="F125" s="9"/>
      <c r="G125" s="3" t="s">
        <v>740</v>
      </c>
      <c r="H125" s="24" t="s">
        <v>745</v>
      </c>
      <c r="J125" s="9" t="s">
        <v>252</v>
      </c>
    </row>
    <row r="126" spans="1:10" x14ac:dyDescent="0.3">
      <c r="A126" s="38"/>
      <c r="B126" s="38"/>
      <c r="C126" s="9" t="str">
        <f t="shared" si="2"/>
        <v>auth</v>
      </c>
      <c r="D126" s="9" t="s">
        <v>253</v>
      </c>
      <c r="E126" s="9"/>
      <c r="F126" s="9"/>
      <c r="G126" s="3" t="s">
        <v>738</v>
      </c>
      <c r="H126" s="24" t="s">
        <v>745</v>
      </c>
      <c r="J126" s="9" t="s">
        <v>254</v>
      </c>
    </row>
    <row r="127" spans="1:10" x14ac:dyDescent="0.3">
      <c r="A127" s="38"/>
      <c r="B127" s="38"/>
      <c r="C127" s="9" t="str">
        <f t="shared" si="2"/>
        <v>auth</v>
      </c>
      <c r="D127" s="9" t="s">
        <v>255</v>
      </c>
      <c r="E127" s="9"/>
      <c r="F127" s="9"/>
      <c r="G127" s="3" t="s">
        <v>740</v>
      </c>
      <c r="H127" s="24" t="s">
        <v>745</v>
      </c>
      <c r="J127" s="9" t="s">
        <v>256</v>
      </c>
    </row>
    <row r="128" spans="1:10" x14ac:dyDescent="0.3">
      <c r="A128" s="38"/>
      <c r="B128" s="38"/>
      <c r="C128" s="9" t="str">
        <f t="shared" si="2"/>
        <v>auth</v>
      </c>
      <c r="D128" s="9" t="s">
        <v>257</v>
      </c>
      <c r="E128" s="9"/>
      <c r="F128" s="9"/>
      <c r="G128" s="3" t="s">
        <v>738</v>
      </c>
      <c r="H128" s="24" t="s">
        <v>745</v>
      </c>
      <c r="J128" s="9" t="s">
        <v>258</v>
      </c>
    </row>
    <row r="129" spans="1:10" x14ac:dyDescent="0.3">
      <c r="A129" s="38"/>
      <c r="B129" s="38"/>
      <c r="C129" s="9" t="str">
        <f t="shared" si="2"/>
        <v>auth</v>
      </c>
      <c r="D129" s="9" t="s">
        <v>259</v>
      </c>
      <c r="E129" s="9"/>
      <c r="F129" s="9"/>
      <c r="G129" s="3" t="s">
        <v>740</v>
      </c>
      <c r="H129" s="24" t="s">
        <v>745</v>
      </c>
      <c r="J129" s="9" t="s">
        <v>260</v>
      </c>
    </row>
    <row r="130" spans="1:10" x14ac:dyDescent="0.3">
      <c r="A130" s="38"/>
      <c r="B130" s="38"/>
      <c r="C130" s="9" t="str">
        <f t="shared" si="2"/>
        <v>auth</v>
      </c>
      <c r="D130" s="9" t="s">
        <v>261</v>
      </c>
      <c r="E130" s="9"/>
      <c r="F130" s="9"/>
      <c r="G130" s="3" t="s">
        <v>738</v>
      </c>
      <c r="H130" s="24" t="s">
        <v>745</v>
      </c>
      <c r="J130" s="9" t="s">
        <v>262</v>
      </c>
    </row>
    <row r="131" spans="1:10" x14ac:dyDescent="0.3">
      <c r="A131" s="38"/>
      <c r="B131" s="38"/>
      <c r="C131" s="9" t="str">
        <f t="shared" si="2"/>
        <v>auth</v>
      </c>
      <c r="D131" s="9" t="s">
        <v>263</v>
      </c>
      <c r="E131" s="9"/>
      <c r="F131" s="9"/>
      <c r="G131" s="3" t="s">
        <v>740</v>
      </c>
      <c r="H131" s="24" t="s">
        <v>745</v>
      </c>
      <c r="J131" s="9" t="s">
        <v>264</v>
      </c>
    </row>
    <row r="132" spans="1:10" x14ac:dyDescent="0.3">
      <c r="A132" s="38"/>
      <c r="B132" s="38"/>
      <c r="C132" s="9" t="str">
        <f t="shared" si="2"/>
        <v>auth</v>
      </c>
      <c r="D132" s="9" t="s">
        <v>265</v>
      </c>
      <c r="E132" s="9"/>
      <c r="F132" s="9"/>
      <c r="G132" s="3" t="s">
        <v>740</v>
      </c>
      <c r="H132" s="24" t="s">
        <v>745</v>
      </c>
      <c r="J132" s="9" t="s">
        <v>266</v>
      </c>
    </row>
    <row r="133" spans="1:10" x14ac:dyDescent="0.3">
      <c r="A133" s="38"/>
      <c r="B133" s="38"/>
      <c r="C133" s="9" t="str">
        <f t="shared" si="2"/>
        <v>auth</v>
      </c>
      <c r="D133" s="9" t="s">
        <v>267</v>
      </c>
      <c r="E133" s="9"/>
      <c r="F133" s="9"/>
      <c r="G133" s="3" t="s">
        <v>740</v>
      </c>
      <c r="H133" s="24" t="s">
        <v>744</v>
      </c>
      <c r="J133" s="9" t="s">
        <v>268</v>
      </c>
    </row>
    <row r="134" spans="1:10" x14ac:dyDescent="0.3">
      <c r="A134" s="38"/>
      <c r="B134" s="38"/>
      <c r="C134" s="9" t="str">
        <f t="shared" si="2"/>
        <v>auth</v>
      </c>
      <c r="D134" s="9" t="s">
        <v>269</v>
      </c>
      <c r="E134" s="9"/>
      <c r="F134" s="9"/>
      <c r="G134" s="3" t="s">
        <v>740</v>
      </c>
      <c r="H134" s="24" t="s">
        <v>745</v>
      </c>
      <c r="J134" s="9" t="s">
        <v>270</v>
      </c>
    </row>
    <row r="135" spans="1:10" x14ac:dyDescent="0.3">
      <c r="A135" s="38"/>
      <c r="B135" s="38"/>
      <c r="C135" s="9" t="str">
        <f t="shared" si="2"/>
        <v>auth</v>
      </c>
      <c r="D135" s="9" t="s">
        <v>271</v>
      </c>
      <c r="E135" s="9"/>
      <c r="F135" s="9"/>
      <c r="G135" s="3" t="s">
        <v>740</v>
      </c>
      <c r="H135" s="24" t="s">
        <v>744</v>
      </c>
      <c r="J135" s="9" t="s">
        <v>272</v>
      </c>
    </row>
    <row r="136" spans="1:10" x14ac:dyDescent="0.3">
      <c r="A136" s="38"/>
      <c r="B136" s="38"/>
      <c r="C136" s="9" t="str">
        <f t="shared" si="2"/>
        <v>auth</v>
      </c>
      <c r="D136" s="9" t="s">
        <v>273</v>
      </c>
      <c r="E136" s="9"/>
      <c r="F136" s="9"/>
      <c r="G136" s="3" t="s">
        <v>739</v>
      </c>
      <c r="H136" s="24" t="s">
        <v>744</v>
      </c>
      <c r="J136" s="9" t="s">
        <v>274</v>
      </c>
    </row>
    <row r="137" spans="1:10" x14ac:dyDescent="0.3">
      <c r="A137" s="38"/>
      <c r="B137" s="38"/>
      <c r="C137" s="9" t="str">
        <f t="shared" si="2"/>
        <v>auth</v>
      </c>
      <c r="D137" s="9" t="s">
        <v>275</v>
      </c>
      <c r="E137" s="9"/>
      <c r="F137" s="9"/>
      <c r="G137" s="3" t="s">
        <v>740</v>
      </c>
      <c r="H137" s="24" t="s">
        <v>745</v>
      </c>
      <c r="J137" s="9" t="s">
        <v>276</v>
      </c>
    </row>
    <row r="138" spans="1:10" x14ac:dyDescent="0.3">
      <c r="A138" s="38"/>
      <c r="B138" s="38"/>
      <c r="C138" s="9" t="str">
        <f t="shared" si="2"/>
        <v>auth</v>
      </c>
      <c r="D138" s="9" t="s">
        <v>277</v>
      </c>
      <c r="E138" s="9"/>
      <c r="F138" s="9"/>
      <c r="G138" s="3" t="s">
        <v>738</v>
      </c>
      <c r="H138" s="24" t="s">
        <v>745</v>
      </c>
      <c r="J138" s="9" t="s">
        <v>278</v>
      </c>
    </row>
    <row r="139" spans="1:10" x14ac:dyDescent="0.3">
      <c r="A139" s="38"/>
      <c r="B139" s="38"/>
      <c r="C139" s="9" t="str">
        <f t="shared" si="2"/>
        <v>auth</v>
      </c>
      <c r="D139" s="9" t="s">
        <v>279</v>
      </c>
      <c r="E139" s="9"/>
      <c r="F139" s="9"/>
      <c r="G139" s="3" t="s">
        <v>740</v>
      </c>
      <c r="H139" s="24" t="s">
        <v>745</v>
      </c>
      <c r="J139" s="9" t="s">
        <v>280</v>
      </c>
    </row>
    <row r="140" spans="1:10" x14ac:dyDescent="0.3">
      <c r="A140" s="38"/>
      <c r="B140" s="38"/>
      <c r="C140" s="9" t="str">
        <f t="shared" si="2"/>
        <v>auth</v>
      </c>
      <c r="D140" s="9" t="s">
        <v>281</v>
      </c>
      <c r="E140" s="9"/>
      <c r="F140" s="9"/>
      <c r="G140" s="3" t="s">
        <v>738</v>
      </c>
      <c r="H140" s="24" t="s">
        <v>745</v>
      </c>
      <c r="J140" s="9" t="s">
        <v>282</v>
      </c>
    </row>
    <row r="141" spans="1:10" x14ac:dyDescent="0.3">
      <c r="A141" s="38"/>
      <c r="B141" s="38"/>
      <c r="C141" s="9" t="str">
        <f t="shared" si="2"/>
        <v>auth</v>
      </c>
      <c r="D141" s="9" t="s">
        <v>283</v>
      </c>
      <c r="E141" s="9"/>
      <c r="F141" s="9"/>
      <c r="G141" s="3" t="s">
        <v>738</v>
      </c>
      <c r="H141" s="24" t="s">
        <v>745</v>
      </c>
      <c r="J141" s="9" t="s">
        <v>284</v>
      </c>
    </row>
    <row r="142" spans="1:10" x14ac:dyDescent="0.3">
      <c r="A142" s="38"/>
      <c r="B142" s="38"/>
      <c r="C142" s="9" t="str">
        <f t="shared" si="2"/>
        <v>auth</v>
      </c>
      <c r="D142" s="9" t="s">
        <v>285</v>
      </c>
      <c r="E142" s="9"/>
      <c r="F142" s="9"/>
      <c r="G142" s="3" t="s">
        <v>740</v>
      </c>
      <c r="H142" s="24" t="s">
        <v>745</v>
      </c>
      <c r="J142" s="9" t="s">
        <v>286</v>
      </c>
    </row>
    <row r="143" spans="1:10" x14ac:dyDescent="0.3">
      <c r="A143" s="38"/>
      <c r="B143" s="38"/>
      <c r="C143" s="9" t="str">
        <f t="shared" si="2"/>
        <v>auth</v>
      </c>
      <c r="D143" s="9" t="s">
        <v>287</v>
      </c>
      <c r="E143" s="9"/>
      <c r="F143" s="9"/>
      <c r="G143" s="3" t="s">
        <v>740</v>
      </c>
      <c r="H143" s="24" t="s">
        <v>745</v>
      </c>
      <c r="J143" s="9" t="s">
        <v>288</v>
      </c>
    </row>
    <row r="144" spans="1:10" x14ac:dyDescent="0.3">
      <c r="A144" s="38"/>
      <c r="B144" s="38"/>
      <c r="C144" s="9" t="str">
        <f t="shared" si="2"/>
        <v>auth</v>
      </c>
      <c r="D144" s="9" t="s">
        <v>289</v>
      </c>
      <c r="E144" s="9"/>
      <c r="F144" s="9"/>
      <c r="G144" s="3" t="s">
        <v>738</v>
      </c>
      <c r="H144" s="24" t="s">
        <v>745</v>
      </c>
      <c r="J144" s="9" t="s">
        <v>290</v>
      </c>
    </row>
    <row r="145" spans="1:10" x14ac:dyDescent="0.3">
      <c r="A145" s="38"/>
      <c r="B145" s="38"/>
      <c r="C145" s="9" t="str">
        <f t="shared" si="2"/>
        <v>auth</v>
      </c>
      <c r="D145" s="9" t="s">
        <v>291</v>
      </c>
      <c r="E145" s="9"/>
      <c r="F145" s="9"/>
      <c r="G145" s="3" t="s">
        <v>738</v>
      </c>
      <c r="H145" s="24" t="s">
        <v>745</v>
      </c>
      <c r="J145" s="9" t="s">
        <v>292</v>
      </c>
    </row>
    <row r="146" spans="1:10" x14ac:dyDescent="0.3">
      <c r="A146" s="38"/>
      <c r="B146" s="38"/>
      <c r="C146" s="9" t="str">
        <f t="shared" si="2"/>
        <v>auth</v>
      </c>
      <c r="D146" s="9" t="s">
        <v>293</v>
      </c>
      <c r="E146" s="9"/>
      <c r="F146" s="9"/>
      <c r="G146" s="3" t="s">
        <v>738</v>
      </c>
      <c r="H146" s="24" t="s">
        <v>745</v>
      </c>
      <c r="J146" s="9" t="s">
        <v>294</v>
      </c>
    </row>
    <row r="147" spans="1:10" x14ac:dyDescent="0.3">
      <c r="A147" s="38"/>
      <c r="B147" s="38"/>
      <c r="C147" s="9" t="str">
        <f t="shared" si="2"/>
        <v>auth</v>
      </c>
      <c r="D147" s="9" t="s">
        <v>295</v>
      </c>
      <c r="E147" s="9"/>
      <c r="F147" s="9"/>
      <c r="G147" s="3" t="s">
        <v>738</v>
      </c>
      <c r="H147" s="24" t="s">
        <v>745</v>
      </c>
      <c r="J147" s="9" t="s">
        <v>296</v>
      </c>
    </row>
    <row r="148" spans="1:10" x14ac:dyDescent="0.3">
      <c r="A148" s="38"/>
      <c r="B148" s="38"/>
      <c r="C148" s="9" t="str">
        <f t="shared" si="2"/>
        <v>auth</v>
      </c>
      <c r="D148" s="9" t="s">
        <v>297</v>
      </c>
      <c r="E148" s="9"/>
      <c r="F148" s="9"/>
      <c r="G148" s="3" t="s">
        <v>740</v>
      </c>
      <c r="H148" s="24" t="s">
        <v>745</v>
      </c>
      <c r="J148" s="9" t="s">
        <v>298</v>
      </c>
    </row>
    <row r="149" spans="1:10" x14ac:dyDescent="0.3">
      <c r="A149" s="38"/>
      <c r="B149" s="38"/>
      <c r="C149" s="9" t="str">
        <f t="shared" si="2"/>
        <v>auth</v>
      </c>
      <c r="D149" s="9" t="s">
        <v>299</v>
      </c>
      <c r="E149" s="9"/>
      <c r="F149" s="9"/>
      <c r="G149" s="3" t="s">
        <v>738</v>
      </c>
      <c r="H149" s="24" t="s">
        <v>745</v>
      </c>
      <c r="J149" s="9" t="s">
        <v>300</v>
      </c>
    </row>
    <row r="150" spans="1:10" x14ac:dyDescent="0.3">
      <c r="A150" s="38"/>
      <c r="B150" s="38"/>
      <c r="C150" s="9" t="str">
        <f t="shared" si="2"/>
        <v>auth</v>
      </c>
      <c r="D150" s="9" t="s">
        <v>301</v>
      </c>
      <c r="E150" s="9"/>
      <c r="F150" s="9"/>
      <c r="G150" s="3" t="s">
        <v>738</v>
      </c>
      <c r="H150" s="24" t="s">
        <v>745</v>
      </c>
      <c r="J150" s="9" t="s">
        <v>302</v>
      </c>
    </row>
    <row r="151" spans="1:10" x14ac:dyDescent="0.3">
      <c r="A151" s="38"/>
      <c r="B151" s="38"/>
      <c r="C151" s="9" t="str">
        <f t="shared" si="2"/>
        <v>auth</v>
      </c>
      <c r="D151" s="9" t="s">
        <v>303</v>
      </c>
      <c r="E151" s="9"/>
      <c r="F151" s="9"/>
      <c r="G151" s="3" t="s">
        <v>738</v>
      </c>
      <c r="H151" s="24" t="s">
        <v>745</v>
      </c>
      <c r="J151" s="9" t="s">
        <v>304</v>
      </c>
    </row>
    <row r="152" spans="1:10" x14ac:dyDescent="0.3">
      <c r="A152" s="38"/>
      <c r="B152" s="38"/>
      <c r="C152" s="9" t="str">
        <f t="shared" si="2"/>
        <v>auth</v>
      </c>
      <c r="D152" s="9" t="s">
        <v>305</v>
      </c>
      <c r="E152" s="9"/>
      <c r="F152" s="9"/>
      <c r="G152" s="3" t="s">
        <v>738</v>
      </c>
      <c r="H152" s="24" t="s">
        <v>745</v>
      </c>
      <c r="J152" s="9" t="s">
        <v>306</v>
      </c>
    </row>
    <row r="153" spans="1:10" x14ac:dyDescent="0.3">
      <c r="A153" s="38"/>
      <c r="B153" s="38"/>
      <c r="C153" s="9" t="str">
        <f t="shared" si="2"/>
        <v>auth</v>
      </c>
      <c r="D153" s="9" t="s">
        <v>307</v>
      </c>
      <c r="E153" s="9"/>
      <c r="F153" s="9"/>
      <c r="G153" s="3" t="s">
        <v>740</v>
      </c>
      <c r="H153" s="24" t="s">
        <v>745</v>
      </c>
      <c r="J153" s="9" t="s">
        <v>308</v>
      </c>
    </row>
    <row r="154" spans="1:10" x14ac:dyDescent="0.3">
      <c r="A154" s="38"/>
      <c r="B154" s="38"/>
      <c r="C154" s="9" t="str">
        <f t="shared" si="2"/>
        <v>auth</v>
      </c>
      <c r="D154" s="9" t="s">
        <v>309</v>
      </c>
      <c r="E154" s="9"/>
      <c r="F154" s="9"/>
      <c r="G154" s="3" t="s">
        <v>738</v>
      </c>
      <c r="H154" s="24" t="s">
        <v>745</v>
      </c>
      <c r="J154" s="9" t="s">
        <v>310</v>
      </c>
    </row>
    <row r="155" spans="1:10" x14ac:dyDescent="0.3">
      <c r="A155" s="38"/>
      <c r="B155" s="38"/>
      <c r="C155" s="9" t="str">
        <f t="shared" si="2"/>
        <v>auth</v>
      </c>
      <c r="D155" s="9" t="s">
        <v>311</v>
      </c>
      <c r="E155" s="9"/>
      <c r="F155" s="9"/>
      <c r="G155" s="3" t="s">
        <v>738</v>
      </c>
      <c r="H155" s="24" t="s">
        <v>745</v>
      </c>
      <c r="J155" s="9" t="s">
        <v>312</v>
      </c>
    </row>
    <row r="156" spans="1:10" x14ac:dyDescent="0.3">
      <c r="A156" s="38"/>
      <c r="B156" s="38"/>
      <c r="C156" s="9" t="str">
        <f t="shared" si="2"/>
        <v>auth</v>
      </c>
      <c r="D156" s="9" t="s">
        <v>313</v>
      </c>
      <c r="E156" s="9"/>
      <c r="F156" s="9"/>
      <c r="G156" s="3" t="s">
        <v>738</v>
      </c>
      <c r="H156" s="24" t="s">
        <v>745</v>
      </c>
      <c r="J156" s="9" t="s">
        <v>314</v>
      </c>
    </row>
    <row r="157" spans="1:10" x14ac:dyDescent="0.3">
      <c r="A157" s="38"/>
      <c r="B157" s="38"/>
      <c r="C157" s="9" t="str">
        <f t="shared" si="2"/>
        <v>auth</v>
      </c>
      <c r="D157" s="9" t="s">
        <v>315</v>
      </c>
      <c r="E157" s="9"/>
      <c r="F157" s="9"/>
      <c r="G157" s="3" t="s">
        <v>738</v>
      </c>
      <c r="H157" s="24" t="s">
        <v>745</v>
      </c>
      <c r="J157" s="9" t="s">
        <v>316</v>
      </c>
    </row>
    <row r="158" spans="1:10" x14ac:dyDescent="0.3">
      <c r="A158" s="38"/>
      <c r="B158" s="38"/>
      <c r="C158" s="9" t="str">
        <f t="shared" si="2"/>
        <v>auth</v>
      </c>
      <c r="D158" s="9" t="s">
        <v>317</v>
      </c>
      <c r="E158" s="9"/>
      <c r="F158" s="9"/>
      <c r="G158" s="3" t="s">
        <v>738</v>
      </c>
      <c r="H158" s="24" t="s">
        <v>745</v>
      </c>
      <c r="J158" s="9" t="s">
        <v>318</v>
      </c>
    </row>
    <row r="159" spans="1:10" x14ac:dyDescent="0.3">
      <c r="A159" s="38"/>
      <c r="B159" s="38"/>
      <c r="C159" s="9" t="str">
        <f t="shared" si="2"/>
        <v>auth</v>
      </c>
      <c r="D159" s="9" t="s">
        <v>319</v>
      </c>
      <c r="E159" s="9"/>
      <c r="F159" s="9"/>
      <c r="G159" s="3" t="s">
        <v>738</v>
      </c>
      <c r="H159" s="24" t="s">
        <v>745</v>
      </c>
      <c r="J159" s="9" t="s">
        <v>320</v>
      </c>
    </row>
    <row r="160" spans="1:10" x14ac:dyDescent="0.3">
      <c r="A160" s="38"/>
      <c r="B160" s="38"/>
      <c r="C160" s="9" t="str">
        <f t="shared" si="2"/>
        <v>auth</v>
      </c>
      <c r="D160" s="9" t="s">
        <v>321</v>
      </c>
      <c r="E160" s="9"/>
      <c r="F160" s="9"/>
      <c r="G160" s="3" t="s">
        <v>738</v>
      </c>
      <c r="H160" s="24" t="s">
        <v>744</v>
      </c>
      <c r="J160" s="9" t="s">
        <v>322</v>
      </c>
    </row>
    <row r="161" spans="1:10" x14ac:dyDescent="0.3">
      <c r="A161" s="38"/>
      <c r="B161" s="38"/>
      <c r="C161" s="9" t="str">
        <f t="shared" si="2"/>
        <v>auth</v>
      </c>
      <c r="D161" s="9" t="s">
        <v>323</v>
      </c>
      <c r="E161" s="9"/>
      <c r="F161" s="9"/>
      <c r="G161" s="3" t="s">
        <v>740</v>
      </c>
      <c r="H161" s="24" t="s">
        <v>745</v>
      </c>
      <c r="J161" s="9" t="s">
        <v>324</v>
      </c>
    </row>
    <row r="162" spans="1:10" x14ac:dyDescent="0.3">
      <c r="A162" s="38"/>
      <c r="B162" s="38"/>
      <c r="C162" s="9" t="str">
        <f t="shared" si="2"/>
        <v>auth</v>
      </c>
      <c r="D162" s="9" t="s">
        <v>325</v>
      </c>
      <c r="E162" s="9"/>
      <c r="F162" s="9"/>
      <c r="G162" s="3" t="s">
        <v>738</v>
      </c>
      <c r="H162" s="24" t="s">
        <v>745</v>
      </c>
      <c r="J162" s="9" t="s">
        <v>326</v>
      </c>
    </row>
    <row r="163" spans="1:10" x14ac:dyDescent="0.3">
      <c r="A163" s="38"/>
      <c r="B163" s="38"/>
      <c r="C163" s="9" t="str">
        <f t="shared" si="2"/>
        <v>auth</v>
      </c>
      <c r="D163" s="9" t="s">
        <v>327</v>
      </c>
      <c r="E163" s="9"/>
      <c r="F163" s="9"/>
      <c r="G163" s="3" t="s">
        <v>738</v>
      </c>
      <c r="H163" s="24" t="s">
        <v>745</v>
      </c>
      <c r="J163" s="9" t="s">
        <v>328</v>
      </c>
    </row>
    <row r="164" spans="1:10" x14ac:dyDescent="0.3">
      <c r="A164" s="38"/>
      <c r="B164" s="38"/>
      <c r="C164" s="9" t="str">
        <f t="shared" si="2"/>
        <v>auth</v>
      </c>
      <c r="D164" s="9" t="s">
        <v>329</v>
      </c>
      <c r="E164" s="9"/>
      <c r="F164" s="9"/>
      <c r="G164" s="3" t="s">
        <v>738</v>
      </c>
      <c r="H164" s="24" t="s">
        <v>745</v>
      </c>
      <c r="J164" s="9" t="s">
        <v>330</v>
      </c>
    </row>
    <row r="165" spans="1:10" x14ac:dyDescent="0.3">
      <c r="A165" s="38"/>
      <c r="B165" s="38"/>
      <c r="C165" s="9" t="str">
        <f t="shared" si="2"/>
        <v>auth</v>
      </c>
      <c r="D165" s="9" t="s">
        <v>331</v>
      </c>
      <c r="E165" s="9"/>
      <c r="F165" s="9"/>
      <c r="G165" s="3" t="s">
        <v>740</v>
      </c>
      <c r="H165" s="24" t="s">
        <v>745</v>
      </c>
      <c r="J165" s="9" t="s">
        <v>332</v>
      </c>
    </row>
    <row r="166" spans="1:10" x14ac:dyDescent="0.3">
      <c r="A166" s="38"/>
      <c r="B166" s="38"/>
      <c r="C166" s="9" t="str">
        <f t="shared" si="2"/>
        <v>auth</v>
      </c>
      <c r="D166" s="9" t="s">
        <v>333</v>
      </c>
      <c r="E166" s="9"/>
      <c r="F166" s="9"/>
      <c r="G166" s="3" t="s">
        <v>740</v>
      </c>
      <c r="H166" s="24" t="s">
        <v>745</v>
      </c>
      <c r="J166" s="9" t="s">
        <v>334</v>
      </c>
    </row>
    <row r="167" spans="1:10" x14ac:dyDescent="0.3">
      <c r="A167" s="38"/>
      <c r="B167" s="38"/>
      <c r="C167" s="9" t="str">
        <f t="shared" si="2"/>
        <v>auth</v>
      </c>
      <c r="D167" s="9" t="s">
        <v>335</v>
      </c>
      <c r="E167" s="9"/>
      <c r="F167" s="9"/>
      <c r="G167" s="3" t="s">
        <v>738</v>
      </c>
      <c r="H167" s="24" t="s">
        <v>745</v>
      </c>
      <c r="J167" s="9" t="s">
        <v>336</v>
      </c>
    </row>
    <row r="168" spans="1:10" x14ac:dyDescent="0.3">
      <c r="A168" s="38"/>
      <c r="B168" s="38"/>
      <c r="C168" s="9" t="str">
        <f t="shared" si="2"/>
        <v>auth</v>
      </c>
      <c r="D168" s="9" t="s">
        <v>337</v>
      </c>
      <c r="E168" s="9"/>
      <c r="F168" s="9"/>
      <c r="G168" s="3" t="s">
        <v>738</v>
      </c>
      <c r="H168" s="24" t="s">
        <v>745</v>
      </c>
      <c r="J168" s="9" t="s">
        <v>338</v>
      </c>
    </row>
    <row r="169" spans="1:10" x14ac:dyDescent="0.3">
      <c r="A169" s="38"/>
      <c r="B169" s="38"/>
      <c r="C169" s="9" t="str">
        <f t="shared" si="2"/>
        <v>auth</v>
      </c>
      <c r="D169" s="9" t="s">
        <v>339</v>
      </c>
      <c r="E169" s="9"/>
      <c r="F169" s="9"/>
      <c r="G169" s="3" t="s">
        <v>740</v>
      </c>
      <c r="H169" s="24" t="s">
        <v>745</v>
      </c>
      <c r="J169" s="9" t="s">
        <v>340</v>
      </c>
    </row>
    <row r="170" spans="1:10" x14ac:dyDescent="0.3">
      <c r="A170" s="38"/>
      <c r="B170" s="38"/>
      <c r="C170" s="9" t="str">
        <f t="shared" si="2"/>
        <v>auth</v>
      </c>
      <c r="D170" s="9" t="s">
        <v>341</v>
      </c>
      <c r="E170" s="9"/>
      <c r="F170" s="9"/>
      <c r="G170" s="3" t="s">
        <v>740</v>
      </c>
      <c r="H170" s="24" t="s">
        <v>745</v>
      </c>
      <c r="J170" s="9" t="s">
        <v>342</v>
      </c>
    </row>
    <row r="171" spans="1:10" x14ac:dyDescent="0.3">
      <c r="A171" s="38"/>
      <c r="B171" s="38"/>
      <c r="C171" s="9" t="str">
        <f t="shared" si="2"/>
        <v>auth</v>
      </c>
      <c r="D171" s="9" t="s">
        <v>343</v>
      </c>
      <c r="E171" s="9"/>
      <c r="F171" s="9"/>
      <c r="G171" s="3" t="s">
        <v>738</v>
      </c>
      <c r="H171" s="24" t="s">
        <v>745</v>
      </c>
      <c r="J171" s="9" t="s">
        <v>344</v>
      </c>
    </row>
    <row r="172" spans="1:10" x14ac:dyDescent="0.3">
      <c r="A172" s="38"/>
      <c r="B172" s="38"/>
      <c r="C172" s="9" t="str">
        <f t="shared" si="2"/>
        <v>auth</v>
      </c>
      <c r="D172" s="9" t="s">
        <v>345</v>
      </c>
      <c r="E172" s="9"/>
      <c r="F172" s="9"/>
      <c r="G172" s="3" t="s">
        <v>740</v>
      </c>
      <c r="H172" s="24" t="s">
        <v>745</v>
      </c>
      <c r="J172" s="9" t="s">
        <v>346</v>
      </c>
    </row>
    <row r="173" spans="1:10" x14ac:dyDescent="0.3">
      <c r="A173" s="38"/>
      <c r="B173" s="38"/>
      <c r="C173" s="9" t="str">
        <f t="shared" si="2"/>
        <v>auth</v>
      </c>
      <c r="D173" s="9" t="s">
        <v>347</v>
      </c>
      <c r="E173" s="9"/>
      <c r="F173" s="9"/>
      <c r="G173" s="3" t="s">
        <v>740</v>
      </c>
      <c r="H173" s="24" t="s">
        <v>745</v>
      </c>
      <c r="J173" s="9" t="s">
        <v>348</v>
      </c>
    </row>
    <row r="174" spans="1:10" x14ac:dyDescent="0.3">
      <c r="A174" s="38"/>
      <c r="B174" s="38"/>
      <c r="C174" s="9" t="str">
        <f t="shared" ref="C174:C192" si="3">LEFT(D174,4)</f>
        <v>auth</v>
      </c>
      <c r="D174" s="9" t="s">
        <v>349</v>
      </c>
      <c r="E174" s="9"/>
      <c r="F174" s="9"/>
      <c r="G174" s="3" t="s">
        <v>738</v>
      </c>
      <c r="H174" s="24" t="s">
        <v>745</v>
      </c>
      <c r="J174" s="9" t="s">
        <v>350</v>
      </c>
    </row>
    <row r="175" spans="1:10" x14ac:dyDescent="0.3">
      <c r="A175" s="38"/>
      <c r="B175" s="38"/>
      <c r="C175" s="9" t="str">
        <f t="shared" si="3"/>
        <v>auth</v>
      </c>
      <c r="D175" s="9" t="s">
        <v>351</v>
      </c>
      <c r="E175" s="9"/>
      <c r="F175" s="9"/>
      <c r="G175" s="3" t="s">
        <v>740</v>
      </c>
      <c r="H175" s="24" t="s">
        <v>745</v>
      </c>
      <c r="J175" s="9" t="s">
        <v>352</v>
      </c>
    </row>
    <row r="176" spans="1:10" x14ac:dyDescent="0.3">
      <c r="A176" s="38"/>
      <c r="B176" s="38"/>
      <c r="C176" s="9" t="str">
        <f t="shared" si="3"/>
        <v>auth</v>
      </c>
      <c r="D176" s="9" t="s">
        <v>353</v>
      </c>
      <c r="E176" s="9"/>
      <c r="F176" s="9"/>
      <c r="G176" s="3" t="s">
        <v>740</v>
      </c>
      <c r="H176" s="24" t="s">
        <v>745</v>
      </c>
      <c r="J176" s="9" t="s">
        <v>354</v>
      </c>
    </row>
    <row r="177" spans="1:10" x14ac:dyDescent="0.3">
      <c r="A177" s="38"/>
      <c r="B177" s="38"/>
      <c r="C177" s="9" t="str">
        <f t="shared" si="3"/>
        <v>auth</v>
      </c>
      <c r="D177" s="9" t="s">
        <v>355</v>
      </c>
      <c r="E177" s="9"/>
      <c r="F177" s="9"/>
      <c r="G177" s="3" t="s">
        <v>738</v>
      </c>
      <c r="H177" s="24" t="s">
        <v>745</v>
      </c>
      <c r="J177" s="9" t="s">
        <v>356</v>
      </c>
    </row>
    <row r="178" spans="1:10" x14ac:dyDescent="0.3">
      <c r="A178" s="38"/>
      <c r="B178" s="38"/>
      <c r="C178" s="9" t="str">
        <f t="shared" si="3"/>
        <v>auth</v>
      </c>
      <c r="D178" s="9" t="s">
        <v>357</v>
      </c>
      <c r="E178" s="9"/>
      <c r="F178" s="9"/>
      <c r="G178" s="3" t="s">
        <v>739</v>
      </c>
      <c r="H178" s="24" t="s">
        <v>745</v>
      </c>
      <c r="J178" s="9" t="s">
        <v>358</v>
      </c>
    </row>
    <row r="179" spans="1:10" x14ac:dyDescent="0.3">
      <c r="A179" s="38"/>
      <c r="B179" s="38"/>
      <c r="C179" s="9" t="str">
        <f t="shared" si="3"/>
        <v>auth</v>
      </c>
      <c r="D179" s="9" t="s">
        <v>359</v>
      </c>
      <c r="E179" s="9"/>
      <c r="F179" s="9"/>
      <c r="G179" s="3" t="s">
        <v>738</v>
      </c>
      <c r="H179" s="24" t="s">
        <v>745</v>
      </c>
      <c r="J179" s="9" t="s">
        <v>360</v>
      </c>
    </row>
    <row r="180" spans="1:10" x14ac:dyDescent="0.3">
      <c r="A180" s="38"/>
      <c r="B180" s="38"/>
      <c r="C180" s="9" t="str">
        <f t="shared" si="3"/>
        <v>auth</v>
      </c>
      <c r="D180" s="9" t="s">
        <v>361</v>
      </c>
      <c r="E180" s="9"/>
      <c r="F180" s="9"/>
      <c r="G180" s="3" t="s">
        <v>738</v>
      </c>
      <c r="H180" s="24" t="s">
        <v>745</v>
      </c>
      <c r="J180" s="9" t="s">
        <v>362</v>
      </c>
    </row>
    <row r="181" spans="1:10" x14ac:dyDescent="0.3">
      <c r="A181" s="38"/>
      <c r="B181" s="38"/>
      <c r="C181" s="9" t="str">
        <f t="shared" si="3"/>
        <v>auth</v>
      </c>
      <c r="D181" s="9" t="s">
        <v>363</v>
      </c>
      <c r="E181" s="9"/>
      <c r="F181" s="9"/>
      <c r="G181" s="3" t="s">
        <v>740</v>
      </c>
      <c r="H181" s="24" t="s">
        <v>745</v>
      </c>
      <c r="J181" s="9" t="s">
        <v>364</v>
      </c>
    </row>
    <row r="182" spans="1:10" x14ac:dyDescent="0.3">
      <c r="A182" s="38"/>
      <c r="B182" s="38"/>
      <c r="C182" s="9" t="str">
        <f t="shared" si="3"/>
        <v>auth</v>
      </c>
      <c r="D182" s="9" t="s">
        <v>365</v>
      </c>
      <c r="E182" s="9"/>
      <c r="F182" s="9"/>
      <c r="G182" s="3" t="s">
        <v>740</v>
      </c>
      <c r="H182" s="24" t="s">
        <v>745</v>
      </c>
      <c r="J182" s="9" t="s">
        <v>366</v>
      </c>
    </row>
    <row r="183" spans="1:10" x14ac:dyDescent="0.3">
      <c r="A183" s="38"/>
      <c r="B183" s="38"/>
      <c r="C183" s="9" t="str">
        <f t="shared" si="3"/>
        <v>auth</v>
      </c>
      <c r="D183" s="9" t="s">
        <v>367</v>
      </c>
      <c r="E183" s="9"/>
      <c r="F183" s="9"/>
      <c r="G183" s="3" t="s">
        <v>740</v>
      </c>
      <c r="H183" s="24" t="s">
        <v>745</v>
      </c>
      <c r="J183" s="9" t="s">
        <v>368</v>
      </c>
    </row>
    <row r="184" spans="1:10" x14ac:dyDescent="0.3">
      <c r="A184" s="38"/>
      <c r="B184" s="38"/>
      <c r="C184" s="9" t="str">
        <f t="shared" si="3"/>
        <v>auth</v>
      </c>
      <c r="D184" s="9" t="s">
        <v>369</v>
      </c>
      <c r="E184" s="9"/>
      <c r="F184" s="9"/>
      <c r="G184" s="3" t="s">
        <v>738</v>
      </c>
      <c r="H184" s="24" t="s">
        <v>745</v>
      </c>
      <c r="J184" s="9" t="s">
        <v>370</v>
      </c>
    </row>
    <row r="185" spans="1:10" x14ac:dyDescent="0.3">
      <c r="A185" s="38"/>
      <c r="B185" s="38"/>
      <c r="C185" s="9" t="str">
        <f t="shared" si="3"/>
        <v>auth</v>
      </c>
      <c r="D185" s="9" t="s">
        <v>371</v>
      </c>
      <c r="E185" s="9"/>
      <c r="F185" s="9"/>
      <c r="G185" s="3" t="s">
        <v>738</v>
      </c>
      <c r="H185" s="24" t="s">
        <v>745</v>
      </c>
      <c r="J185" s="9" t="s">
        <v>372</v>
      </c>
    </row>
    <row r="186" spans="1:10" x14ac:dyDescent="0.3">
      <c r="A186" s="38"/>
      <c r="B186" s="38"/>
      <c r="C186" s="9" t="str">
        <f t="shared" si="3"/>
        <v>auth</v>
      </c>
      <c r="D186" s="9" t="s">
        <v>373</v>
      </c>
      <c r="E186" s="9"/>
      <c r="F186" s="9"/>
      <c r="G186" s="3" t="s">
        <v>740</v>
      </c>
      <c r="H186" s="24" t="s">
        <v>745</v>
      </c>
      <c r="J186" s="9" t="s">
        <v>374</v>
      </c>
    </row>
    <row r="187" spans="1:10" x14ac:dyDescent="0.3">
      <c r="A187" s="38"/>
      <c r="B187" s="38"/>
      <c r="C187" s="9" t="str">
        <f t="shared" si="3"/>
        <v>auth</v>
      </c>
      <c r="D187" s="9" t="s">
        <v>375</v>
      </c>
      <c r="E187" s="9"/>
      <c r="F187" s="9"/>
      <c r="G187" s="3" t="s">
        <v>738</v>
      </c>
      <c r="H187" s="24" t="s">
        <v>745</v>
      </c>
      <c r="J187" s="9" t="s">
        <v>376</v>
      </c>
    </row>
    <row r="188" spans="1:10" x14ac:dyDescent="0.3">
      <c r="A188" s="38"/>
      <c r="B188" s="38"/>
      <c r="C188" s="9" t="str">
        <f t="shared" si="3"/>
        <v>auth</v>
      </c>
      <c r="D188" s="9" t="s">
        <v>377</v>
      </c>
      <c r="E188" s="9"/>
      <c r="F188" s="9"/>
      <c r="G188" s="3" t="s">
        <v>738</v>
      </c>
      <c r="H188" s="24" t="s">
        <v>745</v>
      </c>
      <c r="J188" s="9" t="s">
        <v>378</v>
      </c>
    </row>
    <row r="189" spans="1:10" x14ac:dyDescent="0.3">
      <c r="A189" s="38"/>
      <c r="B189" s="38"/>
      <c r="C189" s="9" t="str">
        <f t="shared" si="3"/>
        <v>auth</v>
      </c>
      <c r="D189" s="9" t="s">
        <v>379</v>
      </c>
      <c r="E189" s="9"/>
      <c r="F189" s="9"/>
      <c r="G189" s="3" t="s">
        <v>740</v>
      </c>
      <c r="H189" s="24" t="s">
        <v>745</v>
      </c>
      <c r="J189" s="9" t="s">
        <v>380</v>
      </c>
    </row>
    <row r="190" spans="1:10" x14ac:dyDescent="0.3">
      <c r="A190" s="38"/>
      <c r="B190" s="38"/>
      <c r="C190" s="9" t="str">
        <f t="shared" si="3"/>
        <v>auth</v>
      </c>
      <c r="D190" s="9" t="s">
        <v>381</v>
      </c>
      <c r="E190" s="9"/>
      <c r="F190" s="9"/>
      <c r="G190" s="3" t="s">
        <v>738</v>
      </c>
      <c r="H190" s="24" t="s">
        <v>745</v>
      </c>
      <c r="J190" s="9" t="s">
        <v>382</v>
      </c>
    </row>
    <row r="191" spans="1:10" x14ac:dyDescent="0.3">
      <c r="A191" s="38"/>
      <c r="B191" s="38"/>
      <c r="C191" s="9" t="str">
        <f t="shared" si="3"/>
        <v>auth</v>
      </c>
      <c r="D191" s="9" t="s">
        <v>383</v>
      </c>
      <c r="E191" s="9"/>
      <c r="F191" s="9"/>
      <c r="G191" s="3" t="s">
        <v>738</v>
      </c>
      <c r="H191" s="24" t="s">
        <v>745</v>
      </c>
      <c r="J191" s="9" t="s">
        <v>384</v>
      </c>
    </row>
    <row r="192" spans="1:10" x14ac:dyDescent="0.3">
      <c r="A192" s="38"/>
      <c r="B192" s="38"/>
      <c r="C192" s="9" t="str">
        <f t="shared" si="3"/>
        <v>auth</v>
      </c>
      <c r="D192" s="9" t="s">
        <v>385</v>
      </c>
      <c r="E192" s="9"/>
      <c r="F192" s="9"/>
      <c r="G192" s="3" t="s">
        <v>738</v>
      </c>
      <c r="H192" s="24" t="s">
        <v>745</v>
      </c>
      <c r="J192" s="9" t="s">
        <v>386</v>
      </c>
    </row>
    <row r="193" spans="1:10" x14ac:dyDescent="0.3">
      <c r="A193" s="39">
        <v>20</v>
      </c>
      <c r="B193" s="39">
        <v>20</v>
      </c>
      <c r="C193" s="10" t="str">
        <f>LEFT(D193,2)</f>
        <v>bh</v>
      </c>
      <c r="D193" s="10" t="s">
        <v>387</v>
      </c>
      <c r="E193" s="10"/>
      <c r="F193" s="10"/>
      <c r="G193" s="3" t="s">
        <v>738</v>
      </c>
      <c r="H193" s="24" t="s">
        <v>744</v>
      </c>
      <c r="J193" s="10" t="s">
        <v>388</v>
      </c>
    </row>
    <row r="194" spans="1:10" x14ac:dyDescent="0.3">
      <c r="A194" s="39"/>
      <c r="B194" s="39"/>
      <c r="C194" s="10" t="str">
        <f t="shared" ref="C194:C209" si="4">LEFT(D194,2)</f>
        <v>bh</v>
      </c>
      <c r="D194" s="10" t="s">
        <v>389</v>
      </c>
      <c r="E194" s="10">
        <v>36294</v>
      </c>
      <c r="F194" s="29">
        <v>3.7</v>
      </c>
      <c r="G194" s="3" t="s">
        <v>738</v>
      </c>
      <c r="H194" s="1" t="s">
        <v>745</v>
      </c>
      <c r="J194" s="10" t="s">
        <v>390</v>
      </c>
    </row>
    <row r="195" spans="1:10" x14ac:dyDescent="0.3">
      <c r="A195" s="39"/>
      <c r="B195" s="39"/>
      <c r="C195" s="10" t="str">
        <f t="shared" si="4"/>
        <v>bh</v>
      </c>
      <c r="D195" s="10" t="s">
        <v>391</v>
      </c>
      <c r="E195" s="10">
        <v>58958</v>
      </c>
      <c r="F195" s="29">
        <v>6</v>
      </c>
      <c r="G195" s="3" t="s">
        <v>738</v>
      </c>
      <c r="H195" s="24" t="s">
        <v>745</v>
      </c>
      <c r="J195" s="10" t="s">
        <v>392</v>
      </c>
    </row>
    <row r="196" spans="1:10" x14ac:dyDescent="0.3">
      <c r="A196" s="39"/>
      <c r="B196" s="39"/>
      <c r="C196" s="10" t="str">
        <f t="shared" si="4"/>
        <v>bh</v>
      </c>
      <c r="D196" s="10" t="s">
        <v>393</v>
      </c>
      <c r="E196" s="10">
        <v>158020</v>
      </c>
      <c r="F196" s="29">
        <v>16.2</v>
      </c>
      <c r="G196" s="3" t="s">
        <v>738</v>
      </c>
      <c r="H196" s="24" t="s">
        <v>745</v>
      </c>
      <c r="J196" s="10" t="s">
        <v>394</v>
      </c>
    </row>
    <row r="197" spans="1:10" x14ac:dyDescent="0.3">
      <c r="A197" s="39"/>
      <c r="B197" s="39"/>
      <c r="C197" s="10" t="str">
        <f t="shared" si="4"/>
        <v>bh</v>
      </c>
      <c r="D197" s="10" t="s">
        <v>395</v>
      </c>
      <c r="E197" s="10"/>
      <c r="F197" s="10"/>
      <c r="G197" s="3" t="s">
        <v>739</v>
      </c>
      <c r="H197" s="24" t="s">
        <v>745</v>
      </c>
      <c r="J197" s="10" t="s">
        <v>396</v>
      </c>
    </row>
    <row r="198" spans="1:10" x14ac:dyDescent="0.3">
      <c r="A198" s="39"/>
      <c r="B198" s="39"/>
      <c r="C198" s="10" t="str">
        <f t="shared" si="4"/>
        <v>bh</v>
      </c>
      <c r="D198" s="10" t="s">
        <v>397</v>
      </c>
      <c r="E198" s="10"/>
      <c r="F198" s="10"/>
      <c r="G198" s="3" t="s">
        <v>738</v>
      </c>
      <c r="H198" s="24" t="s">
        <v>745</v>
      </c>
      <c r="J198" s="10" t="s">
        <v>398</v>
      </c>
    </row>
    <row r="199" spans="1:10" x14ac:dyDescent="0.3">
      <c r="A199" s="39"/>
      <c r="B199" s="39"/>
      <c r="C199" s="10" t="str">
        <f t="shared" si="4"/>
        <v>bh</v>
      </c>
      <c r="D199" s="10" t="s">
        <v>399</v>
      </c>
      <c r="E199" s="10">
        <v>36237</v>
      </c>
      <c r="F199" s="29">
        <v>3.7</v>
      </c>
      <c r="G199" s="3" t="s">
        <v>738</v>
      </c>
      <c r="H199" s="24" t="s">
        <v>745</v>
      </c>
      <c r="J199" s="10" t="s">
        <v>400</v>
      </c>
    </row>
    <row r="200" spans="1:10" x14ac:dyDescent="0.3">
      <c r="A200" s="39"/>
      <c r="B200" s="39"/>
      <c r="C200" s="10" t="str">
        <f t="shared" si="4"/>
        <v>bh</v>
      </c>
      <c r="D200" s="10" t="s">
        <v>401</v>
      </c>
      <c r="E200" s="10">
        <v>58980</v>
      </c>
      <c r="F200" s="29">
        <v>6.1</v>
      </c>
      <c r="G200" s="3" t="s">
        <v>738</v>
      </c>
      <c r="H200" s="24" t="s">
        <v>745</v>
      </c>
      <c r="J200" s="10" t="s">
        <v>402</v>
      </c>
    </row>
    <row r="201" spans="1:10" x14ac:dyDescent="0.3">
      <c r="A201" s="39"/>
      <c r="B201" s="39"/>
      <c r="C201" s="10" t="str">
        <f t="shared" si="4"/>
        <v>bh</v>
      </c>
      <c r="D201" s="10" t="s">
        <v>403</v>
      </c>
      <c r="E201" s="10">
        <v>157747</v>
      </c>
      <c r="F201" s="29">
        <v>16.2</v>
      </c>
      <c r="G201" s="3" t="s">
        <v>738</v>
      </c>
      <c r="H201" s="24" t="s">
        <v>745</v>
      </c>
      <c r="J201" s="10" t="s">
        <v>404</v>
      </c>
    </row>
    <row r="202" spans="1:10" x14ac:dyDescent="0.3">
      <c r="A202" s="39"/>
      <c r="B202" s="39"/>
      <c r="C202" s="10" t="str">
        <f t="shared" si="4"/>
        <v>bh</v>
      </c>
      <c r="D202" s="10" t="s">
        <v>405</v>
      </c>
      <c r="E202" s="10"/>
      <c r="F202" s="10"/>
      <c r="G202" s="3" t="s">
        <v>740</v>
      </c>
      <c r="H202" s="24" t="s">
        <v>744</v>
      </c>
      <c r="J202" s="10" t="s">
        <v>406</v>
      </c>
    </row>
    <row r="203" spans="1:10" x14ac:dyDescent="0.3">
      <c r="A203" s="39"/>
      <c r="B203" s="39"/>
      <c r="C203" s="10" t="str">
        <f t="shared" si="4"/>
        <v>bh</v>
      </c>
      <c r="D203" s="10" t="s">
        <v>407</v>
      </c>
      <c r="E203" s="10"/>
      <c r="F203" s="10"/>
      <c r="G203" s="3" t="s">
        <v>739</v>
      </c>
      <c r="H203" s="24" t="s">
        <v>745</v>
      </c>
      <c r="J203" s="10" t="s">
        <v>408</v>
      </c>
    </row>
    <row r="204" spans="1:10" x14ac:dyDescent="0.3">
      <c r="A204" s="39"/>
      <c r="B204" s="39"/>
      <c r="C204" s="10" t="str">
        <f t="shared" si="4"/>
        <v>bh</v>
      </c>
      <c r="D204" s="10" t="s">
        <v>409</v>
      </c>
      <c r="E204" s="10"/>
      <c r="F204" s="10"/>
      <c r="G204" s="3" t="s">
        <v>739</v>
      </c>
      <c r="H204" s="24" t="s">
        <v>745</v>
      </c>
      <c r="J204" s="10" t="s">
        <v>410</v>
      </c>
    </row>
    <row r="205" spans="1:10" x14ac:dyDescent="0.3">
      <c r="A205" s="39"/>
      <c r="B205" s="39"/>
      <c r="C205" s="10" t="str">
        <f t="shared" si="4"/>
        <v>bh</v>
      </c>
      <c r="D205" s="10" t="s">
        <v>411</v>
      </c>
      <c r="E205" s="10"/>
      <c r="F205" s="10"/>
      <c r="G205" s="3" t="s">
        <v>740</v>
      </c>
      <c r="H205" s="24" t="s">
        <v>744</v>
      </c>
      <c r="J205" s="10" t="s">
        <v>412</v>
      </c>
    </row>
    <row r="206" spans="1:10" x14ac:dyDescent="0.3">
      <c r="A206" s="39"/>
      <c r="B206" s="39"/>
      <c r="C206" s="10" t="str">
        <f t="shared" si="4"/>
        <v>bh</v>
      </c>
      <c r="D206" s="10" t="s">
        <v>413</v>
      </c>
      <c r="E206" s="10"/>
      <c r="F206" s="10"/>
      <c r="G206" s="3" t="s">
        <v>739</v>
      </c>
      <c r="H206" s="24" t="s">
        <v>744</v>
      </c>
      <c r="J206" s="10" t="s">
        <v>414</v>
      </c>
    </row>
    <row r="207" spans="1:10" x14ac:dyDescent="0.3">
      <c r="A207" s="39"/>
      <c r="B207" s="39"/>
      <c r="C207" s="10" t="str">
        <f t="shared" si="4"/>
        <v>bh</v>
      </c>
      <c r="D207" s="10" t="s">
        <v>415</v>
      </c>
      <c r="E207" s="10"/>
      <c r="F207" s="10"/>
      <c r="G207" s="3" t="s">
        <v>739</v>
      </c>
      <c r="H207" s="24" t="s">
        <v>744</v>
      </c>
      <c r="J207" s="10" t="s">
        <v>416</v>
      </c>
    </row>
    <row r="208" spans="1:10" x14ac:dyDescent="0.3">
      <c r="A208" s="39"/>
      <c r="B208" s="39"/>
      <c r="C208" s="10" t="str">
        <f t="shared" si="4"/>
        <v>bh</v>
      </c>
      <c r="D208" s="10" t="s">
        <v>417</v>
      </c>
      <c r="E208" s="10">
        <v>58981</v>
      </c>
      <c r="F208" s="29">
        <v>6.1</v>
      </c>
      <c r="G208" s="3" t="s">
        <v>739</v>
      </c>
      <c r="H208" s="24" t="s">
        <v>745</v>
      </c>
      <c r="J208" s="10" t="s">
        <v>418</v>
      </c>
    </row>
    <row r="209" spans="1:10" x14ac:dyDescent="0.3">
      <c r="A209" s="39"/>
      <c r="B209" s="39"/>
      <c r="C209" s="10" t="str">
        <f t="shared" si="4"/>
        <v>bh</v>
      </c>
      <c r="D209" s="10" t="s">
        <v>419</v>
      </c>
      <c r="E209" s="10"/>
      <c r="F209" s="10"/>
      <c r="G209" s="3" t="s">
        <v>738</v>
      </c>
      <c r="H209" s="24" t="s">
        <v>744</v>
      </c>
      <c r="J209" s="10" t="s">
        <v>420</v>
      </c>
    </row>
    <row r="210" spans="1:10" x14ac:dyDescent="0.3">
      <c r="A210" s="40">
        <v>21</v>
      </c>
      <c r="B210" s="40">
        <v>21</v>
      </c>
      <c r="C210" s="11" t="str">
        <f>LEFT(D210,4)</f>
        <v>ccsp</v>
      </c>
      <c r="D210" s="11" t="s">
        <v>421</v>
      </c>
      <c r="E210" s="11"/>
      <c r="F210" s="11"/>
      <c r="G210" s="3" t="s">
        <v>738</v>
      </c>
      <c r="H210" s="24" t="s">
        <v>745</v>
      </c>
      <c r="J210" s="11" t="s">
        <v>422</v>
      </c>
    </row>
    <row r="211" spans="1:10" x14ac:dyDescent="0.3">
      <c r="A211" s="40"/>
      <c r="B211" s="40"/>
      <c r="C211" s="11" t="str">
        <f t="shared" ref="C211:C213" si="5">LEFT(D211,4)</f>
        <v>ccsp</v>
      </c>
      <c r="D211" s="11" t="s">
        <v>423</v>
      </c>
      <c r="E211" s="11"/>
      <c r="F211" s="11"/>
      <c r="G211" s="3" t="s">
        <v>739</v>
      </c>
      <c r="H211" s="24" t="s">
        <v>744</v>
      </c>
      <c r="J211" s="11" t="s">
        <v>424</v>
      </c>
    </row>
    <row r="212" spans="1:10" x14ac:dyDescent="0.3">
      <c r="A212" s="40"/>
      <c r="B212" s="40"/>
      <c r="C212" s="11" t="str">
        <f t="shared" si="5"/>
        <v>ccsp</v>
      </c>
      <c r="D212" s="11" t="s">
        <v>425</v>
      </c>
      <c r="E212" s="11"/>
      <c r="F212" s="11"/>
      <c r="G212" s="3" t="s">
        <v>739</v>
      </c>
      <c r="H212" s="24" t="s">
        <v>744</v>
      </c>
      <c r="J212" s="11" t="s">
        <v>426</v>
      </c>
    </row>
    <row r="213" spans="1:10" x14ac:dyDescent="0.3">
      <c r="A213" s="40"/>
      <c r="B213" s="40"/>
      <c r="C213" s="11" t="str">
        <f t="shared" si="5"/>
        <v>ccsp</v>
      </c>
      <c r="D213" s="11" t="s">
        <v>427</v>
      </c>
      <c r="E213" s="11"/>
      <c r="F213" s="11"/>
      <c r="G213" s="3" t="s">
        <v>739</v>
      </c>
      <c r="H213" s="24" t="s">
        <v>744</v>
      </c>
      <c r="J213" s="11" t="s">
        <v>428</v>
      </c>
    </row>
    <row r="214" spans="1:10" x14ac:dyDescent="0.3">
      <c r="A214" s="41">
        <v>22</v>
      </c>
      <c r="B214" s="41">
        <v>22</v>
      </c>
      <c r="C214" s="12" t="str">
        <f>LEFT(D214,3)</f>
        <v>cms</v>
      </c>
      <c r="D214" s="12" t="s">
        <v>429</v>
      </c>
      <c r="E214" s="12">
        <v>34643</v>
      </c>
      <c r="F214" s="30">
        <v>3.6</v>
      </c>
      <c r="G214" s="3" t="s">
        <v>739</v>
      </c>
      <c r="H214" s="24" t="s">
        <v>744</v>
      </c>
      <c r="I214" t="s">
        <v>754</v>
      </c>
      <c r="J214" s="12" t="s">
        <v>430</v>
      </c>
    </row>
    <row r="215" spans="1:10" x14ac:dyDescent="0.3">
      <c r="A215" s="41"/>
      <c r="B215" s="41"/>
      <c r="C215" s="12" t="str">
        <f t="shared" ref="C215:C217" si="6">LEFT(D215,3)</f>
        <v>cms</v>
      </c>
      <c r="D215" s="12" t="s">
        <v>431</v>
      </c>
      <c r="E215" s="12">
        <v>34664</v>
      </c>
      <c r="F215" s="30">
        <v>3.6</v>
      </c>
      <c r="G215" s="3" t="s">
        <v>739</v>
      </c>
      <c r="H215" s="24" t="s">
        <v>744</v>
      </c>
      <c r="I215" t="s">
        <v>760</v>
      </c>
      <c r="J215" s="12" t="s">
        <v>432</v>
      </c>
    </row>
    <row r="216" spans="1:10" x14ac:dyDescent="0.3">
      <c r="A216" s="41"/>
      <c r="B216" s="41"/>
      <c r="C216" s="12" t="str">
        <f t="shared" si="6"/>
        <v>cms</v>
      </c>
      <c r="D216" s="12" t="s">
        <v>433</v>
      </c>
      <c r="E216" s="12">
        <v>34676</v>
      </c>
      <c r="F216" s="30">
        <v>3.6</v>
      </c>
      <c r="G216" s="3" t="s">
        <v>739</v>
      </c>
      <c r="H216" s="24" t="s">
        <v>744</v>
      </c>
      <c r="I216" t="s">
        <v>760</v>
      </c>
      <c r="J216" s="12" t="s">
        <v>434</v>
      </c>
    </row>
    <row r="217" spans="1:10" x14ac:dyDescent="0.3">
      <c r="A217" s="41"/>
      <c r="B217" s="41"/>
      <c r="C217" s="12" t="str">
        <f t="shared" si="6"/>
        <v>cms</v>
      </c>
      <c r="D217" s="12" t="s">
        <v>435</v>
      </c>
      <c r="E217" s="12">
        <v>35015</v>
      </c>
      <c r="F217" s="30">
        <v>3.6</v>
      </c>
      <c r="G217" s="3" t="s">
        <v>739</v>
      </c>
      <c r="H217" s="24" t="s">
        <v>744</v>
      </c>
      <c r="I217" t="s">
        <v>760</v>
      </c>
      <c r="J217" s="12" t="s">
        <v>436</v>
      </c>
    </row>
    <row r="218" spans="1:10" x14ac:dyDescent="0.3">
      <c r="A218" s="36">
        <v>23</v>
      </c>
      <c r="B218" s="36">
        <v>23</v>
      </c>
      <c r="C218" s="13" t="str">
        <f t="shared" ref="C218:C220" si="7">LEFT(D218,5)</f>
        <v>cmsd2</v>
      </c>
      <c r="D218" s="13" t="s">
        <v>437</v>
      </c>
      <c r="E218" s="13"/>
      <c r="F218" s="13"/>
      <c r="G218" s="3" t="s">
        <v>739</v>
      </c>
      <c r="H218" s="24" t="s">
        <v>744</v>
      </c>
      <c r="J218" s="13" t="s">
        <v>438</v>
      </c>
    </row>
    <row r="219" spans="1:10" x14ac:dyDescent="0.3">
      <c r="A219" s="36"/>
      <c r="B219" s="36"/>
      <c r="C219" s="13" t="str">
        <f t="shared" si="7"/>
        <v>cmsd2</v>
      </c>
      <c r="D219" s="13" t="s">
        <v>439</v>
      </c>
      <c r="E219" s="13"/>
      <c r="F219" s="13"/>
      <c r="G219" s="3" t="s">
        <v>739</v>
      </c>
      <c r="H219" s="24" t="s">
        <v>744</v>
      </c>
      <c r="J219" s="13" t="s">
        <v>440</v>
      </c>
    </row>
    <row r="220" spans="1:10" x14ac:dyDescent="0.3">
      <c r="A220" s="36"/>
      <c r="B220" s="36"/>
      <c r="C220" s="13" t="str">
        <f t="shared" si="7"/>
        <v>cmsd2</v>
      </c>
      <c r="D220" s="13" t="s">
        <v>441</v>
      </c>
      <c r="E220" s="13"/>
      <c r="F220" s="13"/>
      <c r="G220" s="3" t="s">
        <v>739</v>
      </c>
      <c r="H220" s="24" t="s">
        <v>744</v>
      </c>
      <c r="J220" s="13" t="s">
        <v>442</v>
      </c>
    </row>
    <row r="221" spans="1:10" x14ac:dyDescent="0.3">
      <c r="A221" s="45">
        <v>24</v>
      </c>
      <c r="B221" s="45">
        <v>24</v>
      </c>
      <c r="C221" s="14" t="str">
        <f>LEFT(D221,4)</f>
        <v>cons</v>
      </c>
      <c r="D221" s="14" t="s">
        <v>443</v>
      </c>
      <c r="E221" s="14">
        <v>199629</v>
      </c>
      <c r="F221" s="31">
        <v>20.5</v>
      </c>
      <c r="G221" s="3" t="s">
        <v>739</v>
      </c>
      <c r="H221" s="24" t="s">
        <v>744</v>
      </c>
      <c r="I221" t="s">
        <v>761</v>
      </c>
      <c r="J221" s="14" t="s">
        <v>444</v>
      </c>
    </row>
    <row r="222" spans="1:10" x14ac:dyDescent="0.3">
      <c r="A222" s="45"/>
      <c r="B222" s="45"/>
      <c r="C222" s="14" t="str">
        <f t="shared" ref="C222:C240" si="8">LEFT(D222,4)</f>
        <v>cons</v>
      </c>
      <c r="D222" s="14" t="s">
        <v>445</v>
      </c>
      <c r="E222" s="14">
        <v>200128</v>
      </c>
      <c r="F222" s="31">
        <v>20.5</v>
      </c>
      <c r="G222" s="3" t="s">
        <v>739</v>
      </c>
      <c r="H222" s="24" t="s">
        <v>744</v>
      </c>
      <c r="I222" t="s">
        <v>756</v>
      </c>
      <c r="J222" s="14" t="s">
        <v>446</v>
      </c>
    </row>
    <row r="223" spans="1:10" x14ac:dyDescent="0.3">
      <c r="A223" s="45"/>
      <c r="B223" s="45"/>
      <c r="C223" s="14" t="str">
        <f t="shared" si="8"/>
        <v>cons</v>
      </c>
      <c r="D223" s="14" t="s">
        <v>447</v>
      </c>
      <c r="E223" s="14">
        <v>199614</v>
      </c>
      <c r="F223" s="31">
        <v>20.5</v>
      </c>
      <c r="G223" s="3" t="s">
        <v>739</v>
      </c>
      <c r="H223" s="24" t="s">
        <v>744</v>
      </c>
      <c r="I223" t="s">
        <v>761</v>
      </c>
      <c r="J223" s="14" t="s">
        <v>448</v>
      </c>
    </row>
    <row r="224" spans="1:10" x14ac:dyDescent="0.3">
      <c r="A224" s="45"/>
      <c r="B224" s="45"/>
      <c r="C224" s="14" t="str">
        <f t="shared" si="8"/>
        <v>cons</v>
      </c>
      <c r="D224" s="14" t="s">
        <v>449</v>
      </c>
      <c r="E224" s="14">
        <v>199683</v>
      </c>
      <c r="F224" s="31">
        <v>20.5</v>
      </c>
      <c r="G224" s="3" t="s">
        <v>739</v>
      </c>
      <c r="H224" s="24" t="s">
        <v>744</v>
      </c>
      <c r="I224" t="s">
        <v>756</v>
      </c>
      <c r="J224" s="14" t="s">
        <v>450</v>
      </c>
    </row>
    <row r="225" spans="1:10" x14ac:dyDescent="0.3">
      <c r="A225" s="45"/>
      <c r="B225" s="45"/>
      <c r="C225" s="14" t="str">
        <f t="shared" si="8"/>
        <v>cons</v>
      </c>
      <c r="D225" s="14" t="s">
        <v>451</v>
      </c>
      <c r="E225" s="14">
        <v>199620</v>
      </c>
      <c r="F225" s="31">
        <v>20.5</v>
      </c>
      <c r="G225" s="3" t="s">
        <v>739</v>
      </c>
      <c r="H225" s="24" t="s">
        <v>744</v>
      </c>
      <c r="I225" t="s">
        <v>762</v>
      </c>
      <c r="J225" s="14" t="s">
        <v>452</v>
      </c>
    </row>
    <row r="226" spans="1:10" x14ac:dyDescent="0.3">
      <c r="A226" s="45"/>
      <c r="B226" s="45"/>
      <c r="C226" s="14" t="str">
        <f t="shared" si="8"/>
        <v>cons</v>
      </c>
      <c r="D226" s="14" t="s">
        <v>453</v>
      </c>
      <c r="E226" s="14">
        <v>199621</v>
      </c>
      <c r="F226" s="31">
        <v>20.5</v>
      </c>
      <c r="G226" s="3" t="s">
        <v>738</v>
      </c>
      <c r="H226" s="24" t="s">
        <v>744</v>
      </c>
      <c r="I226" t="s">
        <v>763</v>
      </c>
      <c r="J226" s="14" t="s">
        <v>454</v>
      </c>
    </row>
    <row r="227" spans="1:10" x14ac:dyDescent="0.3">
      <c r="A227" s="45"/>
      <c r="B227" s="45"/>
      <c r="C227" s="14" t="str">
        <f t="shared" si="8"/>
        <v>cons</v>
      </c>
      <c r="D227" s="14" t="s">
        <v>455</v>
      </c>
      <c r="E227" s="14">
        <v>199572</v>
      </c>
      <c r="F227" s="31">
        <v>20.5</v>
      </c>
      <c r="G227" s="3" t="s">
        <v>739</v>
      </c>
      <c r="H227" s="24" t="s">
        <v>744</v>
      </c>
      <c r="I227" t="s">
        <v>754</v>
      </c>
      <c r="J227" s="14" t="s">
        <v>456</v>
      </c>
    </row>
    <row r="228" spans="1:10" x14ac:dyDescent="0.3">
      <c r="A228" s="45"/>
      <c r="B228" s="45"/>
      <c r="C228" s="14" t="str">
        <f t="shared" si="8"/>
        <v>cons</v>
      </c>
      <c r="D228" s="14" t="s">
        <v>457</v>
      </c>
      <c r="E228" s="14">
        <v>199613</v>
      </c>
      <c r="F228" s="31">
        <v>20.5</v>
      </c>
      <c r="G228" s="3" t="s">
        <v>739</v>
      </c>
      <c r="H228" s="24" t="s">
        <v>744</v>
      </c>
      <c r="I228" t="s">
        <v>754</v>
      </c>
      <c r="J228" s="14" t="s">
        <v>458</v>
      </c>
    </row>
    <row r="229" spans="1:10" x14ac:dyDescent="0.3">
      <c r="A229" s="45"/>
      <c r="B229" s="45"/>
      <c r="C229" s="14" t="str">
        <f t="shared" si="8"/>
        <v>cons</v>
      </c>
      <c r="D229" s="14" t="s">
        <v>459</v>
      </c>
      <c r="E229" s="14">
        <v>312900</v>
      </c>
      <c r="F229" s="31">
        <v>32.1</v>
      </c>
      <c r="G229" s="3" t="s">
        <v>739</v>
      </c>
      <c r="H229" s="24" t="s">
        <v>744</v>
      </c>
      <c r="I229" t="s">
        <v>754</v>
      </c>
      <c r="J229" s="14" t="s">
        <v>460</v>
      </c>
    </row>
    <row r="230" spans="1:10" x14ac:dyDescent="0.3">
      <c r="A230" s="45"/>
      <c r="B230" s="45"/>
      <c r="C230" s="14" t="str">
        <f t="shared" si="8"/>
        <v>cons</v>
      </c>
      <c r="D230" s="14" t="s">
        <v>461</v>
      </c>
      <c r="E230" s="14">
        <v>199613</v>
      </c>
      <c r="F230" s="31">
        <v>20.5</v>
      </c>
      <c r="G230" s="3" t="s">
        <v>739</v>
      </c>
      <c r="H230" s="24" t="s">
        <v>744</v>
      </c>
      <c r="I230" t="s">
        <v>761</v>
      </c>
      <c r="J230" s="14" t="s">
        <v>462</v>
      </c>
    </row>
    <row r="231" spans="1:10" x14ac:dyDescent="0.3">
      <c r="A231" s="45"/>
      <c r="B231" s="45"/>
      <c r="C231" s="14" t="str">
        <f t="shared" si="8"/>
        <v>cons</v>
      </c>
      <c r="D231" s="14" t="s">
        <v>463</v>
      </c>
      <c r="E231" s="14">
        <v>199732</v>
      </c>
      <c r="F231" s="31">
        <v>20.5</v>
      </c>
      <c r="G231" s="3" t="s">
        <v>739</v>
      </c>
      <c r="H231" s="24" t="s">
        <v>744</v>
      </c>
      <c r="I231" t="s">
        <v>756</v>
      </c>
      <c r="J231" s="14" t="s">
        <v>464</v>
      </c>
    </row>
    <row r="232" spans="1:10" x14ac:dyDescent="0.3">
      <c r="A232" s="45"/>
      <c r="B232" s="45"/>
      <c r="C232" s="14" t="str">
        <f t="shared" si="8"/>
        <v>cons</v>
      </c>
      <c r="D232" s="14" t="s">
        <v>465</v>
      </c>
      <c r="E232" s="14">
        <v>199568</v>
      </c>
      <c r="F232" s="31">
        <v>20.5</v>
      </c>
      <c r="G232" s="3" t="s">
        <v>738</v>
      </c>
      <c r="H232" s="24" t="s">
        <v>745</v>
      </c>
      <c r="J232" s="14" t="s">
        <v>466</v>
      </c>
    </row>
    <row r="233" spans="1:10" x14ac:dyDescent="0.3">
      <c r="A233" s="45"/>
      <c r="B233" s="45"/>
      <c r="C233" s="14" t="str">
        <f t="shared" si="8"/>
        <v>cons</v>
      </c>
      <c r="D233" s="14" t="s">
        <v>467</v>
      </c>
      <c r="E233" s="14">
        <v>199615</v>
      </c>
      <c r="F233" s="31">
        <v>20.5</v>
      </c>
      <c r="G233" s="3" t="s">
        <v>739</v>
      </c>
      <c r="H233" s="24" t="s">
        <v>744</v>
      </c>
      <c r="I233" t="s">
        <v>764</v>
      </c>
      <c r="J233" s="14" t="s">
        <v>468</v>
      </c>
    </row>
    <row r="234" spans="1:10" x14ac:dyDescent="0.3">
      <c r="A234" s="45"/>
      <c r="B234" s="45"/>
      <c r="C234" s="14" t="str">
        <f t="shared" si="8"/>
        <v>cons</v>
      </c>
      <c r="D234" s="14" t="s">
        <v>469</v>
      </c>
      <c r="E234" s="14">
        <v>199632</v>
      </c>
      <c r="F234" s="31">
        <v>20.5</v>
      </c>
      <c r="G234" s="3" t="s">
        <v>739</v>
      </c>
      <c r="H234" s="24" t="s">
        <v>744</v>
      </c>
      <c r="I234" t="s">
        <v>755</v>
      </c>
      <c r="J234" s="14" t="s">
        <v>470</v>
      </c>
    </row>
    <row r="235" spans="1:10" x14ac:dyDescent="0.3">
      <c r="A235" s="45"/>
      <c r="B235" s="45"/>
      <c r="C235" s="14" t="str">
        <f t="shared" si="8"/>
        <v>cons</v>
      </c>
      <c r="D235" s="14" t="s">
        <v>471</v>
      </c>
      <c r="E235" s="14">
        <v>199600</v>
      </c>
      <c r="F235" s="31">
        <v>20.5</v>
      </c>
      <c r="G235" s="3" t="s">
        <v>739</v>
      </c>
      <c r="H235" s="24" t="s">
        <v>744</v>
      </c>
      <c r="I235" t="s">
        <v>764</v>
      </c>
      <c r="J235" s="14" t="s">
        <v>472</v>
      </c>
    </row>
    <row r="236" spans="1:10" x14ac:dyDescent="0.3">
      <c r="A236" s="45"/>
      <c r="B236" s="45"/>
      <c r="C236" s="14" t="str">
        <f t="shared" si="8"/>
        <v>cons</v>
      </c>
      <c r="D236" s="14" t="s">
        <v>473</v>
      </c>
      <c r="E236" s="14">
        <v>199619</v>
      </c>
      <c r="F236" s="31">
        <v>20.5</v>
      </c>
      <c r="G236" s="3" t="s">
        <v>739</v>
      </c>
      <c r="H236" s="24" t="s">
        <v>744</v>
      </c>
      <c r="I236" t="s">
        <v>762</v>
      </c>
      <c r="J236" s="14" t="s">
        <v>474</v>
      </c>
    </row>
    <row r="237" spans="1:10" x14ac:dyDescent="0.3">
      <c r="A237" s="45"/>
      <c r="B237" s="45"/>
      <c r="C237" s="14" t="str">
        <f t="shared" si="8"/>
        <v>cons</v>
      </c>
      <c r="D237" s="14" t="s">
        <v>475</v>
      </c>
      <c r="E237" s="14">
        <v>199626</v>
      </c>
      <c r="F237" s="31">
        <v>20.5</v>
      </c>
      <c r="G237" s="3" t="s">
        <v>739</v>
      </c>
      <c r="H237" s="24" t="s">
        <v>744</v>
      </c>
      <c r="I237" t="s">
        <v>754</v>
      </c>
      <c r="J237" s="14" t="s">
        <v>476</v>
      </c>
    </row>
    <row r="238" spans="1:10" x14ac:dyDescent="0.3">
      <c r="A238" s="45"/>
      <c r="B238" s="45"/>
      <c r="C238" s="14" t="str">
        <f t="shared" si="8"/>
        <v>cons</v>
      </c>
      <c r="D238" s="14" t="s">
        <v>477</v>
      </c>
      <c r="E238" s="14">
        <v>199605</v>
      </c>
      <c r="F238" s="31">
        <v>20.5</v>
      </c>
      <c r="G238" s="3" t="s">
        <v>739</v>
      </c>
      <c r="H238" s="24" t="s">
        <v>744</v>
      </c>
      <c r="I238" t="s">
        <v>754</v>
      </c>
      <c r="J238" s="14" t="s">
        <v>478</v>
      </c>
    </row>
    <row r="239" spans="1:10" x14ac:dyDescent="0.3">
      <c r="A239" s="45"/>
      <c r="B239" s="45"/>
      <c r="C239" s="14" t="str">
        <f t="shared" si="8"/>
        <v>cons</v>
      </c>
      <c r="D239" s="14" t="s">
        <v>479</v>
      </c>
      <c r="E239" s="14">
        <v>199584</v>
      </c>
      <c r="F239" s="31">
        <v>20.5</v>
      </c>
      <c r="G239" s="3" t="s">
        <v>739</v>
      </c>
      <c r="H239" s="24" t="s">
        <v>744</v>
      </c>
      <c r="I239" t="s">
        <v>754</v>
      </c>
      <c r="J239" s="14" t="s">
        <v>480</v>
      </c>
    </row>
    <row r="240" spans="1:10" x14ac:dyDescent="0.3">
      <c r="A240" s="45"/>
      <c r="B240" s="45"/>
      <c r="C240" s="14" t="str">
        <f t="shared" si="8"/>
        <v>cons</v>
      </c>
      <c r="D240" s="14" t="s">
        <v>481</v>
      </c>
      <c r="E240" s="14">
        <v>199610</v>
      </c>
      <c r="F240" s="31">
        <v>20.5</v>
      </c>
      <c r="G240" s="3" t="s">
        <v>739</v>
      </c>
      <c r="H240" s="24" t="s">
        <v>744</v>
      </c>
      <c r="I240" t="s">
        <v>754</v>
      </c>
      <c r="J240" s="14" t="s">
        <v>482</v>
      </c>
    </row>
    <row r="241" spans="1:10" x14ac:dyDescent="0.3">
      <c r="A241" s="46">
        <v>25</v>
      </c>
      <c r="B241" s="46">
        <v>25</v>
      </c>
      <c r="C241" s="15" t="str">
        <f>LEFT(D241,6)</f>
        <v>credit</v>
      </c>
      <c r="D241" s="15" t="s">
        <v>483</v>
      </c>
      <c r="E241" s="15">
        <v>4621</v>
      </c>
      <c r="F241" s="32">
        <v>0.5</v>
      </c>
      <c r="G241" s="3" t="s">
        <v>739</v>
      </c>
      <c r="H241" s="24" t="s">
        <v>744</v>
      </c>
      <c r="J241" s="15" t="s">
        <v>484</v>
      </c>
    </row>
    <row r="242" spans="1:10" x14ac:dyDescent="0.3">
      <c r="A242" s="46"/>
      <c r="B242" s="46"/>
      <c r="C242" s="15" t="str">
        <f t="shared" ref="C242:C255" si="9">LEFT(D242,6)</f>
        <v>credit</v>
      </c>
      <c r="D242" s="15" t="s">
        <v>485</v>
      </c>
      <c r="E242" s="15">
        <v>4621</v>
      </c>
      <c r="F242" s="32">
        <v>0.5</v>
      </c>
      <c r="G242" s="3" t="s">
        <v>739</v>
      </c>
      <c r="H242" s="24" t="s">
        <v>744</v>
      </c>
      <c r="J242" s="15" t="s">
        <v>486</v>
      </c>
    </row>
    <row r="243" spans="1:10" x14ac:dyDescent="0.3">
      <c r="A243" s="46"/>
      <c r="B243" s="46"/>
      <c r="C243" s="15" t="str">
        <f t="shared" si="9"/>
        <v>credit</v>
      </c>
      <c r="D243" s="15" t="s">
        <v>487</v>
      </c>
      <c r="E243" s="15">
        <v>4620</v>
      </c>
      <c r="F243" s="32">
        <v>0.5</v>
      </c>
      <c r="G243" s="3" t="s">
        <v>739</v>
      </c>
      <c r="H243" s="24" t="s">
        <v>744</v>
      </c>
      <c r="J243" s="15" t="s">
        <v>488</v>
      </c>
    </row>
    <row r="244" spans="1:10" x14ac:dyDescent="0.3">
      <c r="A244" s="46"/>
      <c r="B244" s="46"/>
      <c r="C244" s="15" t="str">
        <f t="shared" si="9"/>
        <v>credit</v>
      </c>
      <c r="D244" s="15" t="s">
        <v>489</v>
      </c>
      <c r="E244" s="15">
        <v>4622</v>
      </c>
      <c r="F244" s="32">
        <v>0.5</v>
      </c>
      <c r="G244" s="3" t="s">
        <v>739</v>
      </c>
      <c r="H244" s="24" t="s">
        <v>744</v>
      </c>
      <c r="J244" s="15" t="s">
        <v>490</v>
      </c>
    </row>
    <row r="245" spans="1:10" x14ac:dyDescent="0.3">
      <c r="A245" s="46"/>
      <c r="B245" s="46"/>
      <c r="C245" s="15" t="str">
        <f t="shared" si="9"/>
        <v>credit</v>
      </c>
      <c r="D245" s="15" t="s">
        <v>491</v>
      </c>
      <c r="E245" s="15">
        <v>4622</v>
      </c>
      <c r="F245" s="32">
        <v>0.5</v>
      </c>
      <c r="G245" s="3" t="s">
        <v>739</v>
      </c>
      <c r="H245" s="24" t="s">
        <v>744</v>
      </c>
      <c r="J245" s="15" t="s">
        <v>492</v>
      </c>
    </row>
    <row r="246" spans="1:10" x14ac:dyDescent="0.3">
      <c r="A246" s="46"/>
      <c r="B246" s="46"/>
      <c r="C246" s="15" t="str">
        <f t="shared" si="9"/>
        <v>credit</v>
      </c>
      <c r="D246" s="15" t="s">
        <v>493</v>
      </c>
      <c r="E246" s="15">
        <v>4623</v>
      </c>
      <c r="F246" s="32">
        <v>0.5</v>
      </c>
      <c r="G246" s="3" t="s">
        <v>739</v>
      </c>
      <c r="H246" s="24" t="s">
        <v>744</v>
      </c>
      <c r="J246" s="15" t="s">
        <v>494</v>
      </c>
    </row>
    <row r="247" spans="1:10" x14ac:dyDescent="0.3">
      <c r="A247" s="46"/>
      <c r="B247" s="46"/>
      <c r="C247" s="15" t="str">
        <f t="shared" si="9"/>
        <v>credit</v>
      </c>
      <c r="D247" s="15" t="s">
        <v>495</v>
      </c>
      <c r="E247" s="15">
        <v>4622</v>
      </c>
      <c r="F247" s="32">
        <v>0.5</v>
      </c>
      <c r="G247" s="3" t="s">
        <v>739</v>
      </c>
      <c r="H247" s="24" t="s">
        <v>744</v>
      </c>
      <c r="J247" s="15" t="s">
        <v>496</v>
      </c>
    </row>
    <row r="248" spans="1:10" x14ac:dyDescent="0.3">
      <c r="A248" s="46"/>
      <c r="B248" s="46"/>
      <c r="C248" s="15" t="str">
        <f t="shared" si="9"/>
        <v>credit</v>
      </c>
      <c r="D248" s="15" t="s">
        <v>497</v>
      </c>
      <c r="E248" s="15">
        <v>4621</v>
      </c>
      <c r="F248" s="32">
        <v>0.5</v>
      </c>
      <c r="G248" s="3" t="s">
        <v>739</v>
      </c>
      <c r="H248" s="24" t="s">
        <v>744</v>
      </c>
      <c r="J248" s="15" t="s">
        <v>498</v>
      </c>
    </row>
    <row r="249" spans="1:10" x14ac:dyDescent="0.3">
      <c r="A249" s="46"/>
      <c r="B249" s="46"/>
      <c r="C249" s="15" t="str">
        <f t="shared" si="9"/>
        <v>credit</v>
      </c>
      <c r="D249" s="15" t="s">
        <v>499</v>
      </c>
      <c r="E249" s="15">
        <v>4622</v>
      </c>
      <c r="F249" s="32">
        <v>0.5</v>
      </c>
      <c r="G249" s="3" t="s">
        <v>739</v>
      </c>
      <c r="H249" s="24" t="s">
        <v>744</v>
      </c>
      <c r="J249" s="15" t="s">
        <v>500</v>
      </c>
    </row>
    <row r="250" spans="1:10" x14ac:dyDescent="0.3">
      <c r="A250" s="46"/>
      <c r="B250" s="46"/>
      <c r="C250" s="15" t="str">
        <f t="shared" si="9"/>
        <v>credit</v>
      </c>
      <c r="D250" s="15" t="s">
        <v>501</v>
      </c>
      <c r="E250" s="15">
        <v>4622</v>
      </c>
      <c r="F250" s="32">
        <v>0.5</v>
      </c>
      <c r="G250" s="3" t="s">
        <v>739</v>
      </c>
      <c r="H250" s="24" t="s">
        <v>744</v>
      </c>
      <c r="J250" s="15" t="s">
        <v>502</v>
      </c>
    </row>
    <row r="251" spans="1:10" x14ac:dyDescent="0.3">
      <c r="A251" s="46"/>
      <c r="B251" s="46"/>
      <c r="C251" s="15" t="str">
        <f t="shared" si="9"/>
        <v>credit</v>
      </c>
      <c r="D251" s="15" t="s">
        <v>503</v>
      </c>
      <c r="E251" s="15">
        <v>4622</v>
      </c>
      <c r="F251" s="32">
        <v>0.5</v>
      </c>
      <c r="G251" s="3" t="s">
        <v>739</v>
      </c>
      <c r="H251" s="24" t="s">
        <v>744</v>
      </c>
      <c r="J251" s="15" t="s">
        <v>504</v>
      </c>
    </row>
    <row r="252" spans="1:10" x14ac:dyDescent="0.3">
      <c r="A252" s="46"/>
      <c r="B252" s="46"/>
      <c r="C252" s="15" t="str">
        <f t="shared" si="9"/>
        <v>credit</v>
      </c>
      <c r="D252" s="15" t="s">
        <v>505</v>
      </c>
      <c r="E252" s="15">
        <v>4621</v>
      </c>
      <c r="F252" s="32">
        <v>0.5</v>
      </c>
      <c r="G252" s="3" t="s">
        <v>739</v>
      </c>
      <c r="H252" s="24" t="s">
        <v>744</v>
      </c>
      <c r="J252" s="15" t="s">
        <v>506</v>
      </c>
    </row>
    <row r="253" spans="1:10" x14ac:dyDescent="0.3">
      <c r="A253" s="46"/>
      <c r="B253" s="46"/>
      <c r="C253" s="15" t="str">
        <f t="shared" si="9"/>
        <v>credit</v>
      </c>
      <c r="D253" s="15" t="s">
        <v>507</v>
      </c>
      <c r="E253" s="15">
        <v>4621</v>
      </c>
      <c r="F253" s="32">
        <v>0.5</v>
      </c>
      <c r="G253" s="3" t="s">
        <v>739</v>
      </c>
      <c r="H253" s="24" t="s">
        <v>744</v>
      </c>
      <c r="J253" s="15" t="s">
        <v>508</v>
      </c>
    </row>
    <row r="254" spans="1:10" x14ac:dyDescent="0.3">
      <c r="A254" s="46"/>
      <c r="B254" s="46"/>
      <c r="C254" s="15" t="str">
        <f t="shared" si="9"/>
        <v>credit</v>
      </c>
      <c r="D254" s="15" t="s">
        <v>509</v>
      </c>
      <c r="E254" s="15">
        <v>4621</v>
      </c>
      <c r="F254" s="32">
        <v>0.5</v>
      </c>
      <c r="G254" s="3" t="s">
        <v>739</v>
      </c>
      <c r="H254" s="24" t="s">
        <v>744</v>
      </c>
      <c r="J254" s="15" t="s">
        <v>510</v>
      </c>
    </row>
    <row r="255" spans="1:10" x14ac:dyDescent="0.3">
      <c r="A255" s="46"/>
      <c r="B255" s="46"/>
      <c r="C255" s="15" t="str">
        <f t="shared" si="9"/>
        <v>credit</v>
      </c>
      <c r="D255" s="15" t="s">
        <v>511</v>
      </c>
      <c r="E255" s="15">
        <v>4621</v>
      </c>
      <c r="F255" s="32">
        <v>0.5</v>
      </c>
      <c r="G255" s="3" t="s">
        <v>739</v>
      </c>
      <c r="H255" s="24" t="s">
        <v>744</v>
      </c>
      <c r="J255" s="15" t="s">
        <v>512</v>
      </c>
    </row>
    <row r="256" spans="1:10" x14ac:dyDescent="0.3">
      <c r="A256" s="47">
        <v>26</v>
      </c>
      <c r="B256" s="47">
        <v>26</v>
      </c>
      <c r="C256" s="16" t="str">
        <f>LEFT(D256,3)</f>
        <v>lab</v>
      </c>
      <c r="D256" s="16" t="s">
        <v>513</v>
      </c>
      <c r="E256" s="16"/>
      <c r="F256" s="16"/>
      <c r="G256" s="3" t="s">
        <v>738</v>
      </c>
      <c r="H256" s="24" t="s">
        <v>744</v>
      </c>
      <c r="J256" s="16" t="s">
        <v>514</v>
      </c>
    </row>
    <row r="257" spans="1:10" x14ac:dyDescent="0.3">
      <c r="A257" s="47"/>
      <c r="B257" s="47"/>
      <c r="C257" s="16" t="str">
        <f>LEFT(D257,3)</f>
        <v>lab</v>
      </c>
      <c r="D257" s="16" t="s">
        <v>515</v>
      </c>
      <c r="E257" s="16"/>
      <c r="F257" s="16"/>
      <c r="G257" s="3" t="s">
        <v>739</v>
      </c>
      <c r="H257" s="24" t="s">
        <v>744</v>
      </c>
      <c r="J257" s="16" t="s">
        <v>516</v>
      </c>
    </row>
    <row r="258" spans="1:10" x14ac:dyDescent="0.3">
      <c r="A258" s="48">
        <v>27</v>
      </c>
      <c r="B258" s="48">
        <v>27</v>
      </c>
      <c r="C258" s="17" t="str">
        <f>LEFT(D258,3)</f>
        <v>mcc</v>
      </c>
      <c r="D258" s="17" t="s">
        <v>517</v>
      </c>
      <c r="E258" s="17"/>
      <c r="F258" s="17"/>
      <c r="G258" s="3" t="s">
        <v>738</v>
      </c>
      <c r="H258" s="24" t="s">
        <v>744</v>
      </c>
      <c r="J258" s="17" t="s">
        <v>518</v>
      </c>
    </row>
    <row r="259" spans="1:10" x14ac:dyDescent="0.3">
      <c r="A259" s="48"/>
      <c r="B259" s="48"/>
      <c r="C259" s="17" t="str">
        <f t="shared" ref="C259:C260" si="10">LEFT(D259,3)</f>
        <v>mcc</v>
      </c>
      <c r="D259" s="17" t="s">
        <v>519</v>
      </c>
      <c r="E259" s="17"/>
      <c r="F259" s="17"/>
      <c r="G259" s="3" t="s">
        <v>738</v>
      </c>
      <c r="H259" s="24" t="s">
        <v>744</v>
      </c>
      <c r="J259" s="17" t="s">
        <v>520</v>
      </c>
    </row>
    <row r="260" spans="1:10" x14ac:dyDescent="0.3">
      <c r="A260" s="48"/>
      <c r="B260" s="48"/>
      <c r="C260" s="17" t="str">
        <f t="shared" si="10"/>
        <v>mcc</v>
      </c>
      <c r="D260" s="17" t="s">
        <v>521</v>
      </c>
      <c r="E260" s="17"/>
      <c r="F260" s="17"/>
      <c r="G260" s="3" t="s">
        <v>739</v>
      </c>
      <c r="H260" s="24" t="s">
        <v>744</v>
      </c>
      <c r="J260" s="17" t="s">
        <v>522</v>
      </c>
    </row>
    <row r="261" spans="1:10" x14ac:dyDescent="0.3">
      <c r="A261" s="49">
        <v>28</v>
      </c>
      <c r="B261" s="49">
        <v>28</v>
      </c>
      <c r="C261" s="18" t="str">
        <f>LEFT(D261,3)</f>
        <v>med</v>
      </c>
      <c r="D261" s="18" t="s">
        <v>523</v>
      </c>
      <c r="E261" s="18"/>
      <c r="F261" s="18"/>
      <c r="G261" s="3" t="s">
        <v>738</v>
      </c>
      <c r="H261" s="24" t="s">
        <v>744</v>
      </c>
      <c r="J261" s="18" t="s">
        <v>524</v>
      </c>
    </row>
    <row r="262" spans="1:10" x14ac:dyDescent="0.3">
      <c r="A262" s="49"/>
      <c r="B262" s="49"/>
      <c r="C262" s="18" t="str">
        <f t="shared" ref="C262:C267" si="11">LEFT(D262,3)</f>
        <v>med</v>
      </c>
      <c r="D262" s="18" t="s">
        <v>525</v>
      </c>
      <c r="E262" s="18"/>
      <c r="F262" s="18"/>
      <c r="G262" s="3" t="s">
        <v>739</v>
      </c>
      <c r="H262" s="24" t="s">
        <v>745</v>
      </c>
      <c r="J262" s="18" t="s">
        <v>526</v>
      </c>
    </row>
    <row r="263" spans="1:10" x14ac:dyDescent="0.3">
      <c r="A263" s="49"/>
      <c r="B263" s="49"/>
      <c r="C263" s="18" t="str">
        <f t="shared" si="11"/>
        <v>med</v>
      </c>
      <c r="D263" s="18" t="s">
        <v>527</v>
      </c>
      <c r="E263" s="18"/>
      <c r="F263" s="18"/>
      <c r="G263" s="3" t="s">
        <v>738</v>
      </c>
      <c r="H263" s="24" t="s">
        <v>744</v>
      </c>
      <c r="J263" s="18" t="s">
        <v>528</v>
      </c>
    </row>
    <row r="264" spans="1:10" x14ac:dyDescent="0.3">
      <c r="A264" s="49"/>
      <c r="B264" s="49"/>
      <c r="C264" s="18" t="str">
        <f t="shared" si="11"/>
        <v>med</v>
      </c>
      <c r="D264" s="18" t="s">
        <v>529</v>
      </c>
      <c r="E264" s="18"/>
      <c r="F264" s="18"/>
      <c r="G264" s="3" t="s">
        <v>738</v>
      </c>
      <c r="H264" s="24" t="s">
        <v>744</v>
      </c>
      <c r="J264" s="18" t="s">
        <v>530</v>
      </c>
    </row>
    <row r="265" spans="1:10" x14ac:dyDescent="0.3">
      <c r="A265" s="49"/>
      <c r="B265" s="49"/>
      <c r="C265" s="18" t="str">
        <f t="shared" si="11"/>
        <v>med</v>
      </c>
      <c r="D265" s="18" t="s">
        <v>531</v>
      </c>
      <c r="E265" s="18"/>
      <c r="F265" s="18"/>
      <c r="G265" s="3" t="s">
        <v>738</v>
      </c>
      <c r="H265" s="24" t="s">
        <v>744</v>
      </c>
      <c r="J265" s="18" t="s">
        <v>532</v>
      </c>
    </row>
    <row r="266" spans="1:10" x14ac:dyDescent="0.3">
      <c r="A266" s="49"/>
      <c r="B266" s="49"/>
      <c r="C266" s="18" t="str">
        <f t="shared" si="11"/>
        <v>med</v>
      </c>
      <c r="D266" s="18" t="s">
        <v>533</v>
      </c>
      <c r="E266" s="18"/>
      <c r="F266" s="18"/>
      <c r="G266" s="3" t="s">
        <v>738</v>
      </c>
      <c r="H266" s="24" t="s">
        <v>744</v>
      </c>
      <c r="J266" s="18" t="s">
        <v>534</v>
      </c>
    </row>
    <row r="267" spans="1:10" x14ac:dyDescent="0.3">
      <c r="A267" s="49"/>
      <c r="B267" s="49"/>
      <c r="C267" s="18" t="str">
        <f t="shared" si="11"/>
        <v>med</v>
      </c>
      <c r="D267" s="18" t="s">
        <v>535</v>
      </c>
      <c r="E267" s="18"/>
      <c r="F267" s="18"/>
      <c r="G267" s="3" t="s">
        <v>742</v>
      </c>
      <c r="H267" s="24" t="s">
        <v>744</v>
      </c>
      <c r="J267" s="18" t="s">
        <v>536</v>
      </c>
    </row>
    <row r="268" spans="1:10" x14ac:dyDescent="0.3">
      <c r="A268" s="50">
        <v>29</v>
      </c>
      <c r="B268" s="50">
        <v>29</v>
      </c>
      <c r="C268" s="19" t="str">
        <f>LEFT(D268,3)</f>
        <v>rej</v>
      </c>
      <c r="D268" s="19" t="s">
        <v>537</v>
      </c>
      <c r="E268" s="19"/>
      <c r="F268" s="19"/>
      <c r="G268" s="3" t="s">
        <v>742</v>
      </c>
      <c r="H268" s="24" t="s">
        <v>744</v>
      </c>
      <c r="J268" s="19" t="s">
        <v>538</v>
      </c>
    </row>
    <row r="269" spans="1:10" x14ac:dyDescent="0.3">
      <c r="A269" s="50"/>
      <c r="B269" s="50"/>
      <c r="C269" s="19" t="str">
        <f t="shared" ref="C269:C272" si="12">LEFT(D269,3)</f>
        <v>rej</v>
      </c>
      <c r="D269" s="19" t="s">
        <v>539</v>
      </c>
      <c r="E269" s="19"/>
      <c r="F269" s="19"/>
      <c r="G269" s="3" t="s">
        <v>738</v>
      </c>
      <c r="H269" s="24" t="s">
        <v>744</v>
      </c>
      <c r="J269" s="19" t="s">
        <v>540</v>
      </c>
    </row>
    <row r="270" spans="1:10" x14ac:dyDescent="0.3">
      <c r="A270" s="50"/>
      <c r="B270" s="50"/>
      <c r="C270" s="19" t="str">
        <f t="shared" si="12"/>
        <v>rej</v>
      </c>
      <c r="D270" s="19" t="s">
        <v>541</v>
      </c>
      <c r="E270" s="19"/>
      <c r="F270" s="19"/>
      <c r="G270" s="3" t="s">
        <v>738</v>
      </c>
      <c r="H270" s="24" t="s">
        <v>744</v>
      </c>
      <c r="J270" s="19" t="s">
        <v>542</v>
      </c>
    </row>
    <row r="271" spans="1:10" x14ac:dyDescent="0.3">
      <c r="A271" s="50"/>
      <c r="B271" s="50"/>
      <c r="C271" s="19" t="str">
        <f t="shared" si="12"/>
        <v>rej</v>
      </c>
      <c r="D271" s="19" t="s">
        <v>543</v>
      </c>
      <c r="E271" s="19"/>
      <c r="F271" s="19"/>
      <c r="G271" s="3" t="s">
        <v>738</v>
      </c>
      <c r="H271" s="24" t="s">
        <v>744</v>
      </c>
      <c r="J271" s="19" t="s">
        <v>544</v>
      </c>
    </row>
    <row r="272" spans="1:10" x14ac:dyDescent="0.3">
      <c r="A272" s="50"/>
      <c r="B272" s="50"/>
      <c r="C272" s="19" t="str">
        <f t="shared" si="12"/>
        <v>rej</v>
      </c>
      <c r="D272" s="19" t="s">
        <v>545</v>
      </c>
      <c r="E272" s="19"/>
      <c r="F272" s="19"/>
      <c r="G272" s="3" t="s">
        <v>738</v>
      </c>
      <c r="H272" s="24" t="s">
        <v>744</v>
      </c>
      <c r="J272" s="19" t="s">
        <v>546</v>
      </c>
    </row>
    <row r="273" spans="1:10" x14ac:dyDescent="0.3">
      <c r="A273" s="39">
        <v>30</v>
      </c>
      <c r="B273" s="39">
        <v>30</v>
      </c>
      <c r="C273" s="10" t="str">
        <f>LEFT(D273,3)</f>
        <v>rev</v>
      </c>
      <c r="D273" s="10" t="s">
        <v>547</v>
      </c>
      <c r="E273" s="10"/>
      <c r="F273" s="10"/>
      <c r="G273" s="3" t="s">
        <v>738</v>
      </c>
      <c r="H273" s="24" t="s">
        <v>744</v>
      </c>
      <c r="J273" s="10" t="s">
        <v>548</v>
      </c>
    </row>
    <row r="274" spans="1:10" x14ac:dyDescent="0.3">
      <c r="A274" s="39"/>
      <c r="B274" s="39"/>
      <c r="C274" s="10" t="str">
        <f t="shared" ref="C274:C275" si="13">LEFT(D274,3)</f>
        <v>rev</v>
      </c>
      <c r="D274" s="10" t="s">
        <v>549</v>
      </c>
      <c r="E274" s="10"/>
      <c r="F274" s="10"/>
      <c r="G274" s="3" t="s">
        <v>739</v>
      </c>
      <c r="H274" s="24" t="s">
        <v>744</v>
      </c>
      <c r="J274" s="10" t="s">
        <v>550</v>
      </c>
    </row>
    <row r="275" spans="1:10" x14ac:dyDescent="0.3">
      <c r="A275" s="39"/>
      <c r="B275" s="39"/>
      <c r="C275" s="10" t="str">
        <f t="shared" si="13"/>
        <v>rev</v>
      </c>
      <c r="D275" s="10" t="s">
        <v>551</v>
      </c>
      <c r="E275" s="10"/>
      <c r="F275" s="10"/>
      <c r="G275" s="3" t="s">
        <v>739</v>
      </c>
      <c r="H275" s="24" t="s">
        <v>744</v>
      </c>
      <c r="J275" s="10" t="s">
        <v>552</v>
      </c>
    </row>
    <row r="276" spans="1:10" x14ac:dyDescent="0.3">
      <c r="A276" s="42">
        <v>31</v>
      </c>
      <c r="B276" s="42">
        <v>31</v>
      </c>
      <c r="C276" s="20" t="str">
        <f>LEFT(D276,4)</f>
        <v>rwjf</v>
      </c>
      <c r="D276" s="20" t="s">
        <v>553</v>
      </c>
      <c r="E276" s="20">
        <v>5703</v>
      </c>
      <c r="F276" s="33">
        <v>0.6</v>
      </c>
      <c r="G276" s="3" t="s">
        <v>739</v>
      </c>
      <c r="H276" s="24" t="s">
        <v>744</v>
      </c>
      <c r="I276" t="s">
        <v>755</v>
      </c>
      <c r="J276" s="20" t="s">
        <v>554</v>
      </c>
    </row>
    <row r="277" spans="1:10" x14ac:dyDescent="0.3">
      <c r="A277" s="42"/>
      <c r="B277" s="42"/>
      <c r="C277" s="20" t="str">
        <f t="shared" ref="C277:C286" si="14">LEFT(D277,4)</f>
        <v>rwjf</v>
      </c>
      <c r="D277" s="20" t="s">
        <v>555</v>
      </c>
      <c r="E277" s="20">
        <v>4629</v>
      </c>
      <c r="F277" s="33">
        <v>0.5</v>
      </c>
      <c r="G277" s="3" t="s">
        <v>739</v>
      </c>
      <c r="H277" s="24" t="s">
        <v>744</v>
      </c>
      <c r="I277" t="s">
        <v>755</v>
      </c>
      <c r="J277" s="20" t="s">
        <v>556</v>
      </c>
    </row>
    <row r="278" spans="1:10" x14ac:dyDescent="0.3">
      <c r="A278" s="42"/>
      <c r="B278" s="42"/>
      <c r="C278" s="20" t="str">
        <f t="shared" si="14"/>
        <v>rwjf</v>
      </c>
      <c r="D278" s="20" t="s">
        <v>557</v>
      </c>
      <c r="E278" s="20">
        <v>4625</v>
      </c>
      <c r="F278" s="33">
        <v>0.5</v>
      </c>
      <c r="G278" s="3" t="s">
        <v>739</v>
      </c>
      <c r="H278" s="24" t="s">
        <v>744</v>
      </c>
      <c r="I278" t="s">
        <v>755</v>
      </c>
      <c r="J278" s="20" t="s">
        <v>558</v>
      </c>
    </row>
    <row r="279" spans="1:10" x14ac:dyDescent="0.3">
      <c r="A279" s="42"/>
      <c r="B279" s="42"/>
      <c r="C279" s="20" t="str">
        <f t="shared" si="14"/>
        <v>rwjf</v>
      </c>
      <c r="D279" s="20" t="s">
        <v>559</v>
      </c>
      <c r="E279" s="20">
        <v>6532</v>
      </c>
      <c r="F279" s="33">
        <v>0.7</v>
      </c>
      <c r="G279" s="3" t="s">
        <v>739</v>
      </c>
      <c r="H279" s="24" t="s">
        <v>744</v>
      </c>
      <c r="I279" t="s">
        <v>762</v>
      </c>
      <c r="J279" s="20" t="s">
        <v>560</v>
      </c>
    </row>
    <row r="280" spans="1:10" x14ac:dyDescent="0.3">
      <c r="A280" s="42"/>
      <c r="B280" s="42"/>
      <c r="C280" s="20" t="str">
        <f t="shared" si="14"/>
        <v>rwjf</v>
      </c>
      <c r="D280" s="20" t="s">
        <v>561</v>
      </c>
      <c r="E280" s="20">
        <v>4627</v>
      </c>
      <c r="F280" s="33">
        <v>0.5</v>
      </c>
      <c r="G280" s="3" t="s">
        <v>739</v>
      </c>
      <c r="H280" s="24" t="s">
        <v>744</v>
      </c>
      <c r="I280" t="s">
        <v>756</v>
      </c>
      <c r="J280" s="20" t="s">
        <v>562</v>
      </c>
    </row>
    <row r="281" spans="1:10" x14ac:dyDescent="0.3">
      <c r="A281" s="42"/>
      <c r="B281" s="42"/>
      <c r="C281" s="20" t="str">
        <f t="shared" si="14"/>
        <v>rwjf</v>
      </c>
      <c r="D281" s="20" t="s">
        <v>563</v>
      </c>
      <c r="E281" s="20">
        <v>10911</v>
      </c>
      <c r="F281" s="33">
        <v>1.1000000000000001</v>
      </c>
      <c r="G281" s="3" t="s">
        <v>739</v>
      </c>
      <c r="H281" s="24" t="s">
        <v>744</v>
      </c>
      <c r="I281" t="s">
        <v>760</v>
      </c>
      <c r="J281" s="20" t="s">
        <v>564</v>
      </c>
    </row>
    <row r="282" spans="1:10" x14ac:dyDescent="0.3">
      <c r="A282" s="42"/>
      <c r="B282" s="42"/>
      <c r="C282" s="20" t="str">
        <f t="shared" si="14"/>
        <v>rwjf</v>
      </c>
      <c r="D282" s="20" t="s">
        <v>565</v>
      </c>
      <c r="E282" s="20">
        <v>77803</v>
      </c>
      <c r="F282" s="33">
        <v>8</v>
      </c>
      <c r="G282" s="3" t="s">
        <v>739</v>
      </c>
      <c r="H282" s="24" t="s">
        <v>744</v>
      </c>
      <c r="I282" t="s">
        <v>760</v>
      </c>
      <c r="J282" s="20" t="s">
        <v>566</v>
      </c>
    </row>
    <row r="283" spans="1:10" x14ac:dyDescent="0.3">
      <c r="A283" s="42"/>
      <c r="B283" s="42"/>
      <c r="C283" s="20" t="str">
        <f t="shared" si="14"/>
        <v>rwjf</v>
      </c>
      <c r="D283" s="20" t="s">
        <v>567</v>
      </c>
      <c r="E283" s="20">
        <v>4629</v>
      </c>
      <c r="F283" s="33">
        <v>0.5</v>
      </c>
      <c r="G283" s="3" t="s">
        <v>739</v>
      </c>
      <c r="H283" s="24" t="s">
        <v>744</v>
      </c>
      <c r="I283" t="s">
        <v>762</v>
      </c>
      <c r="J283" s="20" t="s">
        <v>568</v>
      </c>
    </row>
    <row r="284" spans="1:10" x14ac:dyDescent="0.3">
      <c r="A284" s="42"/>
      <c r="B284" s="42"/>
      <c r="C284" s="20" t="str">
        <f t="shared" si="14"/>
        <v>rwjf</v>
      </c>
      <c r="D284" s="20" t="s">
        <v>569</v>
      </c>
      <c r="E284" s="20">
        <v>4634</v>
      </c>
      <c r="F284" s="33">
        <v>0.5</v>
      </c>
      <c r="G284" s="3" t="s">
        <v>739</v>
      </c>
      <c r="H284" s="24" t="s">
        <v>744</v>
      </c>
      <c r="I284" t="s">
        <v>761</v>
      </c>
      <c r="J284" s="20" t="s">
        <v>570</v>
      </c>
    </row>
    <row r="285" spans="1:10" x14ac:dyDescent="0.3">
      <c r="A285" s="42"/>
      <c r="B285" s="42"/>
      <c r="C285" s="20" t="str">
        <f t="shared" si="14"/>
        <v>rwjf</v>
      </c>
      <c r="D285" s="20" t="s">
        <v>571</v>
      </c>
      <c r="E285" s="20">
        <v>4629</v>
      </c>
      <c r="F285" s="33">
        <v>0.5</v>
      </c>
      <c r="G285" s="3" t="s">
        <v>739</v>
      </c>
      <c r="H285" s="24" t="s">
        <v>744</v>
      </c>
      <c r="I285" t="s">
        <v>761</v>
      </c>
      <c r="J285" s="20" t="s">
        <v>572</v>
      </c>
    </row>
    <row r="286" spans="1:10" x14ac:dyDescent="0.3">
      <c r="A286" s="42"/>
      <c r="B286" s="42"/>
      <c r="C286" s="20" t="str">
        <f t="shared" si="14"/>
        <v>rwjf</v>
      </c>
      <c r="D286" s="20" t="s">
        <v>573</v>
      </c>
      <c r="E286" s="20">
        <v>4658</v>
      </c>
      <c r="F286" s="33">
        <v>0.5</v>
      </c>
      <c r="G286" s="3" t="s">
        <v>739</v>
      </c>
      <c r="H286" s="24" t="s">
        <v>744</v>
      </c>
      <c r="I286" t="s">
        <v>761</v>
      </c>
      <c r="J286" s="20" t="s">
        <v>574</v>
      </c>
    </row>
    <row r="287" spans="1:10" x14ac:dyDescent="0.3">
      <c r="A287" s="43">
        <v>31</v>
      </c>
      <c r="B287" s="43">
        <v>31</v>
      </c>
      <c r="C287" s="21" t="str">
        <f>LEFT(D287,2)</f>
        <v>rx</v>
      </c>
      <c r="D287" s="21" t="s">
        <v>575</v>
      </c>
      <c r="E287" s="21"/>
      <c r="F287" s="21"/>
      <c r="G287" s="3" t="s">
        <v>739</v>
      </c>
      <c r="H287" s="24" t="s">
        <v>744</v>
      </c>
      <c r="J287" s="21" t="s">
        <v>576</v>
      </c>
    </row>
    <row r="288" spans="1:10" x14ac:dyDescent="0.3">
      <c r="A288" s="43"/>
      <c r="B288" s="43"/>
      <c r="C288" s="21" t="str">
        <f t="shared" ref="C288:C351" si="15">LEFT(D288,2)</f>
        <v>rx</v>
      </c>
      <c r="D288" s="21" t="s">
        <v>577</v>
      </c>
      <c r="E288" s="21"/>
      <c r="F288" s="21"/>
      <c r="G288" s="3" t="s">
        <v>738</v>
      </c>
      <c r="H288" s="24" t="s">
        <v>744</v>
      </c>
      <c r="J288" s="21" t="s">
        <v>578</v>
      </c>
    </row>
    <row r="289" spans="1:10" x14ac:dyDescent="0.3">
      <c r="A289" s="43"/>
      <c r="B289" s="43"/>
      <c r="C289" s="21" t="str">
        <f t="shared" si="15"/>
        <v>rx</v>
      </c>
      <c r="D289" s="21" t="s">
        <v>579</v>
      </c>
      <c r="E289" s="21"/>
      <c r="F289" s="21"/>
      <c r="G289" s="3" t="s">
        <v>739</v>
      </c>
      <c r="H289" s="24" t="s">
        <v>744</v>
      </c>
      <c r="J289" s="21" t="s">
        <v>580</v>
      </c>
    </row>
    <row r="290" spans="1:10" x14ac:dyDescent="0.3">
      <c r="A290" s="43"/>
      <c r="B290" s="43"/>
      <c r="C290" s="21" t="str">
        <f t="shared" si="15"/>
        <v>rx</v>
      </c>
      <c r="D290" s="21" t="s">
        <v>581</v>
      </c>
      <c r="E290" s="21"/>
      <c r="F290" s="21"/>
      <c r="G290" s="3" t="s">
        <v>738</v>
      </c>
      <c r="H290" s="24" t="s">
        <v>744</v>
      </c>
      <c r="J290" s="21" t="s">
        <v>582</v>
      </c>
    </row>
    <row r="291" spans="1:10" x14ac:dyDescent="0.3">
      <c r="A291" s="43"/>
      <c r="B291" s="43"/>
      <c r="C291" s="21" t="str">
        <f t="shared" si="15"/>
        <v>rx</v>
      </c>
      <c r="D291" s="21" t="s">
        <v>583</v>
      </c>
      <c r="E291" s="21"/>
      <c r="F291" s="21"/>
      <c r="G291" s="3" t="s">
        <v>742</v>
      </c>
      <c r="H291" s="24" t="s">
        <v>744</v>
      </c>
      <c r="J291" s="21" t="s">
        <v>584</v>
      </c>
    </row>
    <row r="292" spans="1:10" x14ac:dyDescent="0.3">
      <c r="A292" s="43"/>
      <c r="B292" s="43"/>
      <c r="C292" s="21" t="str">
        <f t="shared" si="15"/>
        <v>rx</v>
      </c>
      <c r="D292" s="21" t="s">
        <v>585</v>
      </c>
      <c r="E292" s="21"/>
      <c r="F292" s="21"/>
      <c r="G292" s="3" t="s">
        <v>740</v>
      </c>
      <c r="H292" s="24" t="s">
        <v>744</v>
      </c>
      <c r="J292" s="21" t="s">
        <v>586</v>
      </c>
    </row>
    <row r="293" spans="1:10" x14ac:dyDescent="0.3">
      <c r="A293" s="43"/>
      <c r="B293" s="43"/>
      <c r="C293" s="21" t="str">
        <f t="shared" si="15"/>
        <v>rx</v>
      </c>
      <c r="D293" s="21" t="s">
        <v>587</v>
      </c>
      <c r="E293" s="21"/>
      <c r="F293" s="21"/>
      <c r="G293" s="3" t="s">
        <v>742</v>
      </c>
      <c r="H293" s="24" t="s">
        <v>744</v>
      </c>
      <c r="J293" s="21" t="s">
        <v>588</v>
      </c>
    </row>
    <row r="294" spans="1:10" x14ac:dyDescent="0.3">
      <c r="A294" s="43"/>
      <c r="B294" s="43"/>
      <c r="C294" s="21" t="str">
        <f t="shared" si="15"/>
        <v>rx</v>
      </c>
      <c r="D294" s="21" t="s">
        <v>589</v>
      </c>
      <c r="E294" s="21"/>
      <c r="F294" s="21"/>
      <c r="G294" s="3" t="s">
        <v>738</v>
      </c>
      <c r="H294" s="24" t="s">
        <v>744</v>
      </c>
      <c r="J294" s="21" t="s">
        <v>590</v>
      </c>
    </row>
    <row r="295" spans="1:10" x14ac:dyDescent="0.3">
      <c r="A295" s="43"/>
      <c r="B295" s="43"/>
      <c r="C295" s="21" t="str">
        <f t="shared" si="15"/>
        <v>rx</v>
      </c>
      <c r="D295" s="21" t="s">
        <v>591</v>
      </c>
      <c r="E295" s="21"/>
      <c r="F295" s="21"/>
      <c r="G295" s="3" t="s">
        <v>739</v>
      </c>
      <c r="H295" s="24" t="s">
        <v>744</v>
      </c>
      <c r="J295" s="21" t="s">
        <v>592</v>
      </c>
    </row>
    <row r="296" spans="1:10" x14ac:dyDescent="0.3">
      <c r="A296" s="43"/>
      <c r="B296" s="43"/>
      <c r="C296" s="21" t="str">
        <f t="shared" si="15"/>
        <v>rx</v>
      </c>
      <c r="D296" s="21" t="s">
        <v>593</v>
      </c>
      <c r="E296" s="21"/>
      <c r="F296" s="21"/>
      <c r="G296" s="3" t="s">
        <v>739</v>
      </c>
      <c r="H296" s="24" t="s">
        <v>744</v>
      </c>
      <c r="J296" s="21" t="s">
        <v>594</v>
      </c>
    </row>
    <row r="297" spans="1:10" x14ac:dyDescent="0.3">
      <c r="A297" s="43"/>
      <c r="B297" s="43"/>
      <c r="C297" s="21" t="str">
        <f t="shared" si="15"/>
        <v>rx</v>
      </c>
      <c r="D297" s="21" t="s">
        <v>595</v>
      </c>
      <c r="E297" s="21"/>
      <c r="F297" s="21"/>
      <c r="G297" s="3" t="s">
        <v>739</v>
      </c>
      <c r="H297" s="24" t="s">
        <v>744</v>
      </c>
      <c r="J297" s="21" t="s">
        <v>596</v>
      </c>
    </row>
    <row r="298" spans="1:10" x14ac:dyDescent="0.3">
      <c r="A298" s="43"/>
      <c r="B298" s="43"/>
      <c r="C298" s="21" t="str">
        <f t="shared" si="15"/>
        <v>rx</v>
      </c>
      <c r="D298" s="21" t="s">
        <v>597</v>
      </c>
      <c r="E298" s="21"/>
      <c r="F298" s="21"/>
      <c r="G298" s="3" t="s">
        <v>739</v>
      </c>
      <c r="H298" s="24" t="s">
        <v>744</v>
      </c>
      <c r="J298" s="21" t="s">
        <v>598</v>
      </c>
    </row>
    <row r="299" spans="1:10" x14ac:dyDescent="0.3">
      <c r="A299" s="43"/>
      <c r="B299" s="43"/>
      <c r="C299" s="21" t="str">
        <f t="shared" si="15"/>
        <v>rx</v>
      </c>
      <c r="D299" s="21" t="s">
        <v>599</v>
      </c>
      <c r="E299" s="21"/>
      <c r="F299" s="21"/>
      <c r="G299" s="3" t="s">
        <v>738</v>
      </c>
      <c r="H299" s="24" t="s">
        <v>744</v>
      </c>
      <c r="J299" s="21" t="s">
        <v>600</v>
      </c>
    </row>
    <row r="300" spans="1:10" x14ac:dyDescent="0.3">
      <c r="A300" s="43"/>
      <c r="B300" s="43"/>
      <c r="C300" s="21" t="str">
        <f t="shared" si="15"/>
        <v>rx</v>
      </c>
      <c r="D300" s="21" t="s">
        <v>601</v>
      </c>
      <c r="E300" s="21"/>
      <c r="F300" s="21"/>
      <c r="G300" s="3" t="s">
        <v>739</v>
      </c>
      <c r="H300" s="24" t="s">
        <v>744</v>
      </c>
      <c r="J300" s="21" t="s">
        <v>602</v>
      </c>
    </row>
    <row r="301" spans="1:10" x14ac:dyDescent="0.3">
      <c r="A301" s="43"/>
      <c r="B301" s="43"/>
      <c r="C301" s="21" t="str">
        <f t="shared" si="15"/>
        <v>rx</v>
      </c>
      <c r="D301" s="21" t="s">
        <v>603</v>
      </c>
      <c r="E301" s="21"/>
      <c r="F301" s="21"/>
      <c r="G301" s="3" t="s">
        <v>739</v>
      </c>
      <c r="H301" s="24" t="s">
        <v>744</v>
      </c>
      <c r="J301" s="21" t="s">
        <v>604</v>
      </c>
    </row>
    <row r="302" spans="1:10" x14ac:dyDescent="0.3">
      <c r="A302" s="43"/>
      <c r="B302" s="43"/>
      <c r="C302" s="21" t="str">
        <f t="shared" si="15"/>
        <v>rx</v>
      </c>
      <c r="D302" s="21" t="s">
        <v>605</v>
      </c>
      <c r="E302" s="21"/>
      <c r="F302" s="21"/>
      <c r="G302" s="3" t="s">
        <v>739</v>
      </c>
      <c r="H302" s="24" t="s">
        <v>744</v>
      </c>
      <c r="J302" s="21" t="s">
        <v>606</v>
      </c>
    </row>
    <row r="303" spans="1:10" x14ac:dyDescent="0.3">
      <c r="A303" s="43"/>
      <c r="B303" s="43"/>
      <c r="C303" s="21" t="str">
        <f t="shared" si="15"/>
        <v>rx</v>
      </c>
      <c r="D303" s="21" t="s">
        <v>607</v>
      </c>
      <c r="E303" s="21"/>
      <c r="F303" s="21"/>
      <c r="G303" s="3" t="s">
        <v>738</v>
      </c>
      <c r="H303" s="24" t="s">
        <v>744</v>
      </c>
      <c r="J303" s="21" t="s">
        <v>608</v>
      </c>
    </row>
    <row r="304" spans="1:10" x14ac:dyDescent="0.3">
      <c r="A304" s="43"/>
      <c r="B304" s="43"/>
      <c r="C304" s="21" t="str">
        <f t="shared" si="15"/>
        <v>rx</v>
      </c>
      <c r="D304" s="21" t="s">
        <v>609</v>
      </c>
      <c r="E304" s="21"/>
      <c r="F304" s="21"/>
      <c r="G304" s="3" t="s">
        <v>738</v>
      </c>
      <c r="H304" s="24" t="s">
        <v>744</v>
      </c>
      <c r="J304" s="21" t="s">
        <v>610</v>
      </c>
    </row>
    <row r="305" spans="1:10" x14ac:dyDescent="0.3">
      <c r="A305" s="43"/>
      <c r="B305" s="43"/>
      <c r="C305" s="21" t="str">
        <f t="shared" si="15"/>
        <v>rx</v>
      </c>
      <c r="D305" s="21" t="s">
        <v>611</v>
      </c>
      <c r="E305" s="21"/>
      <c r="F305" s="21"/>
      <c r="G305" s="3" t="s">
        <v>738</v>
      </c>
      <c r="H305" s="24" t="s">
        <v>744</v>
      </c>
      <c r="J305" s="21" t="s">
        <v>612</v>
      </c>
    </row>
    <row r="306" spans="1:10" x14ac:dyDescent="0.3">
      <c r="A306" s="43"/>
      <c r="B306" s="43"/>
      <c r="C306" s="21" t="str">
        <f t="shared" si="15"/>
        <v>rx</v>
      </c>
      <c r="D306" s="21" t="s">
        <v>613</v>
      </c>
      <c r="E306" s="21"/>
      <c r="F306" s="21"/>
      <c r="G306" s="3" t="s">
        <v>739</v>
      </c>
      <c r="H306" s="24" t="s">
        <v>744</v>
      </c>
      <c r="J306" s="21" t="s">
        <v>614</v>
      </c>
    </row>
    <row r="307" spans="1:10" x14ac:dyDescent="0.3">
      <c r="A307" s="43"/>
      <c r="B307" s="43"/>
      <c r="C307" s="21" t="str">
        <f t="shared" si="15"/>
        <v>rx</v>
      </c>
      <c r="D307" s="21" t="s">
        <v>615</v>
      </c>
      <c r="E307" s="21"/>
      <c r="F307" s="21"/>
      <c r="G307" s="3" t="s">
        <v>738</v>
      </c>
      <c r="H307" s="24" t="s">
        <v>744</v>
      </c>
      <c r="J307" s="21" t="s">
        <v>616</v>
      </c>
    </row>
    <row r="308" spans="1:10" x14ac:dyDescent="0.3">
      <c r="A308" s="43"/>
      <c r="B308" s="43"/>
      <c r="C308" s="21" t="str">
        <f t="shared" si="15"/>
        <v>rx</v>
      </c>
      <c r="D308" s="21" t="s">
        <v>617</v>
      </c>
      <c r="E308" s="21"/>
      <c r="F308" s="21"/>
      <c r="G308" s="3" t="s">
        <v>739</v>
      </c>
      <c r="H308" s="24" t="s">
        <v>744</v>
      </c>
      <c r="J308" s="21" t="s">
        <v>618</v>
      </c>
    </row>
    <row r="309" spans="1:10" x14ac:dyDescent="0.3">
      <c r="A309" s="43"/>
      <c r="B309" s="43"/>
      <c r="C309" s="21" t="str">
        <f t="shared" si="15"/>
        <v>rx</v>
      </c>
      <c r="D309" s="21" t="s">
        <v>619</v>
      </c>
      <c r="E309" s="21"/>
      <c r="F309" s="21"/>
      <c r="G309" s="3" t="s">
        <v>738</v>
      </c>
      <c r="H309" s="24" t="s">
        <v>744</v>
      </c>
      <c r="J309" s="21" t="s">
        <v>620</v>
      </c>
    </row>
    <row r="310" spans="1:10" x14ac:dyDescent="0.3">
      <c r="A310" s="43"/>
      <c r="B310" s="43"/>
      <c r="C310" s="21" t="str">
        <f t="shared" si="15"/>
        <v>rx</v>
      </c>
      <c r="D310" s="21" t="s">
        <v>621</v>
      </c>
      <c r="E310" s="21"/>
      <c r="F310" s="21"/>
      <c r="G310" s="3" t="s">
        <v>738</v>
      </c>
      <c r="H310" s="24" t="s">
        <v>744</v>
      </c>
      <c r="J310" s="21" t="s">
        <v>622</v>
      </c>
    </row>
    <row r="311" spans="1:10" x14ac:dyDescent="0.3">
      <c r="A311" s="43"/>
      <c r="B311" s="43"/>
      <c r="C311" s="21" t="str">
        <f t="shared" si="15"/>
        <v>rx</v>
      </c>
      <c r="D311" s="21" t="s">
        <v>623</v>
      </c>
      <c r="E311" s="21"/>
      <c r="F311" s="21"/>
      <c r="G311" s="3" t="s">
        <v>739</v>
      </c>
      <c r="H311" s="24" t="s">
        <v>744</v>
      </c>
      <c r="J311" s="21" t="s">
        <v>624</v>
      </c>
    </row>
    <row r="312" spans="1:10" x14ac:dyDescent="0.3">
      <c r="A312" s="43"/>
      <c r="B312" s="43"/>
      <c r="C312" s="21" t="str">
        <f t="shared" si="15"/>
        <v>rx</v>
      </c>
      <c r="D312" s="21" t="s">
        <v>625</v>
      </c>
      <c r="E312" s="21"/>
      <c r="F312" s="21"/>
      <c r="G312" s="3" t="s">
        <v>739</v>
      </c>
      <c r="H312" s="24" t="s">
        <v>745</v>
      </c>
      <c r="J312" s="21" t="s">
        <v>626</v>
      </c>
    </row>
    <row r="313" spans="1:10" x14ac:dyDescent="0.3">
      <c r="A313" s="43"/>
      <c r="B313" s="43"/>
      <c r="C313" s="21" t="str">
        <f t="shared" si="15"/>
        <v>rx</v>
      </c>
      <c r="D313" s="21" t="s">
        <v>627</v>
      </c>
      <c r="E313" s="21"/>
      <c r="F313" s="21"/>
      <c r="G313" s="3" t="s">
        <v>738</v>
      </c>
      <c r="H313" s="24" t="s">
        <v>744</v>
      </c>
      <c r="J313" s="21" t="s">
        <v>628</v>
      </c>
    </row>
    <row r="314" spans="1:10" x14ac:dyDescent="0.3">
      <c r="A314" s="43"/>
      <c r="B314" s="43"/>
      <c r="C314" s="21" t="str">
        <f t="shared" si="15"/>
        <v>rx</v>
      </c>
      <c r="D314" s="21" t="s">
        <v>629</v>
      </c>
      <c r="E314" s="21"/>
      <c r="F314" s="21"/>
      <c r="G314" s="3" t="s">
        <v>738</v>
      </c>
      <c r="H314" s="24" t="s">
        <v>744</v>
      </c>
      <c r="J314" s="21" t="s">
        <v>630</v>
      </c>
    </row>
    <row r="315" spans="1:10" x14ac:dyDescent="0.3">
      <c r="A315" s="43"/>
      <c r="B315" s="43"/>
      <c r="C315" s="21" t="str">
        <f t="shared" si="15"/>
        <v>rx</v>
      </c>
      <c r="D315" s="21" t="s">
        <v>631</v>
      </c>
      <c r="E315" s="21"/>
      <c r="F315" s="21"/>
      <c r="G315" s="3" t="s">
        <v>739</v>
      </c>
      <c r="H315" s="24" t="s">
        <v>744</v>
      </c>
      <c r="J315" s="21" t="s">
        <v>632</v>
      </c>
    </row>
    <row r="316" spans="1:10" x14ac:dyDescent="0.3">
      <c r="A316" s="43"/>
      <c r="B316" s="43"/>
      <c r="C316" s="21" t="str">
        <f t="shared" si="15"/>
        <v>rx</v>
      </c>
      <c r="D316" s="21" t="s">
        <v>633</v>
      </c>
      <c r="E316" s="21"/>
      <c r="F316" s="21"/>
      <c r="G316" s="3" t="s">
        <v>738</v>
      </c>
      <c r="H316" s="24" t="s">
        <v>745</v>
      </c>
      <c r="J316" s="21" t="s">
        <v>634</v>
      </c>
    </row>
    <row r="317" spans="1:10" x14ac:dyDescent="0.3">
      <c r="A317" s="43"/>
      <c r="B317" s="43"/>
      <c r="C317" s="21" t="str">
        <f t="shared" si="15"/>
        <v>rx</v>
      </c>
      <c r="D317" s="21" t="s">
        <v>635</v>
      </c>
      <c r="E317" s="21"/>
      <c r="F317" s="21"/>
      <c r="G317" s="3" t="s">
        <v>739</v>
      </c>
      <c r="H317" s="24" t="s">
        <v>744</v>
      </c>
      <c r="J317" s="21" t="s">
        <v>636</v>
      </c>
    </row>
    <row r="318" spans="1:10" x14ac:dyDescent="0.3">
      <c r="A318" s="43"/>
      <c r="B318" s="43"/>
      <c r="C318" s="21" t="str">
        <f t="shared" si="15"/>
        <v>rx</v>
      </c>
      <c r="D318" s="21" t="s">
        <v>637</v>
      </c>
      <c r="E318" s="21"/>
      <c r="F318" s="21"/>
      <c r="G318" s="3" t="s">
        <v>739</v>
      </c>
      <c r="H318" s="24" t="s">
        <v>744</v>
      </c>
      <c r="J318" s="21" t="s">
        <v>638</v>
      </c>
    </row>
    <row r="319" spans="1:10" x14ac:dyDescent="0.3">
      <c r="A319" s="43"/>
      <c r="B319" s="43"/>
      <c r="C319" s="21" t="str">
        <f t="shared" si="15"/>
        <v>rx</v>
      </c>
      <c r="D319" s="21" t="s">
        <v>639</v>
      </c>
      <c r="E319" s="21"/>
      <c r="F319" s="21"/>
      <c r="G319" s="3" t="s">
        <v>739</v>
      </c>
      <c r="H319" s="24" t="s">
        <v>744</v>
      </c>
      <c r="J319" s="21" t="s">
        <v>640</v>
      </c>
    </row>
    <row r="320" spans="1:10" x14ac:dyDescent="0.3">
      <c r="A320" s="43"/>
      <c r="B320" s="43"/>
      <c r="C320" s="21" t="str">
        <f t="shared" si="15"/>
        <v>rx</v>
      </c>
      <c r="D320" s="21" t="s">
        <v>641</v>
      </c>
      <c r="E320" s="21"/>
      <c r="F320" s="21"/>
      <c r="G320" s="3" t="s">
        <v>738</v>
      </c>
      <c r="H320" s="24" t="s">
        <v>744</v>
      </c>
      <c r="J320" s="21" t="s">
        <v>642</v>
      </c>
    </row>
    <row r="321" spans="1:10" x14ac:dyDescent="0.3">
      <c r="A321" s="43"/>
      <c r="B321" s="43"/>
      <c r="C321" s="21" t="str">
        <f t="shared" si="15"/>
        <v>rx</v>
      </c>
      <c r="D321" s="21" t="s">
        <v>643</v>
      </c>
      <c r="E321" s="21"/>
      <c r="F321" s="21"/>
      <c r="G321" s="3" t="s">
        <v>738</v>
      </c>
      <c r="H321" s="24" t="s">
        <v>744</v>
      </c>
      <c r="J321" s="21" t="s">
        <v>644</v>
      </c>
    </row>
    <row r="322" spans="1:10" x14ac:dyDescent="0.3">
      <c r="A322" s="43"/>
      <c r="B322" s="43"/>
      <c r="C322" s="21" t="str">
        <f t="shared" si="15"/>
        <v>rx</v>
      </c>
      <c r="D322" s="21" t="s">
        <v>645</v>
      </c>
      <c r="E322" s="21"/>
      <c r="F322" s="21"/>
      <c r="G322" s="3" t="s">
        <v>739</v>
      </c>
      <c r="H322" s="24" t="s">
        <v>744</v>
      </c>
      <c r="J322" s="21" t="s">
        <v>646</v>
      </c>
    </row>
    <row r="323" spans="1:10" x14ac:dyDescent="0.3">
      <c r="A323" s="43"/>
      <c r="B323" s="43"/>
      <c r="C323" s="21" t="str">
        <f t="shared" si="15"/>
        <v>rx</v>
      </c>
      <c r="D323" s="21" t="s">
        <v>647</v>
      </c>
      <c r="E323" s="21"/>
      <c r="F323" s="21"/>
      <c r="G323" s="3" t="s">
        <v>738</v>
      </c>
      <c r="H323" s="24" t="s">
        <v>744</v>
      </c>
      <c r="J323" s="21" t="s">
        <v>648</v>
      </c>
    </row>
    <row r="324" spans="1:10" x14ac:dyDescent="0.3">
      <c r="A324" s="43"/>
      <c r="B324" s="43"/>
      <c r="C324" s="21" t="str">
        <f t="shared" si="15"/>
        <v>rx</v>
      </c>
      <c r="D324" s="21" t="s">
        <v>649</v>
      </c>
      <c r="E324" s="21"/>
      <c r="F324" s="21"/>
      <c r="G324" s="3" t="s">
        <v>738</v>
      </c>
      <c r="H324" s="24" t="s">
        <v>744</v>
      </c>
      <c r="J324" s="21" t="s">
        <v>650</v>
      </c>
    </row>
    <row r="325" spans="1:10" x14ac:dyDescent="0.3">
      <c r="A325" s="43"/>
      <c r="B325" s="43"/>
      <c r="C325" s="21" t="str">
        <f t="shared" si="15"/>
        <v>rx</v>
      </c>
      <c r="D325" s="21" t="s">
        <v>651</v>
      </c>
      <c r="E325" s="21"/>
      <c r="F325" s="21"/>
      <c r="G325" s="3" t="s">
        <v>738</v>
      </c>
      <c r="H325" s="24" t="s">
        <v>744</v>
      </c>
      <c r="J325" s="21" t="s">
        <v>652</v>
      </c>
    </row>
    <row r="326" spans="1:10" x14ac:dyDescent="0.3">
      <c r="A326" s="43"/>
      <c r="B326" s="43"/>
      <c r="C326" s="21" t="str">
        <f t="shared" si="15"/>
        <v>rx</v>
      </c>
      <c r="D326" s="21" t="s">
        <v>653</v>
      </c>
      <c r="E326" s="21"/>
      <c r="F326" s="21"/>
      <c r="G326" s="3" t="s">
        <v>738</v>
      </c>
      <c r="H326" s="24" t="s">
        <v>744</v>
      </c>
      <c r="J326" s="21" t="s">
        <v>654</v>
      </c>
    </row>
    <row r="327" spans="1:10" x14ac:dyDescent="0.3">
      <c r="A327" s="43"/>
      <c r="B327" s="43"/>
      <c r="C327" s="21" t="str">
        <f t="shared" si="15"/>
        <v>rx</v>
      </c>
      <c r="D327" s="21" t="s">
        <v>655</v>
      </c>
      <c r="E327" s="21"/>
      <c r="F327" s="21"/>
      <c r="G327" s="3" t="s">
        <v>739</v>
      </c>
      <c r="H327" s="24" t="s">
        <v>744</v>
      </c>
      <c r="J327" s="21" t="s">
        <v>656</v>
      </c>
    </row>
    <row r="328" spans="1:10" x14ac:dyDescent="0.3">
      <c r="A328" s="43"/>
      <c r="B328" s="43"/>
      <c r="C328" s="21" t="str">
        <f t="shared" si="15"/>
        <v>rx</v>
      </c>
      <c r="D328" s="21" t="s">
        <v>657</v>
      </c>
      <c r="E328" s="21"/>
      <c r="F328" s="21"/>
      <c r="G328" s="3" t="s">
        <v>738</v>
      </c>
      <c r="H328" s="24" t="s">
        <v>744</v>
      </c>
      <c r="J328" s="21" t="s">
        <v>658</v>
      </c>
    </row>
    <row r="329" spans="1:10" x14ac:dyDescent="0.3">
      <c r="A329" s="43"/>
      <c r="B329" s="43"/>
      <c r="C329" s="21" t="str">
        <f t="shared" si="15"/>
        <v>rx</v>
      </c>
      <c r="D329" s="21" t="s">
        <v>659</v>
      </c>
      <c r="E329" s="21"/>
      <c r="F329" s="21"/>
      <c r="G329" s="3" t="s">
        <v>739</v>
      </c>
      <c r="H329" s="24" t="s">
        <v>744</v>
      </c>
      <c r="J329" s="21" t="s">
        <v>660</v>
      </c>
    </row>
    <row r="330" spans="1:10" x14ac:dyDescent="0.3">
      <c r="A330" s="43"/>
      <c r="B330" s="43"/>
      <c r="C330" s="21" t="str">
        <f t="shared" si="15"/>
        <v>rx</v>
      </c>
      <c r="D330" s="21" t="s">
        <v>661</v>
      </c>
      <c r="E330" s="21"/>
      <c r="F330" s="21"/>
      <c r="G330" s="3" t="s">
        <v>739</v>
      </c>
      <c r="H330" s="24" t="s">
        <v>744</v>
      </c>
      <c r="J330" s="21" t="s">
        <v>662</v>
      </c>
    </row>
    <row r="331" spans="1:10" x14ac:dyDescent="0.3">
      <c r="A331" s="43"/>
      <c r="B331" s="43"/>
      <c r="C331" s="21" t="str">
        <f t="shared" si="15"/>
        <v>rx</v>
      </c>
      <c r="D331" s="21" t="s">
        <v>663</v>
      </c>
      <c r="E331" s="21"/>
      <c r="F331" s="21"/>
      <c r="G331" s="3" t="s">
        <v>739</v>
      </c>
      <c r="H331" s="24" t="s">
        <v>744</v>
      </c>
      <c r="J331" s="21" t="s">
        <v>664</v>
      </c>
    </row>
    <row r="332" spans="1:10" x14ac:dyDescent="0.3">
      <c r="A332" s="43"/>
      <c r="B332" s="43"/>
      <c r="C332" s="21" t="str">
        <f t="shared" si="15"/>
        <v>rx</v>
      </c>
      <c r="D332" s="21" t="s">
        <v>665</v>
      </c>
      <c r="E332" s="21"/>
      <c r="F332" s="21"/>
      <c r="G332" s="3" t="s">
        <v>738</v>
      </c>
      <c r="H332" s="24" t="s">
        <v>744</v>
      </c>
      <c r="J332" s="21" t="s">
        <v>666</v>
      </c>
    </row>
    <row r="333" spans="1:10" x14ac:dyDescent="0.3">
      <c r="A333" s="43"/>
      <c r="B333" s="43"/>
      <c r="C333" s="21" t="str">
        <f t="shared" si="15"/>
        <v>rx</v>
      </c>
      <c r="D333" s="21" t="s">
        <v>667</v>
      </c>
      <c r="E333" s="21"/>
      <c r="F333" s="21"/>
      <c r="G333" s="3" t="s">
        <v>738</v>
      </c>
      <c r="H333" s="24" t="s">
        <v>744</v>
      </c>
      <c r="J333" s="21" t="s">
        <v>668</v>
      </c>
    </row>
    <row r="334" spans="1:10" x14ac:dyDescent="0.3">
      <c r="A334" s="43"/>
      <c r="B334" s="43"/>
      <c r="C334" s="21" t="str">
        <f t="shared" si="15"/>
        <v>rx</v>
      </c>
      <c r="D334" s="21" t="s">
        <v>669</v>
      </c>
      <c r="E334" s="21"/>
      <c r="F334" s="21"/>
      <c r="G334" s="3" t="s">
        <v>739</v>
      </c>
      <c r="H334" s="24" t="s">
        <v>744</v>
      </c>
      <c r="J334" s="21" t="s">
        <v>670</v>
      </c>
    </row>
    <row r="335" spans="1:10" x14ac:dyDescent="0.3">
      <c r="A335" s="43"/>
      <c r="B335" s="43"/>
      <c r="C335" s="21" t="str">
        <f t="shared" si="15"/>
        <v>rx</v>
      </c>
      <c r="D335" s="21" t="s">
        <v>671</v>
      </c>
      <c r="E335" s="21"/>
      <c r="F335" s="21"/>
      <c r="G335" s="3" t="s">
        <v>738</v>
      </c>
      <c r="H335" s="24" t="s">
        <v>744</v>
      </c>
      <c r="J335" s="21" t="s">
        <v>672</v>
      </c>
    </row>
    <row r="336" spans="1:10" x14ac:dyDescent="0.3">
      <c r="A336" s="43"/>
      <c r="B336" s="43"/>
      <c r="C336" s="21" t="str">
        <f t="shared" si="15"/>
        <v>rx</v>
      </c>
      <c r="D336" s="21" t="s">
        <v>36</v>
      </c>
      <c r="E336" s="21"/>
      <c r="F336" s="21"/>
      <c r="G336" s="3" t="s">
        <v>738</v>
      </c>
      <c r="H336" s="24" t="s">
        <v>744</v>
      </c>
      <c r="J336" s="21" t="s">
        <v>37</v>
      </c>
    </row>
    <row r="337" spans="1:10" x14ac:dyDescent="0.3">
      <c r="A337" s="43"/>
      <c r="B337" s="43"/>
      <c r="C337" s="21" t="str">
        <f t="shared" si="15"/>
        <v>rx</v>
      </c>
      <c r="D337" s="21" t="s">
        <v>673</v>
      </c>
      <c r="E337" s="21"/>
      <c r="F337" s="21"/>
      <c r="G337" s="3" t="s">
        <v>738</v>
      </c>
      <c r="H337" s="24" t="s">
        <v>744</v>
      </c>
      <c r="J337" s="21" t="s">
        <v>674</v>
      </c>
    </row>
    <row r="338" spans="1:10" x14ac:dyDescent="0.3">
      <c r="A338" s="43"/>
      <c r="B338" s="43"/>
      <c r="C338" s="21" t="str">
        <f t="shared" si="15"/>
        <v>rx</v>
      </c>
      <c r="D338" s="21" t="s">
        <v>675</v>
      </c>
      <c r="E338" s="21"/>
      <c r="F338" s="21"/>
      <c r="G338" s="3" t="s">
        <v>739</v>
      </c>
      <c r="H338" s="24" t="s">
        <v>744</v>
      </c>
      <c r="J338" s="21" t="s">
        <v>676</v>
      </c>
    </row>
    <row r="339" spans="1:10" x14ac:dyDescent="0.3">
      <c r="A339" s="43"/>
      <c r="B339" s="43"/>
      <c r="C339" s="21" t="str">
        <f t="shared" si="15"/>
        <v>rx</v>
      </c>
      <c r="D339" s="21" t="s">
        <v>677</v>
      </c>
      <c r="E339" s="21"/>
      <c r="F339" s="21"/>
      <c r="G339" s="3" t="s">
        <v>739</v>
      </c>
      <c r="H339" s="24" t="s">
        <v>744</v>
      </c>
      <c r="J339" s="21" t="s">
        <v>678</v>
      </c>
    </row>
    <row r="340" spans="1:10" x14ac:dyDescent="0.3">
      <c r="A340" s="43"/>
      <c r="B340" s="43"/>
      <c r="C340" s="21" t="str">
        <f t="shared" si="15"/>
        <v>rx</v>
      </c>
      <c r="D340" s="21" t="s">
        <v>679</v>
      </c>
      <c r="E340" s="21"/>
      <c r="F340" s="21"/>
      <c r="G340" s="3" t="s">
        <v>739</v>
      </c>
      <c r="H340" s="24" t="s">
        <v>744</v>
      </c>
      <c r="J340" s="21" t="s">
        <v>680</v>
      </c>
    </row>
    <row r="341" spans="1:10" x14ac:dyDescent="0.3">
      <c r="A341" s="43"/>
      <c r="B341" s="43"/>
      <c r="C341" s="21" t="str">
        <f t="shared" si="15"/>
        <v>rx</v>
      </c>
      <c r="D341" s="21" t="s">
        <v>681</v>
      </c>
      <c r="E341" s="21"/>
      <c r="F341" s="21"/>
      <c r="G341" s="3" t="s">
        <v>739</v>
      </c>
      <c r="H341" s="24" t="s">
        <v>744</v>
      </c>
      <c r="J341" s="21" t="s">
        <v>682</v>
      </c>
    </row>
    <row r="342" spans="1:10" x14ac:dyDescent="0.3">
      <c r="A342" s="43"/>
      <c r="B342" s="43"/>
      <c r="C342" s="21" t="str">
        <f t="shared" si="15"/>
        <v>rx</v>
      </c>
      <c r="D342" s="21" t="s">
        <v>683</v>
      </c>
      <c r="E342" s="21"/>
      <c r="F342" s="21"/>
      <c r="G342" s="3" t="s">
        <v>738</v>
      </c>
      <c r="H342" s="24" t="s">
        <v>744</v>
      </c>
      <c r="J342" s="21" t="s">
        <v>684</v>
      </c>
    </row>
    <row r="343" spans="1:10" x14ac:dyDescent="0.3">
      <c r="A343" s="43"/>
      <c r="B343" s="43"/>
      <c r="C343" s="21" t="str">
        <f t="shared" si="15"/>
        <v>rx</v>
      </c>
      <c r="D343" s="21" t="s">
        <v>685</v>
      </c>
      <c r="E343" s="21"/>
      <c r="F343" s="21"/>
      <c r="G343" s="3" t="s">
        <v>738</v>
      </c>
      <c r="H343" s="24" t="s">
        <v>744</v>
      </c>
      <c r="J343" s="21" t="s">
        <v>686</v>
      </c>
    </row>
    <row r="344" spans="1:10" x14ac:dyDescent="0.3">
      <c r="A344" s="43"/>
      <c r="B344" s="43"/>
      <c r="C344" s="21" t="str">
        <f t="shared" si="15"/>
        <v>rx</v>
      </c>
      <c r="D344" s="21" t="s">
        <v>687</v>
      </c>
      <c r="E344" s="21"/>
      <c r="F344" s="21"/>
      <c r="G344" s="3" t="s">
        <v>739</v>
      </c>
      <c r="H344" s="24" t="s">
        <v>744</v>
      </c>
      <c r="J344" s="21" t="s">
        <v>688</v>
      </c>
    </row>
    <row r="345" spans="1:10" x14ac:dyDescent="0.3">
      <c r="A345" s="43"/>
      <c r="B345" s="43"/>
      <c r="C345" s="21" t="str">
        <f t="shared" si="15"/>
        <v>rx</v>
      </c>
      <c r="D345" s="21" t="s">
        <v>689</v>
      </c>
      <c r="E345" s="21"/>
      <c r="F345" s="21"/>
      <c r="G345" s="3" t="s">
        <v>738</v>
      </c>
      <c r="H345" s="24" t="s">
        <v>744</v>
      </c>
      <c r="J345" s="21" t="s">
        <v>690</v>
      </c>
    </row>
    <row r="346" spans="1:10" x14ac:dyDescent="0.3">
      <c r="A346" s="43"/>
      <c r="B346" s="43"/>
      <c r="C346" s="21" t="str">
        <f t="shared" si="15"/>
        <v>rx</v>
      </c>
      <c r="D346" s="21" t="s">
        <v>691</v>
      </c>
      <c r="E346" s="21"/>
      <c r="F346" s="21"/>
      <c r="G346" s="3" t="s">
        <v>738</v>
      </c>
      <c r="H346" s="24" t="s">
        <v>744</v>
      </c>
      <c r="J346" s="21" t="s">
        <v>692</v>
      </c>
    </row>
    <row r="347" spans="1:10" x14ac:dyDescent="0.3">
      <c r="A347" s="43"/>
      <c r="B347" s="43"/>
      <c r="C347" s="21" t="str">
        <f t="shared" si="15"/>
        <v>rx</v>
      </c>
      <c r="D347" s="21" t="s">
        <v>693</v>
      </c>
      <c r="E347" s="21"/>
      <c r="F347" s="21"/>
      <c r="G347" s="3" t="s">
        <v>739</v>
      </c>
      <c r="H347" s="24" t="s">
        <v>744</v>
      </c>
      <c r="J347" s="21" t="s">
        <v>694</v>
      </c>
    </row>
    <row r="348" spans="1:10" x14ac:dyDescent="0.3">
      <c r="A348" s="43"/>
      <c r="B348" s="43"/>
      <c r="C348" s="21" t="str">
        <f t="shared" si="15"/>
        <v>rx</v>
      </c>
      <c r="D348" s="21" t="s">
        <v>695</v>
      </c>
      <c r="E348" s="21"/>
      <c r="F348" s="21"/>
      <c r="G348" s="3" t="s">
        <v>739</v>
      </c>
      <c r="H348" s="24" t="s">
        <v>744</v>
      </c>
      <c r="J348" s="21" t="s">
        <v>696</v>
      </c>
    </row>
    <row r="349" spans="1:10" x14ac:dyDescent="0.3">
      <c r="A349" s="43"/>
      <c r="B349" s="43"/>
      <c r="C349" s="21" t="str">
        <f t="shared" si="15"/>
        <v>rx</v>
      </c>
      <c r="D349" s="21" t="s">
        <v>697</v>
      </c>
      <c r="E349" s="21"/>
      <c r="F349" s="21"/>
      <c r="G349" s="3" t="s">
        <v>738</v>
      </c>
      <c r="H349" s="24" t="s">
        <v>744</v>
      </c>
      <c r="J349" s="21" t="s">
        <v>698</v>
      </c>
    </row>
    <row r="350" spans="1:10" x14ac:dyDescent="0.3">
      <c r="A350" s="43"/>
      <c r="B350" s="43"/>
      <c r="C350" s="21" t="str">
        <f t="shared" si="15"/>
        <v>rx</v>
      </c>
      <c r="D350" s="21" t="s">
        <v>699</v>
      </c>
      <c r="E350" s="21"/>
      <c r="F350" s="21"/>
      <c r="G350" s="3" t="s">
        <v>739</v>
      </c>
      <c r="H350" s="24" t="s">
        <v>744</v>
      </c>
      <c r="J350" s="21" t="s">
        <v>700</v>
      </c>
    </row>
    <row r="351" spans="1:10" x14ac:dyDescent="0.3">
      <c r="A351" s="43"/>
      <c r="B351" s="43"/>
      <c r="C351" s="21" t="str">
        <f t="shared" si="15"/>
        <v>rx</v>
      </c>
      <c r="D351" s="21" t="s">
        <v>701</v>
      </c>
      <c r="E351" s="21"/>
      <c r="F351" s="21"/>
      <c r="G351" s="3" t="s">
        <v>738</v>
      </c>
      <c r="H351" s="24" t="s">
        <v>744</v>
      </c>
      <c r="J351" s="21" t="s">
        <v>702</v>
      </c>
    </row>
    <row r="352" spans="1:10" x14ac:dyDescent="0.3">
      <c r="A352" s="43"/>
      <c r="B352" s="43"/>
      <c r="C352" s="21" t="str">
        <f t="shared" ref="C352:C355" si="16">LEFT(D352,2)</f>
        <v>rx</v>
      </c>
      <c r="D352" s="21" t="s">
        <v>703</v>
      </c>
      <c r="E352" s="21"/>
      <c r="F352" s="21"/>
      <c r="G352" s="3" t="s">
        <v>738</v>
      </c>
      <c r="H352" s="24" t="s">
        <v>744</v>
      </c>
      <c r="J352" s="21" t="s">
        <v>704</v>
      </c>
    </row>
    <row r="353" spans="1:10" x14ac:dyDescent="0.3">
      <c r="A353" s="43"/>
      <c r="B353" s="43"/>
      <c r="C353" s="21" t="str">
        <f t="shared" si="16"/>
        <v>rx</v>
      </c>
      <c r="D353" s="21" t="s">
        <v>705</v>
      </c>
      <c r="E353" s="21"/>
      <c r="F353" s="21"/>
      <c r="G353" s="3" t="s">
        <v>739</v>
      </c>
      <c r="H353" s="24" t="s">
        <v>744</v>
      </c>
      <c r="J353" s="21" t="s">
        <v>706</v>
      </c>
    </row>
    <row r="354" spans="1:10" x14ac:dyDescent="0.3">
      <c r="A354" s="43"/>
      <c r="B354" s="43"/>
      <c r="C354" s="21" t="str">
        <f t="shared" si="16"/>
        <v>rx</v>
      </c>
      <c r="D354" s="21" t="s">
        <v>707</v>
      </c>
      <c r="E354" s="21"/>
      <c r="F354" s="21"/>
      <c r="G354" s="3" t="s">
        <v>739</v>
      </c>
      <c r="H354" s="24" t="s">
        <v>744</v>
      </c>
      <c r="J354" s="21" t="s">
        <v>708</v>
      </c>
    </row>
    <row r="355" spans="1:10" x14ac:dyDescent="0.3">
      <c r="A355" s="43"/>
      <c r="B355" s="43"/>
      <c r="C355" s="21" t="str">
        <f t="shared" si="16"/>
        <v>rx</v>
      </c>
      <c r="D355" s="21" t="s">
        <v>709</v>
      </c>
      <c r="E355" s="21"/>
      <c r="F355" s="21"/>
      <c r="G355" s="3" t="s">
        <v>739</v>
      </c>
      <c r="H355" s="24" t="s">
        <v>744</v>
      </c>
      <c r="J355" s="21" t="s">
        <v>710</v>
      </c>
    </row>
    <row r="356" spans="1:10" x14ac:dyDescent="0.3">
      <c r="A356" s="44">
        <v>32</v>
      </c>
      <c r="B356" s="44">
        <v>32</v>
      </c>
      <c r="C356" s="22" t="str">
        <f t="shared" ref="C356:C367" si="17">LEFT(D356,5)</f>
        <v>total</v>
      </c>
      <c r="D356" s="22" t="s">
        <v>711</v>
      </c>
      <c r="E356" s="22"/>
      <c r="F356" s="22"/>
      <c r="G356" s="3" t="s">
        <v>738</v>
      </c>
      <c r="H356" s="24" t="s">
        <v>744</v>
      </c>
      <c r="J356" s="22" t="s">
        <v>712</v>
      </c>
    </row>
    <row r="357" spans="1:10" x14ac:dyDescent="0.3">
      <c r="A357" s="44"/>
      <c r="B357" s="44"/>
      <c r="C357" s="22" t="str">
        <f t="shared" si="17"/>
        <v>total</v>
      </c>
      <c r="D357" s="22" t="s">
        <v>713</v>
      </c>
      <c r="E357" s="22"/>
      <c r="F357" s="22"/>
      <c r="G357" s="3" t="s">
        <v>738</v>
      </c>
      <c r="H357" s="24" t="s">
        <v>744</v>
      </c>
      <c r="J357" s="22" t="s">
        <v>714</v>
      </c>
    </row>
    <row r="358" spans="1:10" x14ac:dyDescent="0.3">
      <c r="A358" s="44"/>
      <c r="B358" s="44"/>
      <c r="C358" s="22" t="str">
        <f t="shared" si="17"/>
        <v>total</v>
      </c>
      <c r="D358" s="22" t="s">
        <v>715</v>
      </c>
      <c r="E358" s="22"/>
      <c r="F358" s="22"/>
      <c r="G358" s="3" t="s">
        <v>738</v>
      </c>
      <c r="H358" s="24" t="s">
        <v>744</v>
      </c>
      <c r="J358" s="22" t="s">
        <v>716</v>
      </c>
    </row>
    <row r="359" spans="1:10" x14ac:dyDescent="0.3">
      <c r="A359" s="44"/>
      <c r="B359" s="44"/>
      <c r="C359" s="22" t="str">
        <f t="shared" si="17"/>
        <v>total</v>
      </c>
      <c r="D359" s="22" t="s">
        <v>717</v>
      </c>
      <c r="E359" s="22">
        <v>158080</v>
      </c>
      <c r="F359" s="34">
        <v>16.2</v>
      </c>
      <c r="G359" s="3" t="s">
        <v>739</v>
      </c>
      <c r="H359" s="24" t="s">
        <v>744</v>
      </c>
      <c r="I359" t="s">
        <v>762</v>
      </c>
      <c r="J359" s="22" t="s">
        <v>718</v>
      </c>
    </row>
    <row r="360" spans="1:10" x14ac:dyDescent="0.3">
      <c r="A360" s="44"/>
      <c r="B360" s="44"/>
      <c r="C360" s="22" t="str">
        <f t="shared" si="17"/>
        <v>total</v>
      </c>
      <c r="D360" s="22" t="s">
        <v>719</v>
      </c>
      <c r="E360" s="22"/>
      <c r="F360" s="22"/>
      <c r="G360" s="3" t="s">
        <v>738</v>
      </c>
      <c r="H360" s="24" t="s">
        <v>744</v>
      </c>
      <c r="J360" s="22" t="s">
        <v>720</v>
      </c>
    </row>
    <row r="361" spans="1:10" x14ac:dyDescent="0.3">
      <c r="A361" s="44"/>
      <c r="B361" s="44"/>
      <c r="C361" s="22" t="str">
        <f t="shared" si="17"/>
        <v>total</v>
      </c>
      <c r="D361" s="22" t="s">
        <v>721</v>
      </c>
      <c r="E361" s="22">
        <v>58918</v>
      </c>
      <c r="F361" s="34">
        <v>6</v>
      </c>
      <c r="G361" s="3" t="s">
        <v>739</v>
      </c>
      <c r="H361" s="24" t="s">
        <v>744</v>
      </c>
      <c r="I361" t="s">
        <v>762</v>
      </c>
      <c r="J361" s="22" t="s">
        <v>722</v>
      </c>
    </row>
    <row r="362" spans="1:10" x14ac:dyDescent="0.3">
      <c r="A362" s="44"/>
      <c r="B362" s="44"/>
      <c r="C362" s="22" t="str">
        <f t="shared" si="17"/>
        <v>total</v>
      </c>
      <c r="D362" s="22" t="s">
        <v>723</v>
      </c>
      <c r="E362" s="22">
        <v>58967</v>
      </c>
      <c r="F362" s="34">
        <v>6</v>
      </c>
      <c r="G362" s="3" t="s">
        <v>739</v>
      </c>
      <c r="H362" s="24" t="s">
        <v>744</v>
      </c>
      <c r="I362" t="s">
        <v>762</v>
      </c>
      <c r="J362" s="22" t="s">
        <v>724</v>
      </c>
    </row>
    <row r="363" spans="1:10" x14ac:dyDescent="0.3">
      <c r="A363" s="44"/>
      <c r="B363" s="44"/>
      <c r="C363" s="22" t="str">
        <f t="shared" si="17"/>
        <v>total</v>
      </c>
      <c r="D363" s="22" t="s">
        <v>725</v>
      </c>
      <c r="E363" s="22"/>
      <c r="F363" s="22"/>
      <c r="G363" s="3" t="s">
        <v>739</v>
      </c>
      <c r="H363" s="24" t="s">
        <v>744</v>
      </c>
      <c r="J363" s="22" t="s">
        <v>726</v>
      </c>
    </row>
    <row r="364" spans="1:10" x14ac:dyDescent="0.3">
      <c r="A364" s="44"/>
      <c r="B364" s="44"/>
      <c r="C364" s="22" t="str">
        <f t="shared" si="17"/>
        <v>total</v>
      </c>
      <c r="D364" s="22" t="s">
        <v>727</v>
      </c>
      <c r="E364" s="22"/>
      <c r="F364" s="22"/>
      <c r="G364" s="3" t="s">
        <v>738</v>
      </c>
      <c r="H364" s="24" t="s">
        <v>744</v>
      </c>
      <c r="J364" s="22" t="s">
        <v>728</v>
      </c>
    </row>
    <row r="365" spans="1:10" x14ac:dyDescent="0.3">
      <c r="A365" s="44"/>
      <c r="B365" s="44"/>
      <c r="C365" s="22" t="str">
        <f t="shared" si="17"/>
        <v>total</v>
      </c>
      <c r="D365" s="22" t="s">
        <v>729</v>
      </c>
      <c r="E365" s="22">
        <v>158013</v>
      </c>
      <c r="F365" s="34">
        <v>16.2</v>
      </c>
      <c r="G365" s="3" t="s">
        <v>739</v>
      </c>
      <c r="H365" s="24" t="s">
        <v>744</v>
      </c>
      <c r="I365" t="s">
        <v>762</v>
      </c>
      <c r="J365" s="22" t="s">
        <v>730</v>
      </c>
    </row>
    <row r="366" spans="1:10" x14ac:dyDescent="0.3">
      <c r="A366" s="44"/>
      <c r="B366" s="44"/>
      <c r="C366" s="22" t="str">
        <f t="shared" si="17"/>
        <v>total</v>
      </c>
      <c r="D366" s="22" t="s">
        <v>731</v>
      </c>
      <c r="E366" s="22"/>
      <c r="F366" s="22"/>
      <c r="G366" s="3" t="s">
        <v>738</v>
      </c>
      <c r="H366" s="24" t="s">
        <v>744</v>
      </c>
      <c r="J366" s="22" t="s">
        <v>732</v>
      </c>
    </row>
    <row r="367" spans="1:10" x14ac:dyDescent="0.3">
      <c r="A367" s="44"/>
      <c r="B367" s="44"/>
      <c r="C367" s="22" t="str">
        <f t="shared" si="17"/>
        <v>total</v>
      </c>
      <c r="D367" s="22" t="s">
        <v>733</v>
      </c>
      <c r="E367" s="22"/>
      <c r="F367" s="22"/>
      <c r="G367" s="3" t="s">
        <v>738</v>
      </c>
      <c r="H367" s="24" t="s">
        <v>744</v>
      </c>
      <c r="J367" s="22" t="s">
        <v>734</v>
      </c>
    </row>
  </sheetData>
  <autoFilter ref="B1:I367" xr:uid="{00000000-0001-0000-0000-000000000000}"/>
  <mergeCells count="32">
    <mergeCell ref="A356:A367"/>
    <mergeCell ref="A261:A267"/>
    <mergeCell ref="A268:A272"/>
    <mergeCell ref="A273:A275"/>
    <mergeCell ref="A276:A286"/>
    <mergeCell ref="A287:A355"/>
    <mergeCell ref="A218:A220"/>
    <mergeCell ref="A221:A240"/>
    <mergeCell ref="A241:A255"/>
    <mergeCell ref="A256:A257"/>
    <mergeCell ref="A258:A260"/>
    <mergeCell ref="A19:A108"/>
    <mergeCell ref="A109:A192"/>
    <mergeCell ref="A193:A209"/>
    <mergeCell ref="A210:A213"/>
    <mergeCell ref="A214:A217"/>
    <mergeCell ref="B273:B275"/>
    <mergeCell ref="B276:B286"/>
    <mergeCell ref="B287:B355"/>
    <mergeCell ref="B356:B367"/>
    <mergeCell ref="B221:B240"/>
    <mergeCell ref="B241:B255"/>
    <mergeCell ref="B256:B257"/>
    <mergeCell ref="B258:B260"/>
    <mergeCell ref="B261:B267"/>
    <mergeCell ref="B268:B272"/>
    <mergeCell ref="B218:B220"/>
    <mergeCell ref="B19:B108"/>
    <mergeCell ref="B109:B192"/>
    <mergeCell ref="B193:B209"/>
    <mergeCell ref="B210:B213"/>
    <mergeCell ref="B214:B2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Groupings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Vasudev</dc:creator>
  <cp:lastModifiedBy>akash_vasanthan</cp:lastModifiedBy>
  <dcterms:created xsi:type="dcterms:W3CDTF">2021-09-26T07:13:19Z</dcterms:created>
  <dcterms:modified xsi:type="dcterms:W3CDTF">2021-10-02T21:35:23Z</dcterms:modified>
</cp:coreProperties>
</file>