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1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9536fa6bd4a96/Learn/Statistics^Mfor^MData^MAnalysis/"/>
    </mc:Choice>
  </mc:AlternateContent>
  <xr:revisionPtr revIDLastSave="18" documentId="8_{815F9CB9-057A-4FEB-84DE-19B1D11B615C}" xr6:coauthVersionLast="47" xr6:coauthVersionMax="47" xr10:uidLastSave="{DD286B20-2DB4-4304-8C93-2204CFE8740E}"/>
  <bookViews>
    <workbookView xWindow="-110" yWindow="-110" windowWidth="19420" windowHeight="11500" activeTab="2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</definedNames>
  <calcPr calcId="191029"/>
  <pivotCaches>
    <pivotCache cacheId="0" r:id="rId61"/>
    <pivotCache cacheId="1" r:id="rId6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4" l="1" a="1"/>
  <c r="N6" i="4" s="1"/>
  <c r="M6" i="4" a="1"/>
  <c r="M6" i="4" s="1"/>
  <c r="L6" i="4" a="1"/>
  <c r="L6" i="4" s="1"/>
  <c r="J7" i="4"/>
  <c r="J6" i="4"/>
  <c r="I7" i="4"/>
  <c r="I6" i="4"/>
  <c r="E6" i="13"/>
  <c r="E7" i="13"/>
  <c r="L10" i="66" l="1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<sst xmlns="http://schemas.openxmlformats.org/spreadsheetml/2006/main" count="2276" uniqueCount="319">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</sst>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_);[Red]\(&quot;$&quot;#,##0\)"/>
    <numFmt numFmtId="165" formatCode="_(@"/>
    <numFmt numFmtId="166" formatCode="&quot;$&quot;#,##0"/>
    <numFmt numFmtId="167" formatCode="0.0"/>
    <numFmt numFmtId="168" formatCode="0.000"/>
    <numFmt numFmtId="169" formatCode="#,##0.0"/>
    <numFmt numFmtId="170" formatCode="0.0%"/>
    <numFmt numFmtId="171" formatCode="0.0000"/>
    <numFmt numFmtId="172" formatCode="#,##0.0000"/>
    <numFmt numFmtId="173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5" fontId="0" fillId="4" borderId="1" xfId="0" applyNumberFormat="1" applyFill="1" applyBorder="1" applyAlignment="1">
      <alignment vertical="center"/>
    </xf>
    <xf numFmtId="164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6" fontId="0" fillId="0" borderId="0" xfId="0" applyNumberFormat="1"/>
    <xf numFmtId="164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5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5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5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5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164" fontId="0" fillId="0" borderId="7" xfId="0" applyNumberFormat="1" applyBorder="1"/>
    <xf numFmtId="166" fontId="0" fillId="0" borderId="2" xfId="0" applyNumberFormat="1" applyBorder="1"/>
    <xf numFmtId="165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5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70" fontId="0" fillId="0" borderId="2" xfId="1" applyNumberFormat="1" applyFont="1" applyBorder="1" applyAlignment="1">
      <alignment horizontal="center"/>
    </xf>
    <xf numFmtId="170" fontId="0" fillId="0" borderId="2" xfId="1" applyNumberFormat="1" applyFont="1" applyBorder="1" applyAlignment="1">
      <alignment horizontal="center" wrapText="1"/>
    </xf>
    <xf numFmtId="166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9" fontId="14" fillId="0" borderId="2" xfId="0" applyNumberFormat="1" applyFon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0" fontId="0" fillId="0" borderId="0" xfId="0" quotePrefix="1"/>
    <xf numFmtId="171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3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[Vas_Excel_Statistics.xlsx]Normal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7.xml"/><Relationship Id="rId4" Type="http://schemas.openxmlformats.org/officeDocument/2006/relationships/image" Target="../media/image18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sudha Rallapalli" refreshedDate="45438.896701504629" createdVersion="8" refreshedVersion="8" minRefreshableVersion="3" recordCount="95" xr:uid="{CB72D101-8C65-4B1F-8966-DF7E9B44F136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D9017-871C-4D96-A5E5-C4A46417731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defaultRowHeight="14.5" x14ac:dyDescent="0.35"/>
  <cols>
    <col min="1" max="1" width="10" bestFit="1" customWidth="1"/>
    <col min="2" max="2" width="17.1796875" bestFit="1" customWidth="1"/>
    <col min="3" max="3" width="16" bestFit="1" customWidth="1"/>
    <col min="4" max="4" width="10.7265625" bestFit="1" customWidth="1"/>
    <col min="5" max="5" width="15.7265625" bestFit="1" customWidth="1"/>
    <col min="6" max="6" width="20.7265625" bestFit="1" customWidth="1"/>
    <col min="7" max="7" width="19.26953125" bestFit="1" customWidth="1"/>
    <col min="8" max="8" width="10.26953125" bestFit="1" customWidth="1"/>
    <col min="9" max="9" width="12.7265625" bestFit="1" customWidth="1"/>
    <col min="10" max="10" width="10.81640625" bestFit="1" customWidth="1"/>
  </cols>
  <sheetData>
    <row r="1" spans="1:11" x14ac:dyDescent="0.35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35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35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35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35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35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35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35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35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35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35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35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35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35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35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35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35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35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35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35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35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35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35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35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35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35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35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35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35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35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35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35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35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35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35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35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35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35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35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35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35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35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35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35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35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35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35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35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35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35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35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35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35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35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35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35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35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35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35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35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35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35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35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35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35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35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35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35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35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35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35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35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35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35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35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35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35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35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35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35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35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35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35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35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35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35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35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35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35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35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35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35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35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35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35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35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C4" sqref="C4"/>
    </sheetView>
  </sheetViews>
  <sheetFormatPr defaultRowHeight="14.5" x14ac:dyDescent="0.35"/>
  <cols>
    <col min="1" max="1" width="3" customWidth="1"/>
    <col min="2" max="2" width="38.54296875" customWidth="1"/>
    <col min="3" max="3" width="12.1796875" customWidth="1"/>
    <col min="4" max="4" width="3" customWidth="1"/>
    <col min="5" max="5" width="41.453125" customWidth="1"/>
    <col min="6" max="6" width="12.1796875" customWidth="1"/>
    <col min="7" max="7" width="3" customWidth="1"/>
    <col min="8" max="8" width="55.81640625" bestFit="1" customWidth="1"/>
    <col min="9" max="9" width="12.1796875" customWidth="1"/>
    <col min="10" max="10" width="3" customWidth="1"/>
    <col min="11" max="11" width="52.26953125" bestFit="1" customWidth="1"/>
    <col min="12" max="12" width="12.1796875" customWidth="1"/>
    <col min="13" max="13" width="3" customWidth="1"/>
    <col min="14" max="14" width="44.26953125" customWidth="1"/>
    <col min="15" max="15" width="12.1796875" customWidth="1"/>
  </cols>
  <sheetData>
    <row r="1" spans="2:15" ht="15" thickBot="1" x14ac:dyDescent="0.4"/>
    <row r="2" spans="2:15" ht="30" customHeight="1" thickBot="1" x14ac:dyDescent="0.4">
      <c r="B2" s="103" t="s">
        <v>0</v>
      </c>
      <c r="C2" s="103"/>
      <c r="E2" s="104" t="s">
        <v>19</v>
      </c>
      <c r="F2" s="104"/>
      <c r="H2" s="105" t="s">
        <v>138</v>
      </c>
      <c r="I2" s="105"/>
      <c r="K2" s="106" t="s">
        <v>189</v>
      </c>
      <c r="L2" s="106"/>
      <c r="N2" s="107" t="s">
        <v>219</v>
      </c>
      <c r="O2" s="107"/>
    </row>
    <row r="3" spans="2:15" ht="15" thickBot="1" x14ac:dyDescent="0.4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4">
      <c r="B4" s="5" t="s">
        <v>2</v>
      </c>
      <c r="C4" s="4" t="s">
        <v>11</v>
      </c>
      <c r="E4" s="23" t="s">
        <v>84</v>
      </c>
      <c r="F4" s="24" t="s">
        <v>11</v>
      </c>
      <c r="H4" s="33" t="s">
        <v>153</v>
      </c>
      <c r="I4" s="34" t="s">
        <v>11</v>
      </c>
      <c r="K4" s="47" t="s">
        <v>191</v>
      </c>
      <c r="L4" s="48" t="s">
        <v>11</v>
      </c>
      <c r="N4" s="54" t="s">
        <v>226</v>
      </c>
      <c r="O4" s="55" t="s">
        <v>11</v>
      </c>
    </row>
    <row r="5" spans="2:15" ht="22.5" customHeight="1" thickBot="1" x14ac:dyDescent="0.4">
      <c r="B5" s="5" t="s">
        <v>3</v>
      </c>
      <c r="C5" s="4" t="s">
        <v>11</v>
      </c>
      <c r="E5" s="23" t="s">
        <v>82</v>
      </c>
      <c r="F5" s="24" t="s">
        <v>11</v>
      </c>
      <c r="H5" s="35" t="s">
        <v>224</v>
      </c>
      <c r="I5" s="32" t="s">
        <v>11</v>
      </c>
      <c r="K5" s="47" t="s">
        <v>192</v>
      </c>
      <c r="L5" s="48" t="s">
        <v>11</v>
      </c>
      <c r="N5" s="54" t="s">
        <v>227</v>
      </c>
      <c r="O5" s="55" t="s">
        <v>11</v>
      </c>
    </row>
    <row r="6" spans="2:15" ht="22.5" customHeight="1" thickBot="1" x14ac:dyDescent="0.4">
      <c r="B6" s="5" t="s">
        <v>4</v>
      </c>
      <c r="C6" s="4" t="s">
        <v>11</v>
      </c>
      <c r="E6" s="23" t="s">
        <v>83</v>
      </c>
      <c r="F6" s="24" t="s">
        <v>11</v>
      </c>
      <c r="H6" s="33" t="s">
        <v>155</v>
      </c>
      <c r="I6" s="34" t="s">
        <v>11</v>
      </c>
      <c r="K6" s="47" t="s">
        <v>193</v>
      </c>
      <c r="L6" s="48" t="s">
        <v>11</v>
      </c>
      <c r="N6" s="56" t="s">
        <v>228</v>
      </c>
      <c r="O6" s="57" t="s">
        <v>11</v>
      </c>
    </row>
    <row r="7" spans="2:15" ht="22.5" customHeight="1" thickBot="1" x14ac:dyDescent="0.4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154</v>
      </c>
      <c r="I7" s="32" t="s">
        <v>11</v>
      </c>
      <c r="K7" s="47" t="s">
        <v>194</v>
      </c>
      <c r="L7" s="48" t="s">
        <v>11</v>
      </c>
      <c r="N7" s="54" t="s">
        <v>237</v>
      </c>
      <c r="O7" s="55" t="s">
        <v>11</v>
      </c>
    </row>
    <row r="8" spans="2:15" ht="22.5" customHeight="1" thickBot="1" x14ac:dyDescent="0.4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157</v>
      </c>
      <c r="I8" s="34" t="s">
        <v>11</v>
      </c>
      <c r="K8" s="47" t="s">
        <v>309</v>
      </c>
      <c r="L8" s="48" t="s">
        <v>11</v>
      </c>
      <c r="N8" s="54" t="s">
        <v>238</v>
      </c>
      <c r="O8" s="55" t="s">
        <v>11</v>
      </c>
    </row>
    <row r="9" spans="2:15" ht="22.5" customHeight="1" thickBot="1" x14ac:dyDescent="0.4">
      <c r="B9" s="5" t="s">
        <v>6</v>
      </c>
      <c r="C9" s="4" t="s">
        <v>11</v>
      </c>
      <c r="E9" s="23" t="s">
        <v>106</v>
      </c>
      <c r="F9" s="24" t="s">
        <v>11</v>
      </c>
      <c r="H9" s="35" t="s">
        <v>190</v>
      </c>
      <c r="I9" s="32" t="s">
        <v>11</v>
      </c>
      <c r="K9" s="45" t="s">
        <v>223</v>
      </c>
      <c r="L9" s="46" t="s">
        <v>11</v>
      </c>
      <c r="N9" s="56" t="s">
        <v>256</v>
      </c>
      <c r="O9" s="57" t="s">
        <v>11</v>
      </c>
    </row>
    <row r="10" spans="2:15" ht="22.5" customHeight="1" thickBot="1" x14ac:dyDescent="0.4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166</v>
      </c>
      <c r="I10" s="34" t="s">
        <v>11</v>
      </c>
      <c r="K10" s="49" t="s">
        <v>208</v>
      </c>
      <c r="L10" s="48" t="s">
        <v>11</v>
      </c>
      <c r="N10" s="54" t="s">
        <v>257</v>
      </c>
      <c r="O10" s="55" t="s">
        <v>11</v>
      </c>
    </row>
    <row r="11" spans="2:15" ht="22.5" customHeight="1" thickBot="1" x14ac:dyDescent="0.4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167</v>
      </c>
      <c r="I11" s="32" t="s">
        <v>11</v>
      </c>
      <c r="K11" s="45" t="s">
        <v>222</v>
      </c>
      <c r="L11" s="46" t="s">
        <v>11</v>
      </c>
      <c r="N11" s="54" t="s">
        <v>258</v>
      </c>
      <c r="O11" s="55" t="s">
        <v>11</v>
      </c>
    </row>
    <row r="12" spans="2:15" ht="22.5" customHeight="1" thickBot="1" x14ac:dyDescent="0.4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168</v>
      </c>
      <c r="I12" s="34" t="s">
        <v>11</v>
      </c>
      <c r="K12" s="45" t="s">
        <v>220</v>
      </c>
      <c r="L12" s="46" t="s">
        <v>11</v>
      </c>
      <c r="N12" s="54" t="s">
        <v>259</v>
      </c>
      <c r="O12" s="55" t="s">
        <v>11</v>
      </c>
    </row>
    <row r="13" spans="2:15" ht="22.5" customHeight="1" thickBot="1" x14ac:dyDescent="0.4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169</v>
      </c>
      <c r="I13" s="32" t="s">
        <v>11</v>
      </c>
      <c r="K13" s="45" t="s">
        <v>221</v>
      </c>
      <c r="L13" s="46" t="s">
        <v>11</v>
      </c>
      <c r="N13" s="54" t="s">
        <v>260</v>
      </c>
      <c r="O13" s="55" t="s">
        <v>11</v>
      </c>
    </row>
    <row r="14" spans="2:15" ht="22.5" customHeight="1" thickBot="1" x14ac:dyDescent="0.4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185</v>
      </c>
      <c r="I14" s="34" t="s">
        <v>11</v>
      </c>
      <c r="N14" s="56" t="s">
        <v>261</v>
      </c>
      <c r="O14" s="57" t="s">
        <v>11</v>
      </c>
    </row>
    <row r="15" spans="2:15" ht="22.5" customHeight="1" thickBot="1" x14ac:dyDescent="0.4">
      <c r="B15" s="5" t="s">
        <v>81</v>
      </c>
      <c r="C15" s="4" t="s">
        <v>11</v>
      </c>
      <c r="N15" s="54" t="s">
        <v>262</v>
      </c>
      <c r="O15" s="55" t="s">
        <v>11</v>
      </c>
    </row>
    <row r="16" spans="2:15" ht="22.5" customHeight="1" thickBot="1" x14ac:dyDescent="0.4">
      <c r="B16" s="15" t="s">
        <v>31</v>
      </c>
      <c r="C16" s="16" t="s">
        <v>11</v>
      </c>
      <c r="N16" s="54" t="s">
        <v>267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tabSelected="1" workbookViewId="0">
      <selection activeCell="B1" sqref="B1"/>
    </sheetView>
  </sheetViews>
  <sheetFormatPr defaultRowHeight="14.5" x14ac:dyDescent="0.35"/>
  <cols>
    <col min="1" max="1" width="2.81640625" customWidth="1"/>
    <col min="2" max="2" width="11.7265625" customWidth="1"/>
    <col min="3" max="3" width="9.1796875" customWidth="1"/>
    <col min="4" max="4" width="10.7265625" bestFit="1" customWidth="1"/>
    <col min="5" max="5" width="9.453125" bestFit="1" customWidth="1"/>
    <col min="6" max="6" width="16.6328125" bestFit="1" customWidth="1"/>
    <col min="8" max="8" width="11.26953125" bestFit="1" customWidth="1"/>
    <col min="9" max="9" width="10.26953125" bestFit="1" customWidth="1"/>
    <col min="10" max="10" width="16.6328125" bestFit="1" customWidth="1"/>
    <col min="12" max="12" width="11.26953125" bestFit="1" customWidth="1"/>
    <col min="13" max="13" width="10.26953125" bestFit="1" customWidth="1"/>
    <col min="14" max="14" width="18.26953125" bestFit="1" customWidth="1"/>
  </cols>
  <sheetData>
    <row r="1" spans="2:14" ht="25.5" customHeight="1" x14ac:dyDescent="0.45">
      <c r="B1" s="18" t="s">
        <v>268</v>
      </c>
    </row>
    <row r="2" spans="2:14" ht="15.5" x14ac:dyDescent="0.35">
      <c r="B2" s="30" t="s">
        <v>2</v>
      </c>
    </row>
    <row r="3" spans="2:14" ht="18" customHeight="1" x14ac:dyDescent="0.35"/>
    <row r="4" spans="2:14" x14ac:dyDescent="0.35">
      <c r="D4" s="3" t="s">
        <v>52</v>
      </c>
      <c r="H4" s="3" t="s">
        <v>54</v>
      </c>
      <c r="L4" s="3" t="s">
        <v>53</v>
      </c>
    </row>
    <row r="5" spans="2:14" x14ac:dyDescent="0.35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35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>
        <f>COUNTIFS($B$6:$B$100,H6)</f>
        <v>42</v>
      </c>
      <c r="J6" s="59">
        <f>I6/SUM($I$6:$I$7)</f>
        <v>0.44210526315789472</v>
      </c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35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>
        <f>COUNTIFS($B$6:$B$100,H7)</f>
        <v>53</v>
      </c>
      <c r="J7" s="59">
        <f>I7/SUM($I$6:$I$7)</f>
        <v>0.55789473684210522</v>
      </c>
      <c r="L7" s="8" t="str">
        <v>Placed</v>
      </c>
      <c r="M7" s="8">
        <v>53</v>
      </c>
      <c r="N7" s="59">
        <v>0.55789473684210522</v>
      </c>
    </row>
    <row r="8" spans="2:14" x14ac:dyDescent="0.35">
      <c r="B8" s="8" t="s">
        <v>13</v>
      </c>
      <c r="D8" s="101" t="s">
        <v>17</v>
      </c>
      <c r="E8">
        <v>95</v>
      </c>
      <c r="F8" s="102">
        <v>1</v>
      </c>
    </row>
    <row r="9" spans="2:14" x14ac:dyDescent="0.35">
      <c r="B9" s="8" t="s">
        <v>14</v>
      </c>
    </row>
    <row r="10" spans="2:14" x14ac:dyDescent="0.35">
      <c r="B10" s="8" t="s">
        <v>14</v>
      </c>
    </row>
    <row r="11" spans="2:14" x14ac:dyDescent="0.35">
      <c r="B11" s="8" t="s">
        <v>14</v>
      </c>
    </row>
    <row r="12" spans="2:14" x14ac:dyDescent="0.35">
      <c r="B12" s="8" t="s">
        <v>13</v>
      </c>
    </row>
    <row r="13" spans="2:14" x14ac:dyDescent="0.35">
      <c r="B13" s="8" t="s">
        <v>13</v>
      </c>
    </row>
    <row r="14" spans="2:14" x14ac:dyDescent="0.35">
      <c r="B14" s="8" t="s">
        <v>13</v>
      </c>
    </row>
    <row r="15" spans="2:14" x14ac:dyDescent="0.35">
      <c r="B15" s="8" t="s">
        <v>13</v>
      </c>
    </row>
    <row r="16" spans="2:14" x14ac:dyDescent="0.35">
      <c r="B16" s="8" t="s">
        <v>14</v>
      </c>
    </row>
    <row r="17" spans="2:2" x14ac:dyDescent="0.35">
      <c r="B17" s="8" t="s">
        <v>13</v>
      </c>
    </row>
    <row r="18" spans="2:2" x14ac:dyDescent="0.35">
      <c r="B18" s="8" t="s">
        <v>14</v>
      </c>
    </row>
    <row r="19" spans="2:2" x14ac:dyDescent="0.35">
      <c r="B19" s="8" t="s">
        <v>13</v>
      </c>
    </row>
    <row r="20" spans="2:2" x14ac:dyDescent="0.35">
      <c r="B20" s="8" t="s">
        <v>13</v>
      </c>
    </row>
    <row r="21" spans="2:2" x14ac:dyDescent="0.35">
      <c r="B21" s="8" t="s">
        <v>13</v>
      </c>
    </row>
    <row r="22" spans="2:2" x14ac:dyDescent="0.35">
      <c r="B22" s="8" t="s">
        <v>14</v>
      </c>
    </row>
    <row r="23" spans="2:2" x14ac:dyDescent="0.35">
      <c r="B23" s="8" t="s">
        <v>13</v>
      </c>
    </row>
    <row r="24" spans="2:2" x14ac:dyDescent="0.35">
      <c r="B24" s="8" t="s">
        <v>14</v>
      </c>
    </row>
    <row r="25" spans="2:2" x14ac:dyDescent="0.35">
      <c r="B25" s="8" t="s">
        <v>14</v>
      </c>
    </row>
    <row r="26" spans="2:2" x14ac:dyDescent="0.35">
      <c r="B26" s="8" t="s">
        <v>14</v>
      </c>
    </row>
    <row r="27" spans="2:2" x14ac:dyDescent="0.35">
      <c r="B27" s="8" t="s">
        <v>13</v>
      </c>
    </row>
    <row r="28" spans="2:2" x14ac:dyDescent="0.35">
      <c r="B28" s="8" t="s">
        <v>14</v>
      </c>
    </row>
    <row r="29" spans="2:2" x14ac:dyDescent="0.35">
      <c r="B29" s="8" t="s">
        <v>14</v>
      </c>
    </row>
    <row r="30" spans="2:2" x14ac:dyDescent="0.35">
      <c r="B30" s="8" t="s">
        <v>13</v>
      </c>
    </row>
    <row r="31" spans="2:2" x14ac:dyDescent="0.35">
      <c r="B31" s="8" t="s">
        <v>13</v>
      </c>
    </row>
    <row r="32" spans="2:2" x14ac:dyDescent="0.35">
      <c r="B32" s="8" t="s">
        <v>13</v>
      </c>
    </row>
    <row r="33" spans="2:2" x14ac:dyDescent="0.35">
      <c r="B33" s="8" t="s">
        <v>14</v>
      </c>
    </row>
    <row r="34" spans="2:2" x14ac:dyDescent="0.35">
      <c r="B34" s="8" t="s">
        <v>14</v>
      </c>
    </row>
    <row r="35" spans="2:2" x14ac:dyDescent="0.35">
      <c r="B35" s="8" t="s">
        <v>13</v>
      </c>
    </row>
    <row r="36" spans="2:2" x14ac:dyDescent="0.35">
      <c r="B36" s="8" t="s">
        <v>14</v>
      </c>
    </row>
    <row r="37" spans="2:2" x14ac:dyDescent="0.35">
      <c r="B37" s="8" t="s">
        <v>14</v>
      </c>
    </row>
    <row r="38" spans="2:2" x14ac:dyDescent="0.35">
      <c r="B38" s="8" t="s">
        <v>14</v>
      </c>
    </row>
    <row r="39" spans="2:2" x14ac:dyDescent="0.35">
      <c r="B39" s="8" t="s">
        <v>13</v>
      </c>
    </row>
    <row r="40" spans="2:2" x14ac:dyDescent="0.35">
      <c r="B40" s="8" t="s">
        <v>14</v>
      </c>
    </row>
    <row r="41" spans="2:2" x14ac:dyDescent="0.35">
      <c r="B41" s="8" t="s">
        <v>13</v>
      </c>
    </row>
    <row r="42" spans="2:2" x14ac:dyDescent="0.35">
      <c r="B42" s="8" t="s">
        <v>13</v>
      </c>
    </row>
    <row r="43" spans="2:2" x14ac:dyDescent="0.35">
      <c r="B43" s="8" t="s">
        <v>14</v>
      </c>
    </row>
    <row r="44" spans="2:2" x14ac:dyDescent="0.35">
      <c r="B44" s="8" t="s">
        <v>14</v>
      </c>
    </row>
    <row r="45" spans="2:2" x14ac:dyDescent="0.35">
      <c r="B45" s="8" t="s">
        <v>14</v>
      </c>
    </row>
    <row r="46" spans="2:2" x14ac:dyDescent="0.35">
      <c r="B46" s="8" t="s">
        <v>13</v>
      </c>
    </row>
    <row r="47" spans="2:2" x14ac:dyDescent="0.35">
      <c r="B47" s="8" t="s">
        <v>13</v>
      </c>
    </row>
    <row r="48" spans="2:2" x14ac:dyDescent="0.35">
      <c r="B48" s="8" t="s">
        <v>13</v>
      </c>
    </row>
    <row r="49" spans="2:2" x14ac:dyDescent="0.35">
      <c r="B49" s="8" t="s">
        <v>14</v>
      </c>
    </row>
    <row r="50" spans="2:2" x14ac:dyDescent="0.35">
      <c r="B50" s="8" t="s">
        <v>13</v>
      </c>
    </row>
    <row r="51" spans="2:2" x14ac:dyDescent="0.35">
      <c r="B51" s="8" t="s">
        <v>14</v>
      </c>
    </row>
    <row r="52" spans="2:2" x14ac:dyDescent="0.35">
      <c r="B52" s="8" t="s">
        <v>13</v>
      </c>
    </row>
    <row r="53" spans="2:2" x14ac:dyDescent="0.35">
      <c r="B53" s="8" t="s">
        <v>14</v>
      </c>
    </row>
    <row r="54" spans="2:2" x14ac:dyDescent="0.35">
      <c r="B54" s="8" t="s">
        <v>13</v>
      </c>
    </row>
    <row r="55" spans="2:2" x14ac:dyDescent="0.35">
      <c r="B55" s="8" t="s">
        <v>13</v>
      </c>
    </row>
    <row r="56" spans="2:2" x14ac:dyDescent="0.35">
      <c r="B56" s="8" t="s">
        <v>13</v>
      </c>
    </row>
    <row r="57" spans="2:2" x14ac:dyDescent="0.35">
      <c r="B57" s="8" t="s">
        <v>14</v>
      </c>
    </row>
    <row r="58" spans="2:2" x14ac:dyDescent="0.35">
      <c r="B58" s="8" t="s">
        <v>13</v>
      </c>
    </row>
    <row r="59" spans="2:2" x14ac:dyDescent="0.35">
      <c r="B59" s="8" t="s">
        <v>13</v>
      </c>
    </row>
    <row r="60" spans="2:2" x14ac:dyDescent="0.35">
      <c r="B60" s="8" t="s">
        <v>13</v>
      </c>
    </row>
    <row r="61" spans="2:2" x14ac:dyDescent="0.35">
      <c r="B61" s="8" t="s">
        <v>13</v>
      </c>
    </row>
    <row r="62" spans="2:2" x14ac:dyDescent="0.35">
      <c r="B62" s="8" t="s">
        <v>13</v>
      </c>
    </row>
    <row r="63" spans="2:2" x14ac:dyDescent="0.35">
      <c r="B63" s="8" t="s">
        <v>13</v>
      </c>
    </row>
    <row r="64" spans="2:2" x14ac:dyDescent="0.35">
      <c r="B64" s="8" t="s">
        <v>13</v>
      </c>
    </row>
    <row r="65" spans="2:2" x14ac:dyDescent="0.35">
      <c r="B65" s="8" t="s">
        <v>13</v>
      </c>
    </row>
    <row r="66" spans="2:2" x14ac:dyDescent="0.35">
      <c r="B66" s="8" t="s">
        <v>13</v>
      </c>
    </row>
    <row r="67" spans="2:2" x14ac:dyDescent="0.35">
      <c r="B67" s="8" t="s">
        <v>14</v>
      </c>
    </row>
    <row r="68" spans="2:2" x14ac:dyDescent="0.35">
      <c r="B68" s="8" t="s">
        <v>13</v>
      </c>
    </row>
    <row r="69" spans="2:2" x14ac:dyDescent="0.35">
      <c r="B69" s="8" t="s">
        <v>13</v>
      </c>
    </row>
    <row r="70" spans="2:2" x14ac:dyDescent="0.35">
      <c r="B70" s="8" t="s">
        <v>14</v>
      </c>
    </row>
    <row r="71" spans="2:2" x14ac:dyDescent="0.35">
      <c r="B71" s="8" t="s">
        <v>14</v>
      </c>
    </row>
    <row r="72" spans="2:2" x14ac:dyDescent="0.35">
      <c r="B72" s="8" t="s">
        <v>13</v>
      </c>
    </row>
    <row r="73" spans="2:2" x14ac:dyDescent="0.35">
      <c r="B73" s="8" t="s">
        <v>14</v>
      </c>
    </row>
    <row r="74" spans="2:2" x14ac:dyDescent="0.35">
      <c r="B74" s="8" t="s">
        <v>13</v>
      </c>
    </row>
    <row r="75" spans="2:2" x14ac:dyDescent="0.35">
      <c r="B75" s="8" t="s">
        <v>14</v>
      </c>
    </row>
    <row r="76" spans="2:2" x14ac:dyDescent="0.35">
      <c r="B76" s="8" t="s">
        <v>13</v>
      </c>
    </row>
    <row r="77" spans="2:2" x14ac:dyDescent="0.35">
      <c r="B77" s="8" t="s">
        <v>14</v>
      </c>
    </row>
    <row r="78" spans="2:2" x14ac:dyDescent="0.35">
      <c r="B78" s="8" t="s">
        <v>14</v>
      </c>
    </row>
    <row r="79" spans="2:2" x14ac:dyDescent="0.35">
      <c r="B79" s="8" t="s">
        <v>14</v>
      </c>
    </row>
    <row r="80" spans="2:2" x14ac:dyDescent="0.35">
      <c r="B80" s="8" t="s">
        <v>13</v>
      </c>
    </row>
    <row r="81" spans="2:2" x14ac:dyDescent="0.35">
      <c r="B81" s="8" t="s">
        <v>14</v>
      </c>
    </row>
    <row r="82" spans="2:2" x14ac:dyDescent="0.35">
      <c r="B82" s="8" t="s">
        <v>14</v>
      </c>
    </row>
    <row r="83" spans="2:2" x14ac:dyDescent="0.35">
      <c r="B83" s="8" t="s">
        <v>13</v>
      </c>
    </row>
    <row r="84" spans="2:2" x14ac:dyDescent="0.35">
      <c r="B84" s="8" t="s">
        <v>13</v>
      </c>
    </row>
    <row r="85" spans="2:2" x14ac:dyDescent="0.35">
      <c r="B85" s="8" t="s">
        <v>14</v>
      </c>
    </row>
    <row r="86" spans="2:2" x14ac:dyDescent="0.35">
      <c r="B86" s="8" t="s">
        <v>14</v>
      </c>
    </row>
    <row r="87" spans="2:2" x14ac:dyDescent="0.35">
      <c r="B87" s="8" t="s">
        <v>13</v>
      </c>
    </row>
    <row r="88" spans="2:2" x14ac:dyDescent="0.35">
      <c r="B88" s="8" t="s">
        <v>14</v>
      </c>
    </row>
    <row r="89" spans="2:2" x14ac:dyDescent="0.35">
      <c r="B89" s="8" t="s">
        <v>13</v>
      </c>
    </row>
    <row r="90" spans="2:2" x14ac:dyDescent="0.35">
      <c r="B90" s="8" t="s">
        <v>13</v>
      </c>
    </row>
    <row r="91" spans="2:2" x14ac:dyDescent="0.35">
      <c r="B91" s="8" t="s">
        <v>13</v>
      </c>
    </row>
    <row r="92" spans="2:2" x14ac:dyDescent="0.35">
      <c r="B92" s="8" t="s">
        <v>13</v>
      </c>
    </row>
    <row r="93" spans="2:2" x14ac:dyDescent="0.35">
      <c r="B93" s="8" t="s">
        <v>14</v>
      </c>
    </row>
    <row r="94" spans="2:2" x14ac:dyDescent="0.35">
      <c r="B94" s="8" t="s">
        <v>13</v>
      </c>
    </row>
    <row r="95" spans="2:2" x14ac:dyDescent="0.35">
      <c r="B95" s="8" t="s">
        <v>14</v>
      </c>
    </row>
    <row r="96" spans="2:2" x14ac:dyDescent="0.35">
      <c r="B96" s="8" t="s">
        <v>13</v>
      </c>
    </row>
    <row r="97" spans="2:2" x14ac:dyDescent="0.35">
      <c r="B97" s="8" t="s">
        <v>13</v>
      </c>
    </row>
    <row r="98" spans="2:2" x14ac:dyDescent="0.35">
      <c r="B98" s="8" t="s">
        <v>14</v>
      </c>
    </row>
    <row r="99" spans="2:2" x14ac:dyDescent="0.35">
      <c r="B99" s="8" t="s">
        <v>13</v>
      </c>
    </row>
    <row r="100" spans="2:2" x14ac:dyDescent="0.35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453125" customWidth="1"/>
    <col min="4" max="4" width="15.453125" bestFit="1" customWidth="1"/>
    <col min="5" max="5" width="10.26953125" bestFit="1" customWidth="1"/>
    <col min="6" max="6" width="18.26953125" bestFit="1" customWidth="1"/>
    <col min="9" max="9" width="19" customWidth="1"/>
    <col min="10" max="10" width="12.1796875" customWidth="1"/>
  </cols>
  <sheetData>
    <row r="1" spans="2:10" ht="25.5" customHeight="1" x14ac:dyDescent="0.45">
      <c r="B1" s="18" t="s">
        <v>118</v>
      </c>
    </row>
    <row r="2" spans="2:10" ht="15" customHeight="1" x14ac:dyDescent="0.35">
      <c r="B2" s="30" t="s">
        <v>3</v>
      </c>
    </row>
    <row r="3" spans="2:10" ht="18" customHeight="1" x14ac:dyDescent="0.35"/>
    <row r="4" spans="2:10" ht="15" customHeight="1" x14ac:dyDescent="0.35">
      <c r="D4" s="3" t="s">
        <v>52</v>
      </c>
      <c r="H4" s="3" t="s">
        <v>53</v>
      </c>
    </row>
    <row r="5" spans="2:10" ht="29" x14ac:dyDescent="0.35">
      <c r="B5" s="14" t="s">
        <v>37</v>
      </c>
      <c r="H5" s="66" t="s">
        <v>34</v>
      </c>
      <c r="I5" s="67" t="s">
        <v>37</v>
      </c>
      <c r="J5" s="65" t="s">
        <v>15</v>
      </c>
    </row>
    <row r="6" spans="2:10" x14ac:dyDescent="0.35">
      <c r="B6" s="8">
        <v>111</v>
      </c>
      <c r="C6" s="11"/>
      <c r="H6" s="68">
        <v>90</v>
      </c>
      <c r="I6" s="8" t="str">
        <f>H6-20&amp;"-"&amp;H6</f>
        <v>70-90</v>
      </c>
      <c r="J6" s="8"/>
    </row>
    <row r="7" spans="2:10" x14ac:dyDescent="0.35">
      <c r="B7" s="8">
        <v>107</v>
      </c>
      <c r="C7" s="11"/>
      <c r="H7" s="68">
        <v>110</v>
      </c>
      <c r="I7" s="8" t="str">
        <f t="shared" ref="I7:I19" si="0">H7-20&amp;"-"&amp;H7</f>
        <v>90-110</v>
      </c>
      <c r="J7" s="8"/>
    </row>
    <row r="8" spans="2:10" x14ac:dyDescent="0.35">
      <c r="B8" s="8">
        <v>109</v>
      </c>
      <c r="C8" s="11"/>
      <c r="H8" s="68">
        <v>130</v>
      </c>
      <c r="I8" s="8" t="str">
        <f t="shared" si="0"/>
        <v>110-130</v>
      </c>
      <c r="J8" s="8"/>
    </row>
    <row r="9" spans="2:10" x14ac:dyDescent="0.35">
      <c r="B9" s="8">
        <v>148</v>
      </c>
      <c r="C9" s="11"/>
      <c r="H9" s="68">
        <v>150</v>
      </c>
      <c r="I9" s="8" t="str">
        <f t="shared" si="0"/>
        <v>130-150</v>
      </c>
      <c r="J9" s="8"/>
    </row>
    <row r="10" spans="2:10" x14ac:dyDescent="0.35">
      <c r="B10" s="8">
        <v>255.5</v>
      </c>
      <c r="C10" s="11"/>
      <c r="H10" s="68">
        <v>170</v>
      </c>
      <c r="I10" s="8" t="str">
        <f t="shared" si="0"/>
        <v>150-170</v>
      </c>
      <c r="J10" s="8"/>
    </row>
    <row r="11" spans="2:10" x14ac:dyDescent="0.35">
      <c r="B11" s="8">
        <v>103.5</v>
      </c>
      <c r="C11" s="11"/>
      <c r="H11" s="68">
        <v>190</v>
      </c>
      <c r="I11" s="8" t="str">
        <f t="shared" si="0"/>
        <v>170-190</v>
      </c>
      <c r="J11" s="8"/>
    </row>
    <row r="12" spans="2:10" x14ac:dyDescent="0.35">
      <c r="B12" s="8">
        <v>114.5</v>
      </c>
      <c r="C12" s="11"/>
      <c r="H12" s="68">
        <v>210</v>
      </c>
      <c r="I12" s="8" t="str">
        <f t="shared" si="0"/>
        <v>190-210</v>
      </c>
      <c r="J12" s="8"/>
    </row>
    <row r="13" spans="2:10" x14ac:dyDescent="0.35">
      <c r="B13" s="8">
        <v>124</v>
      </c>
      <c r="C13" s="11"/>
      <c r="H13" s="68">
        <v>230</v>
      </c>
      <c r="I13" s="8" t="str">
        <f t="shared" si="0"/>
        <v>210-230</v>
      </c>
      <c r="J13" s="8"/>
    </row>
    <row r="14" spans="2:10" x14ac:dyDescent="0.35">
      <c r="B14" s="8">
        <v>132.5</v>
      </c>
      <c r="C14" s="11"/>
      <c r="H14" s="68">
        <v>250</v>
      </c>
      <c r="I14" s="8" t="str">
        <f t="shared" si="0"/>
        <v>230-250</v>
      </c>
      <c r="J14" s="8"/>
    </row>
    <row r="15" spans="2:10" x14ac:dyDescent="0.35">
      <c r="B15" s="8">
        <v>99</v>
      </c>
      <c r="C15" s="11"/>
      <c r="H15" s="68">
        <v>270</v>
      </c>
      <c r="I15" s="8" t="str">
        <f t="shared" si="0"/>
        <v>250-270</v>
      </c>
      <c r="J15" s="8"/>
    </row>
    <row r="16" spans="2:10" x14ac:dyDescent="0.35">
      <c r="B16" s="8">
        <v>124</v>
      </c>
      <c r="C16" s="11"/>
      <c r="H16" s="68">
        <v>290</v>
      </c>
      <c r="I16" s="8" t="str">
        <f t="shared" si="0"/>
        <v>270-290</v>
      </c>
      <c r="J16" s="8"/>
    </row>
    <row r="17" spans="2:10" x14ac:dyDescent="0.35">
      <c r="B17" s="8">
        <v>82</v>
      </c>
      <c r="C17" s="11"/>
      <c r="H17" s="68">
        <v>310</v>
      </c>
      <c r="I17" s="8" t="str">
        <f t="shared" si="0"/>
        <v>290-310</v>
      </c>
      <c r="J17" s="8"/>
    </row>
    <row r="18" spans="2:10" x14ac:dyDescent="0.35">
      <c r="B18" s="8">
        <v>185</v>
      </c>
      <c r="C18" s="11"/>
      <c r="H18" s="68">
        <v>330</v>
      </c>
      <c r="I18" s="8" t="str">
        <f t="shared" si="0"/>
        <v>310-330</v>
      </c>
      <c r="J18" s="8"/>
    </row>
    <row r="19" spans="2:10" x14ac:dyDescent="0.35">
      <c r="B19" s="8">
        <v>89.5</v>
      </c>
      <c r="C19" s="11"/>
      <c r="H19" s="68">
        <v>350</v>
      </c>
      <c r="I19" s="8" t="str">
        <f t="shared" si="0"/>
        <v>330-350</v>
      </c>
      <c r="J19" s="8"/>
    </row>
    <row r="20" spans="2:10" x14ac:dyDescent="0.35">
      <c r="B20" s="8">
        <v>91.5</v>
      </c>
      <c r="C20" s="11"/>
    </row>
    <row r="21" spans="2:10" x14ac:dyDescent="0.35">
      <c r="B21" s="8">
        <v>113.5</v>
      </c>
      <c r="C21" s="11"/>
    </row>
    <row r="22" spans="2:10" x14ac:dyDescent="0.35">
      <c r="B22" s="8">
        <v>99</v>
      </c>
      <c r="C22" s="11"/>
    </row>
    <row r="23" spans="2:10" x14ac:dyDescent="0.35">
      <c r="B23" s="8">
        <v>75.5</v>
      </c>
      <c r="C23" s="11"/>
    </row>
    <row r="24" spans="2:10" x14ac:dyDescent="0.35">
      <c r="B24" s="8">
        <v>86</v>
      </c>
      <c r="C24" s="11"/>
    </row>
    <row r="25" spans="2:10" x14ac:dyDescent="0.35">
      <c r="B25" s="8">
        <v>156.5</v>
      </c>
      <c r="C25" s="11"/>
    </row>
    <row r="26" spans="2:10" x14ac:dyDescent="0.35">
      <c r="B26" s="8">
        <v>99.5</v>
      </c>
      <c r="C26" s="11"/>
    </row>
    <row r="27" spans="2:10" x14ac:dyDescent="0.35">
      <c r="B27" s="8">
        <v>148</v>
      </c>
      <c r="C27" s="11"/>
    </row>
    <row r="28" spans="2:10" x14ac:dyDescent="0.35">
      <c r="B28" s="8">
        <v>82</v>
      </c>
      <c r="C28" s="11"/>
    </row>
    <row r="29" spans="2:10" x14ac:dyDescent="0.35">
      <c r="B29" s="8">
        <v>103.5</v>
      </c>
      <c r="C29" s="11"/>
    </row>
    <row r="30" spans="2:10" x14ac:dyDescent="0.35">
      <c r="B30" s="8">
        <v>205.5</v>
      </c>
      <c r="C30" s="11"/>
    </row>
    <row r="31" spans="2:10" x14ac:dyDescent="0.35">
      <c r="B31" s="8">
        <v>103.5</v>
      </c>
      <c r="C31" s="11"/>
    </row>
    <row r="32" spans="2:10" x14ac:dyDescent="0.35">
      <c r="B32" s="8">
        <v>340</v>
      </c>
      <c r="C32" s="11"/>
    </row>
    <row r="33" spans="2:3" x14ac:dyDescent="0.35">
      <c r="B33" s="8">
        <v>103.5</v>
      </c>
      <c r="C33" s="11"/>
    </row>
    <row r="34" spans="2:3" x14ac:dyDescent="0.35">
      <c r="B34" s="8">
        <v>99.5</v>
      </c>
      <c r="C34" s="11"/>
    </row>
    <row r="35" spans="2:3" x14ac:dyDescent="0.35">
      <c r="B35" s="8">
        <v>103</v>
      </c>
      <c r="C35" s="11"/>
    </row>
    <row r="36" spans="2:3" x14ac:dyDescent="0.35">
      <c r="B36" s="8">
        <v>103.5</v>
      </c>
      <c r="C36" s="11"/>
    </row>
    <row r="37" spans="2:3" x14ac:dyDescent="0.35">
      <c r="B37" s="8">
        <v>165</v>
      </c>
      <c r="C37" s="11"/>
    </row>
    <row r="38" spans="2:3" x14ac:dyDescent="0.35">
      <c r="B38" s="8">
        <v>124.5</v>
      </c>
      <c r="C38" s="11"/>
    </row>
    <row r="39" spans="2:3" x14ac:dyDescent="0.35">
      <c r="B39" s="8">
        <v>103.5</v>
      </c>
      <c r="C39" s="11"/>
    </row>
    <row r="40" spans="2:3" x14ac:dyDescent="0.35">
      <c r="B40" s="8">
        <v>82.5</v>
      </c>
      <c r="C40" s="11"/>
    </row>
    <row r="41" spans="2:3" x14ac:dyDescent="0.35">
      <c r="B41" s="8">
        <v>93</v>
      </c>
      <c r="C41" s="11"/>
    </row>
    <row r="42" spans="2:3" x14ac:dyDescent="0.35">
      <c r="B42" s="8">
        <v>168</v>
      </c>
      <c r="C42" s="11"/>
    </row>
    <row r="43" spans="2:3" x14ac:dyDescent="0.35">
      <c r="B43" s="8">
        <v>96</v>
      </c>
      <c r="C43" s="11"/>
    </row>
    <row r="44" spans="2:3" x14ac:dyDescent="0.35">
      <c r="B44" s="8">
        <v>80</v>
      </c>
      <c r="C44" s="11"/>
    </row>
    <row r="45" spans="2:3" x14ac:dyDescent="0.35">
      <c r="B45" s="8">
        <v>124.5</v>
      </c>
      <c r="C45" s="11"/>
    </row>
    <row r="46" spans="2:3" x14ac:dyDescent="0.35">
      <c r="B46" s="8">
        <v>99</v>
      </c>
      <c r="C46" s="11"/>
    </row>
    <row r="47" spans="2:3" x14ac:dyDescent="0.35">
      <c r="B47" s="8">
        <v>124</v>
      </c>
      <c r="C47" s="11"/>
    </row>
    <row r="48" spans="2:3" x14ac:dyDescent="0.35">
      <c r="B48" s="8">
        <v>91.5</v>
      </c>
      <c r="C48" s="11"/>
    </row>
    <row r="49" spans="2:3" x14ac:dyDescent="0.35">
      <c r="B49" s="8">
        <v>144.5</v>
      </c>
      <c r="C49" s="11"/>
    </row>
    <row r="50" spans="2:3" x14ac:dyDescent="0.35">
      <c r="B50" s="8">
        <v>114.5</v>
      </c>
      <c r="C50" s="11"/>
    </row>
    <row r="51" spans="2:3" x14ac:dyDescent="0.35">
      <c r="B51" s="8">
        <v>104.5</v>
      </c>
      <c r="C51" s="11"/>
    </row>
    <row r="52" spans="2:3" x14ac:dyDescent="0.35">
      <c r="B52" s="8">
        <v>124</v>
      </c>
      <c r="C52" s="11"/>
    </row>
    <row r="53" spans="2:3" x14ac:dyDescent="0.35">
      <c r="B53" s="8">
        <v>113</v>
      </c>
      <c r="C53" s="11"/>
    </row>
    <row r="54" spans="2:3" x14ac:dyDescent="0.35">
      <c r="B54" s="8">
        <v>78</v>
      </c>
      <c r="C54" s="11"/>
    </row>
    <row r="55" spans="2:3" x14ac:dyDescent="0.35">
      <c r="B55" s="8">
        <v>109</v>
      </c>
      <c r="C55" s="11"/>
    </row>
    <row r="56" spans="2:3" x14ac:dyDescent="0.35">
      <c r="B56" s="8">
        <v>99.5</v>
      </c>
      <c r="C56" s="11"/>
    </row>
    <row r="57" spans="2:3" x14ac:dyDescent="0.35">
      <c r="B57" s="8">
        <v>107</v>
      </c>
      <c r="C57" s="11"/>
    </row>
    <row r="58" spans="2:3" x14ac:dyDescent="0.35">
      <c r="B58" s="8">
        <v>84</v>
      </c>
      <c r="C58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453125" customWidth="1"/>
    <col min="12" max="12" width="19" customWidth="1"/>
    <col min="13" max="13" width="12.1796875" customWidth="1"/>
  </cols>
  <sheetData>
    <row r="1" spans="2:15" ht="25.5" customHeight="1" x14ac:dyDescent="0.45">
      <c r="B1" s="18" t="s">
        <v>118</v>
      </c>
    </row>
    <row r="2" spans="2:15" ht="15" customHeight="1" x14ac:dyDescent="0.35">
      <c r="B2" s="30" t="s">
        <v>4</v>
      </c>
    </row>
    <row r="3" spans="2:15" ht="18" customHeight="1" x14ac:dyDescent="0.35"/>
    <row r="4" spans="2:15" x14ac:dyDescent="0.35">
      <c r="D4" s="3" t="s">
        <v>56</v>
      </c>
      <c r="O4" s="3" t="s">
        <v>55</v>
      </c>
    </row>
    <row r="5" spans="2:15" ht="29" x14ac:dyDescent="0.35">
      <c r="B5" s="14" t="s">
        <v>37</v>
      </c>
      <c r="L5" s="13" t="s">
        <v>37</v>
      </c>
      <c r="M5" s="7" t="s">
        <v>15</v>
      </c>
    </row>
    <row r="6" spans="2:15" x14ac:dyDescent="0.35">
      <c r="B6" s="8">
        <v>111</v>
      </c>
      <c r="L6" s="8" t="s">
        <v>269</v>
      </c>
      <c r="M6" s="8">
        <v>9</v>
      </c>
    </row>
    <row r="7" spans="2:15" x14ac:dyDescent="0.35">
      <c r="B7" s="8">
        <v>107</v>
      </c>
      <c r="L7" s="8" t="s">
        <v>270</v>
      </c>
      <c r="M7" s="8">
        <v>18</v>
      </c>
    </row>
    <row r="8" spans="2:15" x14ac:dyDescent="0.35">
      <c r="B8" s="8">
        <v>109</v>
      </c>
      <c r="L8" s="8" t="s">
        <v>271</v>
      </c>
      <c r="M8" s="8">
        <v>9</v>
      </c>
    </row>
    <row r="9" spans="2:15" x14ac:dyDescent="0.35">
      <c r="B9" s="8">
        <v>148</v>
      </c>
      <c r="L9" s="8" t="s">
        <v>272</v>
      </c>
      <c r="M9" s="8">
        <v>7</v>
      </c>
    </row>
    <row r="10" spans="2:15" x14ac:dyDescent="0.35">
      <c r="B10" s="8">
        <v>255.5</v>
      </c>
      <c r="L10" s="8" t="s">
        <v>273</v>
      </c>
      <c r="M10" s="8">
        <v>3</v>
      </c>
    </row>
    <row r="11" spans="2:15" x14ac:dyDescent="0.35">
      <c r="B11" s="8">
        <v>103.5</v>
      </c>
      <c r="L11" s="8" t="s">
        <v>274</v>
      </c>
      <c r="M11" s="8">
        <v>2</v>
      </c>
    </row>
    <row r="12" spans="2:15" x14ac:dyDescent="0.35">
      <c r="B12" s="8">
        <v>114.5</v>
      </c>
      <c r="L12" s="8" t="s">
        <v>275</v>
      </c>
      <c r="M12" s="8">
        <v>1</v>
      </c>
    </row>
    <row r="13" spans="2:15" x14ac:dyDescent="0.35">
      <c r="B13" s="8">
        <v>124</v>
      </c>
      <c r="L13" s="8" t="s">
        <v>276</v>
      </c>
      <c r="M13" s="8">
        <v>1</v>
      </c>
    </row>
    <row r="14" spans="2:15" x14ac:dyDescent="0.35">
      <c r="B14" s="8">
        <v>132.5</v>
      </c>
      <c r="L14" s="8" t="s">
        <v>277</v>
      </c>
      <c r="M14" s="8">
        <v>1</v>
      </c>
    </row>
    <row r="15" spans="2:15" x14ac:dyDescent="0.35">
      <c r="B15" s="8">
        <v>99</v>
      </c>
      <c r="L15" s="8" t="s">
        <v>278</v>
      </c>
      <c r="M15" s="8">
        <v>0</v>
      </c>
    </row>
    <row r="16" spans="2:15" x14ac:dyDescent="0.35">
      <c r="B16" s="8">
        <v>124</v>
      </c>
      <c r="L16" s="8" t="s">
        <v>279</v>
      </c>
      <c r="M16" s="8">
        <v>0</v>
      </c>
    </row>
    <row r="17" spans="2:13" x14ac:dyDescent="0.35">
      <c r="B17" s="8">
        <v>82</v>
      </c>
      <c r="L17" s="8" t="s">
        <v>280</v>
      </c>
      <c r="M17" s="8">
        <v>0</v>
      </c>
    </row>
    <row r="18" spans="2:13" x14ac:dyDescent="0.35">
      <c r="B18" s="8">
        <v>185</v>
      </c>
      <c r="L18" s="8" t="s">
        <v>281</v>
      </c>
      <c r="M18" s="8">
        <v>1</v>
      </c>
    </row>
    <row r="19" spans="2:13" x14ac:dyDescent="0.35">
      <c r="B19" s="8">
        <v>89.5</v>
      </c>
      <c r="L19" s="8" t="s">
        <v>282</v>
      </c>
      <c r="M19" s="8">
        <v>0</v>
      </c>
    </row>
    <row r="20" spans="2:13" x14ac:dyDescent="0.35">
      <c r="B20" s="8">
        <v>91.5</v>
      </c>
      <c r="L20" s="8" t="s">
        <v>283</v>
      </c>
      <c r="M20" s="8">
        <v>0</v>
      </c>
    </row>
    <row r="21" spans="2:13" x14ac:dyDescent="0.35">
      <c r="B21" s="8">
        <v>113.5</v>
      </c>
      <c r="L21" s="8" t="s">
        <v>284</v>
      </c>
      <c r="M21" s="8">
        <v>0</v>
      </c>
    </row>
    <row r="22" spans="2:13" x14ac:dyDescent="0.35">
      <c r="B22" s="8">
        <v>99</v>
      </c>
      <c r="L22" s="8" t="s">
        <v>285</v>
      </c>
      <c r="M22" s="8">
        <v>0</v>
      </c>
    </row>
    <row r="23" spans="2:13" x14ac:dyDescent="0.35">
      <c r="B23" s="8">
        <v>75.5</v>
      </c>
      <c r="L23" s="8" t="s">
        <v>286</v>
      </c>
      <c r="M23" s="8">
        <v>1</v>
      </c>
    </row>
    <row r="24" spans="2:13" x14ac:dyDescent="0.35">
      <c r="B24" s="8">
        <v>86</v>
      </c>
    </row>
    <row r="25" spans="2:13" x14ac:dyDescent="0.35">
      <c r="B25" s="8">
        <v>156.5</v>
      </c>
    </row>
    <row r="26" spans="2:13" x14ac:dyDescent="0.35">
      <c r="B26" s="8">
        <v>99.5</v>
      </c>
    </row>
    <row r="27" spans="2:13" x14ac:dyDescent="0.35">
      <c r="B27" s="8">
        <v>148</v>
      </c>
    </row>
    <row r="28" spans="2:13" x14ac:dyDescent="0.35">
      <c r="B28" s="8">
        <v>82</v>
      </c>
    </row>
    <row r="29" spans="2:13" x14ac:dyDescent="0.35">
      <c r="B29" s="8">
        <v>103.5</v>
      </c>
    </row>
    <row r="30" spans="2:13" x14ac:dyDescent="0.35">
      <c r="B30" s="8">
        <v>205.5</v>
      </c>
    </row>
    <row r="31" spans="2:13" x14ac:dyDescent="0.35">
      <c r="B31" s="8">
        <v>103.5</v>
      </c>
    </row>
    <row r="32" spans="2:13" x14ac:dyDescent="0.35">
      <c r="B32" s="8">
        <v>340</v>
      </c>
    </row>
    <row r="33" spans="2:2" x14ac:dyDescent="0.35">
      <c r="B33" s="8">
        <v>103.5</v>
      </c>
    </row>
    <row r="34" spans="2:2" x14ac:dyDescent="0.35">
      <c r="B34" s="8">
        <v>99.5</v>
      </c>
    </row>
    <row r="35" spans="2:2" x14ac:dyDescent="0.35">
      <c r="B35" s="8">
        <v>103</v>
      </c>
    </row>
    <row r="36" spans="2:2" x14ac:dyDescent="0.35">
      <c r="B36" s="8">
        <v>103.5</v>
      </c>
    </row>
    <row r="37" spans="2:2" x14ac:dyDescent="0.35">
      <c r="B37" s="8">
        <v>165</v>
      </c>
    </row>
    <row r="38" spans="2:2" x14ac:dyDescent="0.35">
      <c r="B38" s="8">
        <v>124.5</v>
      </c>
    </row>
    <row r="39" spans="2:2" x14ac:dyDescent="0.35">
      <c r="B39" s="8">
        <v>103.5</v>
      </c>
    </row>
    <row r="40" spans="2:2" x14ac:dyDescent="0.35">
      <c r="B40" s="8">
        <v>82.5</v>
      </c>
    </row>
    <row r="41" spans="2:2" x14ac:dyDescent="0.35">
      <c r="B41" s="8">
        <v>93</v>
      </c>
    </row>
    <row r="42" spans="2:2" x14ac:dyDescent="0.35">
      <c r="B42" s="8">
        <v>168</v>
      </c>
    </row>
    <row r="43" spans="2:2" x14ac:dyDescent="0.35">
      <c r="B43" s="8">
        <v>96</v>
      </c>
    </row>
    <row r="44" spans="2:2" x14ac:dyDescent="0.35">
      <c r="B44" s="8">
        <v>80</v>
      </c>
    </row>
    <row r="45" spans="2:2" x14ac:dyDescent="0.35">
      <c r="B45" s="8">
        <v>124.5</v>
      </c>
    </row>
    <row r="46" spans="2:2" x14ac:dyDescent="0.35">
      <c r="B46" s="8">
        <v>99</v>
      </c>
    </row>
    <row r="47" spans="2:2" x14ac:dyDescent="0.35">
      <c r="B47" s="8">
        <v>124</v>
      </c>
    </row>
    <row r="48" spans="2:2" x14ac:dyDescent="0.35">
      <c r="B48" s="8">
        <v>91.5</v>
      </c>
    </row>
    <row r="49" spans="2:2" x14ac:dyDescent="0.35">
      <c r="B49" s="8">
        <v>144.5</v>
      </c>
    </row>
    <row r="50" spans="2:2" x14ac:dyDescent="0.35">
      <c r="B50" s="8">
        <v>114.5</v>
      </c>
    </row>
    <row r="51" spans="2:2" x14ac:dyDescent="0.35">
      <c r="B51" s="8">
        <v>104.5</v>
      </c>
    </row>
    <row r="52" spans="2:2" x14ac:dyDescent="0.35">
      <c r="B52" s="8">
        <v>124</v>
      </c>
    </row>
    <row r="53" spans="2:2" x14ac:dyDescent="0.35">
      <c r="B53" s="8">
        <v>113</v>
      </c>
    </row>
    <row r="54" spans="2:2" x14ac:dyDescent="0.35">
      <c r="B54" s="8">
        <v>78</v>
      </c>
    </row>
    <row r="55" spans="2:2" x14ac:dyDescent="0.35">
      <c r="B55" s="8">
        <v>109</v>
      </c>
    </row>
    <row r="56" spans="2:2" x14ac:dyDescent="0.35">
      <c r="B56" s="8">
        <v>99.5</v>
      </c>
    </row>
    <row r="57" spans="2:2" x14ac:dyDescent="0.35">
      <c r="B57" s="8">
        <v>107</v>
      </c>
    </row>
    <row r="58" spans="2:2" x14ac:dyDescent="0.35">
      <c r="B58" s="8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B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26953125" customWidth="1"/>
    <col min="4" max="4" width="13.1796875" bestFit="1" customWidth="1"/>
    <col min="5" max="5" width="19.453125" bestFit="1" customWidth="1"/>
  </cols>
  <sheetData>
    <row r="1" spans="2:2" ht="25.5" customHeight="1" x14ac:dyDescent="0.45">
      <c r="B1" s="18" t="s">
        <v>119</v>
      </c>
    </row>
    <row r="2" spans="2:2" ht="15" customHeight="1" x14ac:dyDescent="0.35">
      <c r="B2" s="30" t="s">
        <v>287</v>
      </c>
    </row>
    <row r="3" spans="2:2" ht="18" customHeight="1" x14ac:dyDescent="0.35"/>
    <row r="5" spans="2:2" x14ac:dyDescent="0.35">
      <c r="B5" s="7" t="s">
        <v>77</v>
      </c>
    </row>
    <row r="6" spans="2:2" x14ac:dyDescent="0.35">
      <c r="B6" s="8">
        <v>90.2</v>
      </c>
    </row>
    <row r="7" spans="2:2" x14ac:dyDescent="0.35">
      <c r="B7" s="8">
        <v>92.8</v>
      </c>
    </row>
    <row r="8" spans="2:2" x14ac:dyDescent="0.35">
      <c r="B8" s="8">
        <v>68.7</v>
      </c>
    </row>
    <row r="9" spans="2:2" x14ac:dyDescent="0.35">
      <c r="B9" s="8">
        <v>80.7</v>
      </c>
    </row>
    <row r="10" spans="2:2" x14ac:dyDescent="0.35">
      <c r="B10" s="8">
        <v>74.900000000000006</v>
      </c>
    </row>
    <row r="11" spans="2:2" x14ac:dyDescent="0.35">
      <c r="B11" s="8">
        <v>80.7</v>
      </c>
    </row>
    <row r="12" spans="2:2" x14ac:dyDescent="0.35">
      <c r="B12" s="8">
        <v>83.3</v>
      </c>
    </row>
    <row r="13" spans="2:2" x14ac:dyDescent="0.35">
      <c r="B13" s="8">
        <v>88.7</v>
      </c>
    </row>
    <row r="14" spans="2:2" x14ac:dyDescent="0.35">
      <c r="B14" s="8">
        <v>75.400000000000006</v>
      </c>
    </row>
    <row r="15" spans="2:2" x14ac:dyDescent="0.35">
      <c r="B15" s="8">
        <v>82.1</v>
      </c>
    </row>
    <row r="16" spans="2:2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6.26953125" bestFit="1" customWidth="1"/>
    <col min="3" max="3" width="13.1796875" bestFit="1" customWidth="1"/>
    <col min="6" max="6" width="14.26953125" customWidth="1"/>
    <col min="8" max="10" width="14.26953125" customWidth="1"/>
    <col min="12" max="14" width="14.26953125" customWidth="1"/>
  </cols>
  <sheetData>
    <row r="1" spans="2:14" ht="25.5" customHeight="1" x14ac:dyDescent="0.45">
      <c r="B1" s="18" t="s">
        <v>120</v>
      </c>
    </row>
    <row r="2" spans="2:14" ht="15" customHeight="1" x14ac:dyDescent="0.35">
      <c r="B2" s="30" t="s">
        <v>288</v>
      </c>
    </row>
    <row r="3" spans="2:14" ht="18" customHeight="1" x14ac:dyDescent="0.35"/>
    <row r="4" spans="2:14" x14ac:dyDescent="0.35">
      <c r="E4" s="3" t="s">
        <v>54</v>
      </c>
      <c r="H4" s="3" t="s">
        <v>54</v>
      </c>
      <c r="L4" s="3" t="s">
        <v>53</v>
      </c>
    </row>
    <row r="5" spans="2:14" x14ac:dyDescent="0.35">
      <c r="B5" s="7" t="s">
        <v>21</v>
      </c>
      <c r="C5" s="7" t="s">
        <v>35</v>
      </c>
      <c r="E5" s="108" t="s">
        <v>51</v>
      </c>
      <c r="F5" s="108"/>
      <c r="H5" s="108" t="s">
        <v>57</v>
      </c>
      <c r="I5" s="108"/>
      <c r="J5" s="108"/>
      <c r="L5" s="109" t="s">
        <v>57</v>
      </c>
      <c r="M5" s="109"/>
      <c r="N5" s="109"/>
    </row>
    <row r="6" spans="2:14" x14ac:dyDescent="0.35">
      <c r="B6" s="8" t="s">
        <v>25</v>
      </c>
      <c r="C6" s="12">
        <v>111000</v>
      </c>
      <c r="E6" s="20" t="s">
        <v>46</v>
      </c>
      <c r="F6" s="69"/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35">
      <c r="B7" s="8" t="s">
        <v>27</v>
      </c>
      <c r="C7" s="12">
        <v>107000</v>
      </c>
      <c r="E7" s="20" t="s">
        <v>47</v>
      </c>
      <c r="F7" s="69"/>
      <c r="H7" s="20" t="s">
        <v>46</v>
      </c>
      <c r="I7" s="69"/>
      <c r="J7" s="69"/>
      <c r="L7" s="20" t="s">
        <v>46</v>
      </c>
      <c r="M7" s="69"/>
      <c r="N7" s="69"/>
    </row>
    <row r="8" spans="2:14" x14ac:dyDescent="0.35">
      <c r="B8" s="8" t="s">
        <v>25</v>
      </c>
      <c r="C8" s="12">
        <v>109000</v>
      </c>
      <c r="E8" s="20" t="s">
        <v>48</v>
      </c>
      <c r="F8" s="69"/>
      <c r="H8" s="20" t="s">
        <v>47</v>
      </c>
      <c r="I8" s="69"/>
      <c r="J8" s="69"/>
      <c r="L8" s="20" t="s">
        <v>47</v>
      </c>
      <c r="M8" s="69"/>
      <c r="N8" s="69"/>
    </row>
    <row r="9" spans="2:14" x14ac:dyDescent="0.35">
      <c r="B9" s="8" t="s">
        <v>25</v>
      </c>
      <c r="C9" s="12">
        <v>148000</v>
      </c>
      <c r="H9" s="20" t="s">
        <v>48</v>
      </c>
      <c r="I9" s="69"/>
      <c r="J9" s="69"/>
      <c r="L9" s="20" t="s">
        <v>50</v>
      </c>
      <c r="M9" s="69"/>
      <c r="N9" s="69"/>
    </row>
    <row r="10" spans="2:14" x14ac:dyDescent="0.35">
      <c r="B10" s="8" t="s">
        <v>25</v>
      </c>
      <c r="C10" s="12">
        <v>255500</v>
      </c>
      <c r="M10" s="19"/>
    </row>
    <row r="11" spans="2:14" x14ac:dyDescent="0.35">
      <c r="B11" s="8" t="s">
        <v>25</v>
      </c>
      <c r="C11" s="12">
        <v>103500</v>
      </c>
      <c r="M11" s="19"/>
    </row>
    <row r="12" spans="2:14" x14ac:dyDescent="0.35">
      <c r="B12" s="8" t="s">
        <v>25</v>
      </c>
      <c r="C12" s="12">
        <v>114500</v>
      </c>
      <c r="M12" s="19"/>
    </row>
    <row r="13" spans="2:14" x14ac:dyDescent="0.35">
      <c r="B13" s="8" t="s">
        <v>25</v>
      </c>
      <c r="C13" s="12">
        <v>124000</v>
      </c>
    </row>
    <row r="14" spans="2:14" x14ac:dyDescent="0.35">
      <c r="B14" s="8" t="s">
        <v>25</v>
      </c>
      <c r="C14" s="12">
        <v>132500</v>
      </c>
    </row>
    <row r="15" spans="2:14" x14ac:dyDescent="0.35">
      <c r="B15" s="8" t="s">
        <v>25</v>
      </c>
      <c r="C15" s="12">
        <v>99000</v>
      </c>
    </row>
    <row r="16" spans="2:14" x14ac:dyDescent="0.35">
      <c r="B16" s="8" t="s">
        <v>25</v>
      </c>
      <c r="C16" s="12">
        <v>124000</v>
      </c>
    </row>
    <row r="17" spans="2:3" x14ac:dyDescent="0.35">
      <c r="B17" s="8" t="s">
        <v>25</v>
      </c>
      <c r="C17" s="12">
        <v>82000</v>
      </c>
    </row>
    <row r="18" spans="2:3" x14ac:dyDescent="0.35">
      <c r="B18" s="8" t="s">
        <v>25</v>
      </c>
      <c r="C18" s="12">
        <v>185000</v>
      </c>
    </row>
    <row r="19" spans="2:3" x14ac:dyDescent="0.35">
      <c r="B19" s="8" t="s">
        <v>25</v>
      </c>
      <c r="C19" s="12">
        <v>89500</v>
      </c>
    </row>
    <row r="20" spans="2:3" x14ac:dyDescent="0.35">
      <c r="B20" s="8" t="s">
        <v>25</v>
      </c>
      <c r="C20" s="12">
        <v>91500</v>
      </c>
    </row>
    <row r="21" spans="2:3" x14ac:dyDescent="0.35">
      <c r="B21" s="8" t="s">
        <v>25</v>
      </c>
      <c r="C21" s="12">
        <v>113500</v>
      </c>
    </row>
    <row r="22" spans="2:3" x14ac:dyDescent="0.35">
      <c r="B22" s="8" t="s">
        <v>27</v>
      </c>
      <c r="C22" s="12">
        <v>99000</v>
      </c>
    </row>
    <row r="23" spans="2:3" x14ac:dyDescent="0.35">
      <c r="B23" s="8" t="s">
        <v>25</v>
      </c>
      <c r="C23" s="12">
        <v>75500</v>
      </c>
    </row>
    <row r="24" spans="2:3" x14ac:dyDescent="0.35">
      <c r="B24" s="8" t="s">
        <v>27</v>
      </c>
      <c r="C24" s="12">
        <v>86000</v>
      </c>
    </row>
    <row r="25" spans="2:3" x14ac:dyDescent="0.35">
      <c r="B25" s="8" t="s">
        <v>25</v>
      </c>
      <c r="C25" s="12">
        <v>156500</v>
      </c>
    </row>
    <row r="26" spans="2:3" x14ac:dyDescent="0.35">
      <c r="B26" s="8" t="s">
        <v>27</v>
      </c>
      <c r="C26" s="12">
        <v>99500</v>
      </c>
    </row>
    <row r="27" spans="2:3" x14ac:dyDescent="0.35">
      <c r="B27" s="8" t="s">
        <v>27</v>
      </c>
      <c r="C27" s="12">
        <v>148000</v>
      </c>
    </row>
    <row r="28" spans="2:3" x14ac:dyDescent="0.35">
      <c r="B28" s="8" t="s">
        <v>25</v>
      </c>
      <c r="C28" s="12">
        <v>82000</v>
      </c>
    </row>
    <row r="29" spans="2:3" x14ac:dyDescent="0.35">
      <c r="B29" s="8" t="s">
        <v>25</v>
      </c>
      <c r="C29" s="12">
        <v>103500</v>
      </c>
    </row>
    <row r="30" spans="2:3" x14ac:dyDescent="0.35">
      <c r="B30" s="8" t="s">
        <v>25</v>
      </c>
      <c r="C30" s="12">
        <v>205500</v>
      </c>
    </row>
    <row r="31" spans="2:3" x14ac:dyDescent="0.35">
      <c r="B31" s="8" t="s">
        <v>25</v>
      </c>
      <c r="C31" s="12">
        <v>103500</v>
      </c>
    </row>
    <row r="32" spans="2:3" x14ac:dyDescent="0.35">
      <c r="B32" s="8" t="s">
        <v>27</v>
      </c>
      <c r="C32" s="12">
        <v>340000</v>
      </c>
    </row>
    <row r="33" spans="2:3" x14ac:dyDescent="0.35">
      <c r="B33" s="8" t="s">
        <v>27</v>
      </c>
      <c r="C33" s="12">
        <v>103500</v>
      </c>
    </row>
    <row r="34" spans="2:3" x14ac:dyDescent="0.35">
      <c r="B34" s="8" t="s">
        <v>27</v>
      </c>
      <c r="C34" s="12">
        <v>99500</v>
      </c>
    </row>
    <row r="35" spans="2:3" x14ac:dyDescent="0.35">
      <c r="B35" s="8" t="s">
        <v>27</v>
      </c>
      <c r="C35" s="12">
        <v>103000</v>
      </c>
    </row>
    <row r="36" spans="2:3" x14ac:dyDescent="0.35">
      <c r="B36" s="8" t="s">
        <v>25</v>
      </c>
      <c r="C36" s="12">
        <v>103500</v>
      </c>
    </row>
    <row r="37" spans="2:3" x14ac:dyDescent="0.35">
      <c r="B37" s="8" t="s">
        <v>27</v>
      </c>
      <c r="C37" s="12">
        <v>165000</v>
      </c>
    </row>
    <row r="38" spans="2:3" x14ac:dyDescent="0.35">
      <c r="B38" s="8" t="s">
        <v>27</v>
      </c>
      <c r="C38" s="12">
        <v>124500</v>
      </c>
    </row>
    <row r="39" spans="2:3" x14ac:dyDescent="0.35">
      <c r="B39" s="8" t="s">
        <v>27</v>
      </c>
      <c r="C39" s="12">
        <v>103500</v>
      </c>
    </row>
    <row r="40" spans="2:3" x14ac:dyDescent="0.35">
      <c r="B40" s="8" t="s">
        <v>25</v>
      </c>
      <c r="C40" s="12">
        <v>82500</v>
      </c>
    </row>
    <row r="41" spans="2:3" x14ac:dyDescent="0.35">
      <c r="B41" s="8" t="s">
        <v>25</v>
      </c>
      <c r="C41" s="12">
        <v>93000</v>
      </c>
    </row>
    <row r="42" spans="2:3" x14ac:dyDescent="0.35">
      <c r="B42" s="8" t="s">
        <v>25</v>
      </c>
      <c r="C42" s="12">
        <v>168000</v>
      </c>
    </row>
    <row r="43" spans="2:3" x14ac:dyDescent="0.35">
      <c r="B43" s="8" t="s">
        <v>25</v>
      </c>
      <c r="C43" s="12">
        <v>96000</v>
      </c>
    </row>
    <row r="44" spans="2:3" x14ac:dyDescent="0.35">
      <c r="B44" s="8" t="s">
        <v>27</v>
      </c>
      <c r="C44" s="12">
        <v>80000</v>
      </c>
    </row>
    <row r="45" spans="2:3" x14ac:dyDescent="0.35">
      <c r="B45" s="8" t="s">
        <v>27</v>
      </c>
      <c r="C45" s="12">
        <v>124500</v>
      </c>
    </row>
    <row r="46" spans="2:3" x14ac:dyDescent="0.35">
      <c r="B46" s="8" t="s">
        <v>27</v>
      </c>
      <c r="C46" s="12">
        <v>99000</v>
      </c>
    </row>
    <row r="47" spans="2:3" x14ac:dyDescent="0.35">
      <c r="B47" s="8" t="s">
        <v>25</v>
      </c>
      <c r="C47" s="12">
        <v>124000</v>
      </c>
    </row>
    <row r="48" spans="2:3" x14ac:dyDescent="0.35">
      <c r="B48" s="8" t="s">
        <v>25</v>
      </c>
      <c r="C48" s="12">
        <v>91500</v>
      </c>
    </row>
    <row r="49" spans="2:3" x14ac:dyDescent="0.35">
      <c r="B49" s="8" t="s">
        <v>25</v>
      </c>
      <c r="C49" s="12">
        <v>144500</v>
      </c>
    </row>
    <row r="50" spans="2:3" x14ac:dyDescent="0.35">
      <c r="B50" s="8" t="s">
        <v>25</v>
      </c>
      <c r="C50" s="12">
        <v>114500</v>
      </c>
    </row>
    <row r="51" spans="2:3" x14ac:dyDescent="0.35">
      <c r="B51" s="8" t="s">
        <v>25</v>
      </c>
      <c r="C51" s="12">
        <v>104500</v>
      </c>
    </row>
    <row r="52" spans="2:3" x14ac:dyDescent="0.35">
      <c r="B52" s="8" t="s">
        <v>27</v>
      </c>
      <c r="C52" s="12">
        <v>124000</v>
      </c>
    </row>
    <row r="53" spans="2:3" x14ac:dyDescent="0.35">
      <c r="B53" s="8" t="s">
        <v>27</v>
      </c>
      <c r="C53" s="12">
        <v>113000</v>
      </c>
    </row>
    <row r="54" spans="2:3" x14ac:dyDescent="0.35">
      <c r="B54" s="8" t="s">
        <v>25</v>
      </c>
      <c r="C54" s="12">
        <v>78000</v>
      </c>
    </row>
    <row r="55" spans="2:3" x14ac:dyDescent="0.35">
      <c r="B55" s="8" t="s">
        <v>25</v>
      </c>
      <c r="C55" s="12">
        <v>109000</v>
      </c>
    </row>
    <row r="56" spans="2:3" x14ac:dyDescent="0.35">
      <c r="B56" s="8" t="s">
        <v>25</v>
      </c>
      <c r="C56" s="12">
        <v>99500</v>
      </c>
    </row>
    <row r="57" spans="2:3" x14ac:dyDescent="0.35">
      <c r="B57" s="8" t="s">
        <v>25</v>
      </c>
      <c r="C57" s="12">
        <v>107000</v>
      </c>
    </row>
    <row r="58" spans="2:3" x14ac:dyDescent="0.35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5" max="5" width="14.26953125" customWidth="1"/>
  </cols>
  <sheetData>
    <row r="1" spans="2:5" ht="25.5" customHeight="1" x14ac:dyDescent="0.45">
      <c r="B1" s="18" t="s">
        <v>121</v>
      </c>
    </row>
    <row r="2" spans="2:5" ht="15" customHeight="1" x14ac:dyDescent="0.35">
      <c r="B2" s="30" t="s">
        <v>6</v>
      </c>
    </row>
    <row r="3" spans="2:5" ht="18" customHeight="1" x14ac:dyDescent="0.35"/>
    <row r="4" spans="2:5" x14ac:dyDescent="0.35">
      <c r="D4" s="3" t="s">
        <v>54</v>
      </c>
    </row>
    <row r="5" spans="2:5" x14ac:dyDescent="0.35">
      <c r="B5" s="7" t="s">
        <v>35</v>
      </c>
      <c r="D5" s="108" t="s">
        <v>51</v>
      </c>
      <c r="E5" s="108"/>
    </row>
    <row r="6" spans="2:5" x14ac:dyDescent="0.35">
      <c r="B6" s="12">
        <v>111000</v>
      </c>
      <c r="D6" s="20" t="s">
        <v>46</v>
      </c>
      <c r="E6" s="69">
        <f>AVERAGE(B6:B58)</f>
        <v>119386.7924528302</v>
      </c>
    </row>
    <row r="7" spans="2:5" x14ac:dyDescent="0.35">
      <c r="B7" s="12">
        <v>107000</v>
      </c>
      <c r="D7" s="20" t="s">
        <v>47</v>
      </c>
      <c r="E7" s="69">
        <f>MEDIAN(B6:B58)</f>
        <v>104500</v>
      </c>
    </row>
    <row r="8" spans="2:5" x14ac:dyDescent="0.35">
      <c r="B8" s="12">
        <v>109000</v>
      </c>
      <c r="D8" s="20" t="s">
        <v>49</v>
      </c>
      <c r="E8" s="70"/>
    </row>
    <row r="9" spans="2:5" x14ac:dyDescent="0.35">
      <c r="B9" s="12">
        <v>148000</v>
      </c>
    </row>
    <row r="10" spans="2:5" x14ac:dyDescent="0.35">
      <c r="B10" s="12">
        <v>255500</v>
      </c>
    </row>
    <row r="11" spans="2:5" x14ac:dyDescent="0.35">
      <c r="B11" s="12">
        <v>103500</v>
      </c>
    </row>
    <row r="12" spans="2:5" x14ac:dyDescent="0.35">
      <c r="B12" s="12">
        <v>114500</v>
      </c>
    </row>
    <row r="13" spans="2:5" x14ac:dyDescent="0.35">
      <c r="B13" s="12">
        <v>124000</v>
      </c>
    </row>
    <row r="14" spans="2:5" x14ac:dyDescent="0.35">
      <c r="B14" s="12">
        <v>132500</v>
      </c>
    </row>
    <row r="15" spans="2:5" x14ac:dyDescent="0.35">
      <c r="B15" s="12">
        <v>99000</v>
      </c>
    </row>
    <row r="16" spans="2:5" x14ac:dyDescent="0.35">
      <c r="B16" s="12">
        <v>124000</v>
      </c>
    </row>
    <row r="17" spans="2:2" x14ac:dyDescent="0.35">
      <c r="B17" s="12">
        <v>82000</v>
      </c>
    </row>
    <row r="18" spans="2:2" x14ac:dyDescent="0.35">
      <c r="B18" s="12">
        <v>185000</v>
      </c>
    </row>
    <row r="19" spans="2:2" x14ac:dyDescent="0.35">
      <c r="B19" s="12">
        <v>89500</v>
      </c>
    </row>
    <row r="20" spans="2:2" x14ac:dyDescent="0.35">
      <c r="B20" s="12">
        <v>91500</v>
      </c>
    </row>
    <row r="21" spans="2:2" x14ac:dyDescent="0.35">
      <c r="B21" s="12">
        <v>113500</v>
      </c>
    </row>
    <row r="22" spans="2:2" x14ac:dyDescent="0.35">
      <c r="B22" s="12">
        <v>99000</v>
      </c>
    </row>
    <row r="23" spans="2:2" x14ac:dyDescent="0.35">
      <c r="B23" s="12">
        <v>75500</v>
      </c>
    </row>
    <row r="24" spans="2:2" x14ac:dyDescent="0.35">
      <c r="B24" s="12">
        <v>86000</v>
      </c>
    </row>
    <row r="25" spans="2:2" x14ac:dyDescent="0.35">
      <c r="B25" s="12">
        <v>156500</v>
      </c>
    </row>
    <row r="26" spans="2:2" x14ac:dyDescent="0.35">
      <c r="B26" s="12">
        <v>99500</v>
      </c>
    </row>
    <row r="27" spans="2:2" x14ac:dyDescent="0.35">
      <c r="B27" s="12">
        <v>148000</v>
      </c>
    </row>
    <row r="28" spans="2:2" x14ac:dyDescent="0.35">
      <c r="B28" s="12">
        <v>82000</v>
      </c>
    </row>
    <row r="29" spans="2:2" x14ac:dyDescent="0.35">
      <c r="B29" s="12">
        <v>103500</v>
      </c>
    </row>
    <row r="30" spans="2:2" x14ac:dyDescent="0.35">
      <c r="B30" s="12">
        <v>205500</v>
      </c>
    </row>
    <row r="31" spans="2:2" x14ac:dyDescent="0.35">
      <c r="B31" s="12">
        <v>103500</v>
      </c>
    </row>
    <row r="32" spans="2:2" x14ac:dyDescent="0.35">
      <c r="B32" s="12">
        <v>340000</v>
      </c>
    </row>
    <row r="33" spans="2:2" x14ac:dyDescent="0.35">
      <c r="B33" s="12">
        <v>103500</v>
      </c>
    </row>
    <row r="34" spans="2:2" x14ac:dyDescent="0.35">
      <c r="B34" s="12">
        <v>99500</v>
      </c>
    </row>
    <row r="35" spans="2:2" x14ac:dyDescent="0.35">
      <c r="B35" s="12">
        <v>103000</v>
      </c>
    </row>
    <row r="36" spans="2:2" x14ac:dyDescent="0.35">
      <c r="B36" s="12">
        <v>103500</v>
      </c>
    </row>
    <row r="37" spans="2:2" x14ac:dyDescent="0.35">
      <c r="B37" s="12">
        <v>165000</v>
      </c>
    </row>
    <row r="38" spans="2:2" x14ac:dyDescent="0.35">
      <c r="B38" s="12">
        <v>124500</v>
      </c>
    </row>
    <row r="39" spans="2:2" x14ac:dyDescent="0.35">
      <c r="B39" s="12">
        <v>103500</v>
      </c>
    </row>
    <row r="40" spans="2:2" x14ac:dyDescent="0.35">
      <c r="B40" s="12">
        <v>82500</v>
      </c>
    </row>
    <row r="41" spans="2:2" x14ac:dyDescent="0.35">
      <c r="B41" s="12">
        <v>93000</v>
      </c>
    </row>
    <row r="42" spans="2:2" x14ac:dyDescent="0.35">
      <c r="B42" s="12">
        <v>168000</v>
      </c>
    </row>
    <row r="43" spans="2:2" x14ac:dyDescent="0.35">
      <c r="B43" s="12">
        <v>96000</v>
      </c>
    </row>
    <row r="44" spans="2:2" x14ac:dyDescent="0.35">
      <c r="B44" s="12">
        <v>80000</v>
      </c>
    </row>
    <row r="45" spans="2:2" x14ac:dyDescent="0.35">
      <c r="B45" s="12">
        <v>124500</v>
      </c>
    </row>
    <row r="46" spans="2:2" x14ac:dyDescent="0.35">
      <c r="B46" s="12">
        <v>99000</v>
      </c>
    </row>
    <row r="47" spans="2:2" x14ac:dyDescent="0.35">
      <c r="B47" s="12">
        <v>124000</v>
      </c>
    </row>
    <row r="48" spans="2:2" x14ac:dyDescent="0.35">
      <c r="B48" s="12">
        <v>91500</v>
      </c>
    </row>
    <row r="49" spans="2:2" x14ac:dyDescent="0.35">
      <c r="B49" s="12">
        <v>144500</v>
      </c>
    </row>
    <row r="50" spans="2:2" x14ac:dyDescent="0.35">
      <c r="B50" s="12">
        <v>114500</v>
      </c>
    </row>
    <row r="51" spans="2:2" x14ac:dyDescent="0.35">
      <c r="B51" s="12">
        <v>104500</v>
      </c>
    </row>
    <row r="52" spans="2:2" x14ac:dyDescent="0.35">
      <c r="B52" s="12">
        <v>124000</v>
      </c>
    </row>
    <row r="53" spans="2:2" x14ac:dyDescent="0.35">
      <c r="B53" s="12">
        <v>113000</v>
      </c>
    </row>
    <row r="54" spans="2:2" x14ac:dyDescent="0.35">
      <c r="B54" s="12">
        <v>78000</v>
      </c>
    </row>
    <row r="55" spans="2:2" x14ac:dyDescent="0.35">
      <c r="B55" s="12">
        <v>109000</v>
      </c>
    </row>
    <row r="56" spans="2:2" x14ac:dyDescent="0.35">
      <c r="B56" s="12">
        <v>99500</v>
      </c>
    </row>
    <row r="57" spans="2:2" x14ac:dyDescent="0.35">
      <c r="B57" s="12">
        <v>107000</v>
      </c>
    </row>
    <row r="58" spans="2:2" x14ac:dyDescent="0.35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7265625" customWidth="1"/>
    <col min="3" max="3" width="2.81640625" customWidth="1"/>
    <col min="4" max="4" width="17" bestFit="1" customWidth="1"/>
    <col min="6" max="6" width="11.453125" customWidth="1"/>
    <col min="7" max="8" width="14.26953125" customWidth="1"/>
  </cols>
  <sheetData>
    <row r="1" spans="2:8" ht="25.5" customHeight="1" x14ac:dyDescent="0.45">
      <c r="B1" s="18" t="s">
        <v>122</v>
      </c>
    </row>
    <row r="2" spans="2:8" ht="15" customHeight="1" x14ac:dyDescent="0.35">
      <c r="B2" s="30" t="s">
        <v>288</v>
      </c>
    </row>
    <row r="3" spans="2:8" ht="18" customHeight="1" x14ac:dyDescent="0.35"/>
    <row r="5" spans="2:8" x14ac:dyDescent="0.35">
      <c r="B5" s="7" t="s">
        <v>58</v>
      </c>
      <c r="D5" s="7" t="s">
        <v>59</v>
      </c>
      <c r="F5" s="108" t="s">
        <v>60</v>
      </c>
      <c r="G5" s="108"/>
      <c r="H5" s="108"/>
    </row>
    <row r="6" spans="2:8" x14ac:dyDescent="0.35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35">
      <c r="B7" s="8">
        <v>92.8</v>
      </c>
      <c r="D7" s="8">
        <v>80.7</v>
      </c>
      <c r="F7" s="20" t="s">
        <v>18</v>
      </c>
      <c r="G7" s="71"/>
      <c r="H7" s="71"/>
    </row>
    <row r="8" spans="2:8" x14ac:dyDescent="0.35">
      <c r="B8" s="8">
        <v>88.7</v>
      </c>
      <c r="D8" s="8">
        <v>74.900000000000006</v>
      </c>
      <c r="F8" s="20" t="s">
        <v>46</v>
      </c>
      <c r="G8" s="72"/>
      <c r="H8" s="72"/>
    </row>
    <row r="9" spans="2:8" x14ac:dyDescent="0.35">
      <c r="B9" s="8">
        <v>87.5</v>
      </c>
      <c r="D9" s="8">
        <v>80.7</v>
      </c>
      <c r="F9" s="20" t="s">
        <v>47</v>
      </c>
      <c r="G9" s="72"/>
      <c r="H9" s="72"/>
    </row>
    <row r="10" spans="2:8" x14ac:dyDescent="0.35">
      <c r="B10" s="8">
        <v>71.3</v>
      </c>
      <c r="D10" s="8">
        <v>83.3</v>
      </c>
      <c r="F10" s="20" t="s">
        <v>48</v>
      </c>
      <c r="G10" s="72"/>
      <c r="H10" s="72"/>
    </row>
    <row r="11" spans="2:8" x14ac:dyDescent="0.35">
      <c r="B11" s="8">
        <v>72.3</v>
      </c>
      <c r="D11" s="8">
        <v>75.400000000000006</v>
      </c>
      <c r="F11" s="20" t="s">
        <v>49</v>
      </c>
      <c r="G11" s="70"/>
      <c r="H11" s="70"/>
    </row>
    <row r="12" spans="2:8" x14ac:dyDescent="0.35">
      <c r="B12" s="8">
        <v>96.1</v>
      </c>
      <c r="D12" s="8">
        <v>82.1</v>
      </c>
    </row>
    <row r="13" spans="2:8" x14ac:dyDescent="0.35">
      <c r="B13" s="8">
        <v>80.3</v>
      </c>
      <c r="D13" s="8">
        <v>66.900000000000006</v>
      </c>
    </row>
    <row r="14" spans="2:8" x14ac:dyDescent="0.35">
      <c r="B14" s="8">
        <v>79.099999999999994</v>
      </c>
      <c r="D14" s="8">
        <v>76.8</v>
      </c>
    </row>
    <row r="15" spans="2:8" x14ac:dyDescent="0.35">
      <c r="B15" s="8">
        <v>87.5</v>
      </c>
      <c r="D15" s="8">
        <v>72.400000000000006</v>
      </c>
    </row>
    <row r="16" spans="2:8" x14ac:dyDescent="0.35">
      <c r="B16" s="8">
        <v>80.8</v>
      </c>
      <c r="D16" s="8">
        <v>72</v>
      </c>
    </row>
    <row r="17" spans="2:4" x14ac:dyDescent="0.35">
      <c r="B17" s="8">
        <v>88.9</v>
      </c>
      <c r="D17" s="8">
        <v>81</v>
      </c>
    </row>
    <row r="18" spans="2:4" x14ac:dyDescent="0.35">
      <c r="B18" s="8">
        <v>82.3</v>
      </c>
      <c r="D18" s="8">
        <v>76.7</v>
      </c>
    </row>
    <row r="19" spans="2:4" x14ac:dyDescent="0.35">
      <c r="B19" s="8">
        <v>83.4</v>
      </c>
      <c r="D19" s="8">
        <v>77.8</v>
      </c>
    </row>
    <row r="20" spans="2:4" x14ac:dyDescent="0.35">
      <c r="B20" s="8">
        <v>77.8</v>
      </c>
      <c r="D20" s="8">
        <v>62.6</v>
      </c>
    </row>
    <row r="21" spans="2:4" x14ac:dyDescent="0.35">
      <c r="B21" s="8">
        <v>71</v>
      </c>
      <c r="D21" s="8">
        <v>80.2</v>
      </c>
    </row>
    <row r="22" spans="2:4" x14ac:dyDescent="0.35">
      <c r="B22" s="8">
        <v>87.2</v>
      </c>
      <c r="D22" s="8">
        <v>77.8</v>
      </c>
    </row>
    <row r="23" spans="2:4" x14ac:dyDescent="0.35">
      <c r="B23" s="8">
        <v>82.9</v>
      </c>
      <c r="D23" s="8">
        <v>75.099999999999994</v>
      </c>
    </row>
    <row r="24" spans="2:4" x14ac:dyDescent="0.35">
      <c r="B24" s="8">
        <v>75.099999999999994</v>
      </c>
      <c r="D24" s="8">
        <v>82.2</v>
      </c>
    </row>
    <row r="25" spans="2:4" x14ac:dyDescent="0.35">
      <c r="B25" s="8">
        <v>74.900000000000006</v>
      </c>
      <c r="D25" s="8">
        <v>70.5</v>
      </c>
    </row>
    <row r="26" spans="2:4" x14ac:dyDescent="0.35">
      <c r="B26" s="8">
        <v>81.7</v>
      </c>
      <c r="D26" s="8">
        <v>70.8</v>
      </c>
    </row>
    <row r="27" spans="2:4" x14ac:dyDescent="0.35">
      <c r="B27" s="8">
        <v>83.8</v>
      </c>
      <c r="D27" s="8">
        <v>79.5</v>
      </c>
    </row>
    <row r="28" spans="2:4" x14ac:dyDescent="0.35">
      <c r="B28" s="8">
        <v>74.8</v>
      </c>
      <c r="D28" s="8">
        <v>79.599999999999994</v>
      </c>
    </row>
    <row r="29" spans="2:4" x14ac:dyDescent="0.35">
      <c r="B29" s="8">
        <v>82.7</v>
      </c>
      <c r="D29" s="8">
        <v>85.9</v>
      </c>
    </row>
    <row r="30" spans="2:4" x14ac:dyDescent="0.35">
      <c r="B30" s="8">
        <v>84</v>
      </c>
      <c r="D30" s="8">
        <v>76.7</v>
      </c>
    </row>
    <row r="31" spans="2:4" x14ac:dyDescent="0.35">
      <c r="B31" s="8">
        <v>80.099999999999994</v>
      </c>
      <c r="D31" s="8">
        <v>79.900000000000006</v>
      </c>
    </row>
    <row r="32" spans="2:4" x14ac:dyDescent="0.35">
      <c r="B32" s="8">
        <v>79.599999999999994</v>
      </c>
      <c r="D32" s="8">
        <v>86.2</v>
      </c>
    </row>
    <row r="33" spans="2:4" x14ac:dyDescent="0.35">
      <c r="B33" s="8">
        <v>78.900000000000006</v>
      </c>
      <c r="D33" s="8">
        <v>79.2</v>
      </c>
    </row>
    <row r="34" spans="2:4" x14ac:dyDescent="0.35">
      <c r="B34" s="8">
        <v>72</v>
      </c>
      <c r="D34" s="8">
        <v>85.2</v>
      </c>
    </row>
    <row r="35" spans="2:4" x14ac:dyDescent="0.35">
      <c r="B35" s="8">
        <v>74.2</v>
      </c>
      <c r="D35" s="8">
        <v>80.2</v>
      </c>
    </row>
    <row r="36" spans="2:4" x14ac:dyDescent="0.35">
      <c r="B36" s="8">
        <v>71.7</v>
      </c>
      <c r="D36" s="8">
        <v>73.5</v>
      </c>
    </row>
    <row r="37" spans="2:4" x14ac:dyDescent="0.35">
      <c r="B37" s="8">
        <v>87.4</v>
      </c>
      <c r="D37" s="8">
        <v>74.599999999999994</v>
      </c>
    </row>
    <row r="38" spans="2:4" x14ac:dyDescent="0.35">
      <c r="B38" s="8">
        <v>77.400000000000006</v>
      </c>
      <c r="D38" s="8">
        <v>85.1</v>
      </c>
    </row>
    <row r="39" spans="2:4" x14ac:dyDescent="0.35">
      <c r="B39" s="8">
        <v>78.8</v>
      </c>
      <c r="D39" s="8">
        <v>84.6</v>
      </c>
    </row>
    <row r="40" spans="2:4" x14ac:dyDescent="0.35">
      <c r="B40" s="8">
        <v>92.7</v>
      </c>
      <c r="D40" s="8">
        <v>81.400000000000006</v>
      </c>
    </row>
    <row r="41" spans="2:4" x14ac:dyDescent="0.35">
      <c r="B41" s="8">
        <v>77.900000000000006</v>
      </c>
      <c r="D41" s="8">
        <v>88.5</v>
      </c>
    </row>
    <row r="42" spans="2:4" x14ac:dyDescent="0.35">
      <c r="D42" s="8">
        <v>84.9</v>
      </c>
    </row>
    <row r="43" spans="2:4" x14ac:dyDescent="0.35">
      <c r="D43" s="8">
        <v>84.3</v>
      </c>
    </row>
    <row r="44" spans="2:4" x14ac:dyDescent="0.35">
      <c r="D44" s="8">
        <v>78.2</v>
      </c>
    </row>
    <row r="45" spans="2:4" x14ac:dyDescent="0.35">
      <c r="D45" s="8">
        <v>80</v>
      </c>
    </row>
    <row r="46" spans="2:4" x14ac:dyDescent="0.35">
      <c r="D46" s="8">
        <v>78.5</v>
      </c>
    </row>
    <row r="47" spans="2:4" x14ac:dyDescent="0.35">
      <c r="D47" s="8">
        <v>71.8</v>
      </c>
    </row>
    <row r="48" spans="2:4" x14ac:dyDescent="0.35">
      <c r="D48" s="8">
        <v>69.900000000000006</v>
      </c>
    </row>
    <row r="49" spans="4:4" x14ac:dyDescent="0.35">
      <c r="D49" s="8">
        <v>74</v>
      </c>
    </row>
    <row r="50" spans="4:4" x14ac:dyDescent="0.35">
      <c r="D50" s="8">
        <v>84.7</v>
      </c>
    </row>
    <row r="51" spans="4:4" x14ac:dyDescent="0.35">
      <c r="D51" s="8">
        <v>78.2</v>
      </c>
    </row>
    <row r="52" spans="4:4" x14ac:dyDescent="0.35">
      <c r="D52" s="8">
        <v>85</v>
      </c>
    </row>
    <row r="53" spans="4:4" x14ac:dyDescent="0.35">
      <c r="D53" s="8">
        <v>85.3</v>
      </c>
    </row>
    <row r="54" spans="4:4" x14ac:dyDescent="0.35">
      <c r="D54" s="8">
        <v>79.7</v>
      </c>
    </row>
    <row r="55" spans="4:4" x14ac:dyDescent="0.35">
      <c r="D55" s="8">
        <v>78.5</v>
      </c>
    </row>
    <row r="56" spans="4:4" x14ac:dyDescent="0.35">
      <c r="D56" s="8">
        <v>80.7</v>
      </c>
    </row>
    <row r="57" spans="4:4" x14ac:dyDescent="0.35">
      <c r="D57" s="8">
        <v>84.1</v>
      </c>
    </row>
    <row r="58" spans="4:4" x14ac:dyDescent="0.35">
      <c r="D58" s="8">
        <v>84.7</v>
      </c>
    </row>
    <row r="59" spans="4:4" x14ac:dyDescent="0.35">
      <c r="D59" s="8">
        <v>88.8</v>
      </c>
    </row>
    <row r="60" spans="4:4" x14ac:dyDescent="0.35">
      <c r="D60" s="8">
        <v>86.6</v>
      </c>
    </row>
    <row r="61" spans="4:4" x14ac:dyDescent="0.35">
      <c r="D61" s="8">
        <v>86.1</v>
      </c>
    </row>
    <row r="62" spans="4:4" x14ac:dyDescent="0.35">
      <c r="D62" s="8">
        <v>89.9</v>
      </c>
    </row>
    <row r="63" spans="4:4" x14ac:dyDescent="0.35">
      <c r="D63" s="8">
        <v>83.1</v>
      </c>
    </row>
    <row r="64" spans="4:4" x14ac:dyDescent="0.35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7" ht="25.5" customHeight="1" x14ac:dyDescent="0.45">
      <c r="B1" s="18" t="s">
        <v>123</v>
      </c>
    </row>
    <row r="2" spans="2:7" ht="15" customHeight="1" x14ac:dyDescent="0.35">
      <c r="B2" s="30" t="s">
        <v>7</v>
      </c>
    </row>
    <row r="3" spans="2:7" ht="18" customHeight="1" x14ac:dyDescent="0.35"/>
    <row r="4" spans="2:7" x14ac:dyDescent="0.35">
      <c r="E4" s="3" t="s">
        <v>54</v>
      </c>
    </row>
    <row r="5" spans="2:7" x14ac:dyDescent="0.35">
      <c r="B5" s="7" t="s">
        <v>22</v>
      </c>
      <c r="C5" s="7" t="s">
        <v>23</v>
      </c>
      <c r="E5" s="108" t="s">
        <v>64</v>
      </c>
      <c r="F5" s="108"/>
      <c r="G5" s="108"/>
    </row>
    <row r="6" spans="2:7" x14ac:dyDescent="0.35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35">
      <c r="B7" s="8">
        <v>423</v>
      </c>
      <c r="C7" s="8">
        <v>410</v>
      </c>
      <c r="E7" s="20" t="s">
        <v>33</v>
      </c>
      <c r="F7" s="71"/>
      <c r="G7" s="71"/>
    </row>
    <row r="8" spans="2:7" x14ac:dyDescent="0.35">
      <c r="B8" s="8">
        <v>101</v>
      </c>
      <c r="C8" s="8">
        <v>119</v>
      </c>
      <c r="E8" s="20" t="s">
        <v>32</v>
      </c>
      <c r="F8" s="71"/>
      <c r="G8" s="71"/>
    </row>
    <row r="9" spans="2:7" x14ac:dyDescent="0.35">
      <c r="B9" s="8">
        <v>288</v>
      </c>
      <c r="C9" s="8">
        <v>334</v>
      </c>
      <c r="E9" s="20" t="s">
        <v>63</v>
      </c>
      <c r="F9" s="71"/>
      <c r="G9" s="71"/>
    </row>
    <row r="10" spans="2:7" x14ac:dyDescent="0.35">
      <c r="B10" s="8">
        <v>248</v>
      </c>
      <c r="C10" s="8">
        <v>252</v>
      </c>
    </row>
    <row r="11" spans="2:7" x14ac:dyDescent="0.35">
      <c r="B11" s="8">
        <v>145</v>
      </c>
      <c r="C11" s="8">
        <v>209</v>
      </c>
    </row>
    <row r="12" spans="2:7" x14ac:dyDescent="0.35">
      <c r="B12" s="8">
        <v>401</v>
      </c>
      <c r="C12" s="8">
        <v>462</v>
      </c>
    </row>
    <row r="13" spans="2:7" x14ac:dyDescent="0.35">
      <c r="B13" s="8">
        <v>287</v>
      </c>
      <c r="C13" s="8">
        <v>342</v>
      </c>
    </row>
    <row r="14" spans="2:7" x14ac:dyDescent="0.35">
      <c r="B14" s="8">
        <v>275</v>
      </c>
      <c r="C14" s="8">
        <v>347</v>
      </c>
    </row>
    <row r="15" spans="2:7" x14ac:dyDescent="0.35">
      <c r="B15" s="8">
        <v>254</v>
      </c>
      <c r="C15" s="8">
        <v>313</v>
      </c>
    </row>
    <row r="16" spans="2:7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11" ht="25.5" customHeight="1" x14ac:dyDescent="0.45">
      <c r="B1" s="18" t="s">
        <v>124</v>
      </c>
    </row>
    <row r="2" spans="2:11" ht="15" customHeight="1" x14ac:dyDescent="0.35">
      <c r="B2" s="30" t="s">
        <v>289</v>
      </c>
    </row>
    <row r="3" spans="2:11" ht="18" customHeight="1" x14ac:dyDescent="0.35"/>
    <row r="4" spans="2:11" x14ac:dyDescent="0.35">
      <c r="E4" s="3" t="s">
        <v>54</v>
      </c>
      <c r="I4" s="3" t="s">
        <v>53</v>
      </c>
    </row>
    <row r="5" spans="2:11" x14ac:dyDescent="0.35">
      <c r="B5" s="7" t="s">
        <v>22</v>
      </c>
      <c r="C5" s="7" t="s">
        <v>23</v>
      </c>
      <c r="E5" s="108" t="s">
        <v>64</v>
      </c>
      <c r="F5" s="108"/>
      <c r="G5" s="108"/>
      <c r="I5" s="109" t="s">
        <v>64</v>
      </c>
      <c r="J5" s="109"/>
      <c r="K5" s="109"/>
    </row>
    <row r="6" spans="2:11" x14ac:dyDescent="0.35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35">
      <c r="B7" s="8">
        <v>423</v>
      </c>
      <c r="C7" s="8">
        <v>410</v>
      </c>
      <c r="E7" s="20" t="s">
        <v>33</v>
      </c>
      <c r="F7" s="71"/>
      <c r="G7" s="71"/>
      <c r="I7" s="20" t="s">
        <v>33</v>
      </c>
      <c r="J7" s="71"/>
      <c r="K7" s="71"/>
    </row>
    <row r="8" spans="2:11" x14ac:dyDescent="0.35">
      <c r="B8" s="8">
        <v>101</v>
      </c>
      <c r="C8" s="8">
        <v>119</v>
      </c>
      <c r="E8" s="20" t="s">
        <v>65</v>
      </c>
      <c r="F8" s="71"/>
      <c r="G8" s="71"/>
      <c r="I8" s="20" t="s">
        <v>65</v>
      </c>
      <c r="J8" s="71"/>
      <c r="K8" s="71"/>
    </row>
    <row r="9" spans="2:11" x14ac:dyDescent="0.35">
      <c r="B9" s="8">
        <v>288</v>
      </c>
      <c r="C9" s="8">
        <v>334</v>
      </c>
      <c r="E9" s="20" t="s">
        <v>47</v>
      </c>
      <c r="F9" s="71"/>
      <c r="G9" s="71"/>
      <c r="I9" s="20" t="s">
        <v>47</v>
      </c>
      <c r="J9" s="71"/>
      <c r="K9" s="71"/>
    </row>
    <row r="10" spans="2:11" x14ac:dyDescent="0.35">
      <c r="B10" s="8">
        <v>248</v>
      </c>
      <c r="C10" s="8">
        <v>252</v>
      </c>
      <c r="E10" s="20" t="s">
        <v>66</v>
      </c>
      <c r="F10" s="71"/>
      <c r="G10" s="71"/>
      <c r="I10" s="20" t="s">
        <v>66</v>
      </c>
      <c r="J10" s="71"/>
      <c r="K10" s="71"/>
    </row>
    <row r="11" spans="2:11" x14ac:dyDescent="0.35">
      <c r="B11" s="8">
        <v>145</v>
      </c>
      <c r="C11" s="8">
        <v>209</v>
      </c>
      <c r="E11" s="20" t="s">
        <v>32</v>
      </c>
      <c r="F11" s="71"/>
      <c r="G11" s="71"/>
      <c r="I11" s="20" t="s">
        <v>32</v>
      </c>
      <c r="J11" s="71"/>
      <c r="K11" s="71"/>
    </row>
    <row r="12" spans="2:11" x14ac:dyDescent="0.35">
      <c r="B12" s="8">
        <v>401</v>
      </c>
      <c r="C12" s="8">
        <v>462</v>
      </c>
      <c r="E12" s="20" t="s">
        <v>67</v>
      </c>
      <c r="F12" s="71"/>
      <c r="G12" s="71"/>
      <c r="I12" s="20" t="s">
        <v>67</v>
      </c>
      <c r="J12" s="71"/>
      <c r="K12" s="71"/>
    </row>
    <row r="13" spans="2:11" x14ac:dyDescent="0.35">
      <c r="B13" s="8">
        <v>287</v>
      </c>
      <c r="C13" s="8">
        <v>342</v>
      </c>
      <c r="E13" s="20"/>
    </row>
    <row r="14" spans="2:11" x14ac:dyDescent="0.35">
      <c r="B14" s="8">
        <v>275</v>
      </c>
      <c r="C14" s="8">
        <v>347</v>
      </c>
    </row>
    <row r="15" spans="2:11" x14ac:dyDescent="0.35">
      <c r="B15" s="8">
        <v>254</v>
      </c>
      <c r="C15" s="8">
        <v>313</v>
      </c>
    </row>
    <row r="16" spans="2:11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3" ht="25.5" customHeight="1" x14ac:dyDescent="0.45">
      <c r="B1" s="18" t="s">
        <v>124</v>
      </c>
    </row>
    <row r="2" spans="2:3" ht="15" customHeight="1" x14ac:dyDescent="0.35">
      <c r="B2" s="30" t="s">
        <v>9</v>
      </c>
    </row>
    <row r="3" spans="2:3" ht="18" customHeight="1" x14ac:dyDescent="0.35"/>
    <row r="5" spans="2:3" x14ac:dyDescent="0.35">
      <c r="B5" s="7" t="s">
        <v>22</v>
      </c>
      <c r="C5" s="7" t="s">
        <v>23</v>
      </c>
    </row>
    <row r="6" spans="2:3" x14ac:dyDescent="0.35">
      <c r="B6" s="8">
        <v>252</v>
      </c>
      <c r="C6" s="8">
        <v>276</v>
      </c>
    </row>
    <row r="7" spans="2:3" x14ac:dyDescent="0.35">
      <c r="B7" s="8">
        <v>423</v>
      </c>
      <c r="C7" s="8">
        <v>410</v>
      </c>
    </row>
    <row r="8" spans="2:3" x14ac:dyDescent="0.35">
      <c r="B8" s="8">
        <v>101</v>
      </c>
      <c r="C8" s="8">
        <v>119</v>
      </c>
    </row>
    <row r="9" spans="2:3" x14ac:dyDescent="0.35">
      <c r="B9" s="8">
        <v>288</v>
      </c>
      <c r="C9" s="8">
        <v>334</v>
      </c>
    </row>
    <row r="10" spans="2:3" x14ac:dyDescent="0.35">
      <c r="B10" s="8">
        <v>248</v>
      </c>
      <c r="C10" s="8">
        <v>252</v>
      </c>
    </row>
    <row r="11" spans="2:3" x14ac:dyDescent="0.35">
      <c r="B11" s="8">
        <v>145</v>
      </c>
      <c r="C11" s="8">
        <v>209</v>
      </c>
    </row>
    <row r="12" spans="2:3" x14ac:dyDescent="0.35">
      <c r="B12" s="8">
        <v>401</v>
      </c>
      <c r="C12" s="8">
        <v>462</v>
      </c>
    </row>
    <row r="13" spans="2:3" x14ac:dyDescent="0.35">
      <c r="B13" s="8">
        <v>287</v>
      </c>
      <c r="C13" s="8">
        <v>342</v>
      </c>
    </row>
    <row r="14" spans="2:3" x14ac:dyDescent="0.35">
      <c r="B14" s="8">
        <v>275</v>
      </c>
      <c r="C14" s="8">
        <v>347</v>
      </c>
    </row>
    <row r="15" spans="2:3" x14ac:dyDescent="0.35">
      <c r="B15" s="8">
        <v>254</v>
      </c>
      <c r="C15" s="8">
        <v>313</v>
      </c>
    </row>
    <row r="16" spans="2:3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  <col min="4" max="4" width="26.26953125" bestFit="1" customWidth="1"/>
    <col min="6" max="6" width="20" customWidth="1"/>
    <col min="7" max="7" width="11.453125" customWidth="1"/>
  </cols>
  <sheetData>
    <row r="1" spans="2:7" ht="25.5" customHeight="1" x14ac:dyDescent="0.45">
      <c r="B1" s="18" t="s">
        <v>317</v>
      </c>
    </row>
    <row r="2" spans="2:7" ht="15" customHeight="1" x14ac:dyDescent="0.35">
      <c r="B2" s="30" t="s">
        <v>10</v>
      </c>
    </row>
    <row r="3" spans="2:7" ht="18" customHeight="1" x14ac:dyDescent="0.35"/>
    <row r="4" spans="2:7" x14ac:dyDescent="0.35">
      <c r="F4" s="3" t="s">
        <v>54</v>
      </c>
    </row>
    <row r="5" spans="2:7" x14ac:dyDescent="0.35">
      <c r="B5" s="40" t="s">
        <v>22</v>
      </c>
      <c r="C5" s="43" t="s">
        <v>23</v>
      </c>
      <c r="D5" s="100" t="s">
        <v>243</v>
      </c>
      <c r="F5" s="108" t="s">
        <v>318</v>
      </c>
      <c r="G5" s="108"/>
    </row>
    <row r="6" spans="2:7" x14ac:dyDescent="0.35">
      <c r="B6" s="8">
        <v>252</v>
      </c>
      <c r="C6" s="8">
        <v>276</v>
      </c>
      <c r="D6" s="8"/>
      <c r="F6" s="20" t="s">
        <v>46</v>
      </c>
      <c r="G6" s="73"/>
    </row>
    <row r="7" spans="2:7" x14ac:dyDescent="0.35">
      <c r="B7" s="8">
        <v>423</v>
      </c>
      <c r="C7" s="8">
        <v>410</v>
      </c>
      <c r="D7" s="8"/>
      <c r="F7" s="20" t="s">
        <v>68</v>
      </c>
      <c r="G7" s="74"/>
    </row>
    <row r="8" spans="2:7" x14ac:dyDescent="0.35">
      <c r="B8" s="8">
        <v>101</v>
      </c>
      <c r="C8" s="8">
        <v>119</v>
      </c>
      <c r="D8" s="8"/>
      <c r="F8" s="20" t="s">
        <v>69</v>
      </c>
      <c r="G8" s="72"/>
    </row>
    <row r="9" spans="2:7" x14ac:dyDescent="0.35">
      <c r="B9" s="8">
        <v>288</v>
      </c>
      <c r="C9" s="8">
        <v>334</v>
      </c>
      <c r="D9" s="8"/>
    </row>
    <row r="10" spans="2:7" x14ac:dyDescent="0.35">
      <c r="B10" s="8">
        <v>248</v>
      </c>
      <c r="C10" s="8">
        <v>252</v>
      </c>
      <c r="D10" s="8"/>
    </row>
    <row r="11" spans="2:7" x14ac:dyDescent="0.35">
      <c r="B11" s="8">
        <v>145</v>
      </c>
      <c r="C11" s="8">
        <v>209</v>
      </c>
      <c r="D11" s="8"/>
    </row>
    <row r="12" spans="2:7" x14ac:dyDescent="0.35">
      <c r="B12" s="8">
        <v>401</v>
      </c>
      <c r="C12" s="8">
        <v>462</v>
      </c>
      <c r="D12" s="8"/>
    </row>
    <row r="13" spans="2:7" x14ac:dyDescent="0.35">
      <c r="B13" s="8">
        <v>287</v>
      </c>
      <c r="C13" s="8">
        <v>342</v>
      </c>
      <c r="D13" s="8"/>
    </row>
    <row r="14" spans="2:7" x14ac:dyDescent="0.35">
      <c r="B14" s="8">
        <v>275</v>
      </c>
      <c r="C14" s="8">
        <v>347</v>
      </c>
      <c r="D14" s="8"/>
    </row>
    <row r="15" spans="2:7" x14ac:dyDescent="0.35">
      <c r="B15" s="8">
        <v>254</v>
      </c>
      <c r="C15" s="8">
        <v>313</v>
      </c>
      <c r="D15" s="8"/>
    </row>
    <row r="16" spans="2:7" x14ac:dyDescent="0.35">
      <c r="B16" s="8">
        <v>182</v>
      </c>
      <c r="C16" s="8">
        <v>232</v>
      </c>
      <c r="D16" s="8"/>
    </row>
    <row r="17" spans="2:4" x14ac:dyDescent="0.35">
      <c r="B17" s="8">
        <v>117</v>
      </c>
      <c r="C17" s="8">
        <v>163</v>
      </c>
      <c r="D17" s="8"/>
    </row>
    <row r="18" spans="2:4" x14ac:dyDescent="0.35">
      <c r="B18" s="8">
        <v>130</v>
      </c>
      <c r="C18" s="8">
        <v>119</v>
      </c>
      <c r="D18" s="8"/>
    </row>
    <row r="19" spans="2:4" x14ac:dyDescent="0.35">
      <c r="B19" s="8">
        <v>219</v>
      </c>
      <c r="C19" s="8">
        <v>304</v>
      </c>
      <c r="D19" s="8"/>
    </row>
    <row r="20" spans="2:4" x14ac:dyDescent="0.35">
      <c r="B20" s="8">
        <v>152</v>
      </c>
      <c r="C20" s="8">
        <v>211</v>
      </c>
      <c r="D20" s="8"/>
    </row>
    <row r="21" spans="2:4" x14ac:dyDescent="0.35">
      <c r="B21" s="8">
        <v>228</v>
      </c>
      <c r="C21" s="8">
        <v>286</v>
      </c>
      <c r="D21" s="8"/>
    </row>
    <row r="22" spans="2:4" x14ac:dyDescent="0.35">
      <c r="B22" s="8">
        <v>62</v>
      </c>
      <c r="C22" s="8">
        <v>122</v>
      </c>
      <c r="D22" s="8"/>
    </row>
    <row r="23" spans="2:4" x14ac:dyDescent="0.35">
      <c r="B23" s="8">
        <v>393</v>
      </c>
      <c r="C23" s="8">
        <v>443</v>
      </c>
      <c r="D23" s="8"/>
    </row>
    <row r="24" spans="2:4" x14ac:dyDescent="0.35">
      <c r="B24" s="8">
        <v>277</v>
      </c>
      <c r="C24" s="8">
        <v>366</v>
      </c>
      <c r="D24" s="8"/>
    </row>
    <row r="25" spans="2:4" x14ac:dyDescent="0.35">
      <c r="B25" s="8">
        <v>206</v>
      </c>
      <c r="C25" s="8">
        <v>244</v>
      </c>
      <c r="D25" s="8"/>
    </row>
    <row r="26" spans="2:4" x14ac:dyDescent="0.35">
      <c r="B26" s="8">
        <v>229</v>
      </c>
      <c r="C26" s="8">
        <v>241</v>
      </c>
      <c r="D26" s="8"/>
    </row>
    <row r="27" spans="2:4" x14ac:dyDescent="0.35">
      <c r="B27" s="8">
        <v>182</v>
      </c>
      <c r="C27" s="8">
        <v>237</v>
      </c>
      <c r="D27" s="8"/>
    </row>
    <row r="28" spans="2:4" x14ac:dyDescent="0.35">
      <c r="B28" s="8">
        <v>98</v>
      </c>
      <c r="C28" s="8">
        <v>122</v>
      </c>
      <c r="D28" s="8"/>
    </row>
    <row r="29" spans="2:4" x14ac:dyDescent="0.35">
      <c r="B29" s="8">
        <v>125</v>
      </c>
      <c r="C29" s="8">
        <v>129</v>
      </c>
      <c r="D29" s="8"/>
    </row>
    <row r="30" spans="2:4" x14ac:dyDescent="0.35">
      <c r="B30" s="8">
        <v>164</v>
      </c>
      <c r="C30" s="8">
        <v>236</v>
      </c>
      <c r="D30" s="8"/>
    </row>
    <row r="31" spans="2:4" x14ac:dyDescent="0.35">
      <c r="B31" s="8">
        <v>186</v>
      </c>
      <c r="C31" s="8">
        <v>251</v>
      </c>
      <c r="D31" s="8"/>
    </row>
    <row r="32" spans="2:4" x14ac:dyDescent="0.35">
      <c r="B32" s="8">
        <v>235</v>
      </c>
      <c r="C32" s="8">
        <v>283</v>
      </c>
      <c r="D32" s="8"/>
    </row>
    <row r="33" spans="2:4" x14ac:dyDescent="0.35">
      <c r="B33" s="8">
        <v>184</v>
      </c>
      <c r="C33" s="8">
        <v>225</v>
      </c>
      <c r="D33" s="8"/>
    </row>
    <row r="34" spans="2:4" x14ac:dyDescent="0.35">
      <c r="B34" s="8">
        <v>76</v>
      </c>
      <c r="C34" s="8">
        <v>102</v>
      </c>
      <c r="D34" s="8"/>
    </row>
    <row r="35" spans="2:4" x14ac:dyDescent="0.35">
      <c r="B35" s="8">
        <v>126</v>
      </c>
      <c r="C35" s="8">
        <v>180</v>
      </c>
      <c r="D35" s="8"/>
    </row>
    <row r="36" spans="2:4" x14ac:dyDescent="0.35">
      <c r="B36" s="8">
        <v>183</v>
      </c>
      <c r="C36" s="8">
        <v>247</v>
      </c>
      <c r="D36" s="8"/>
    </row>
    <row r="37" spans="2:4" x14ac:dyDescent="0.35">
      <c r="B37" s="8">
        <v>242</v>
      </c>
      <c r="C37" s="8">
        <v>343</v>
      </c>
      <c r="D37" s="8"/>
    </row>
    <row r="38" spans="2:4" x14ac:dyDescent="0.35">
      <c r="B38" s="8">
        <v>207</v>
      </c>
      <c r="C38" s="8">
        <v>283</v>
      </c>
      <c r="D38" s="8"/>
    </row>
    <row r="39" spans="2:4" x14ac:dyDescent="0.35">
      <c r="B39" s="8">
        <v>181</v>
      </c>
      <c r="C39" s="8">
        <v>253</v>
      </c>
      <c r="D39" s="8"/>
    </row>
    <row r="40" spans="2:4" x14ac:dyDescent="0.35">
      <c r="B40" s="8">
        <v>239</v>
      </c>
      <c r="C40" s="8">
        <v>263</v>
      </c>
      <c r="D40" s="8"/>
    </row>
    <row r="41" spans="2:4" x14ac:dyDescent="0.35">
      <c r="B41" s="8">
        <v>216</v>
      </c>
      <c r="C41" s="8">
        <v>291</v>
      </c>
      <c r="D41" s="8"/>
    </row>
    <row r="42" spans="2:4" x14ac:dyDescent="0.35">
      <c r="B42" s="8">
        <v>289</v>
      </c>
      <c r="C42" s="8">
        <v>368</v>
      </c>
      <c r="D42" s="8"/>
    </row>
    <row r="43" spans="2:4" x14ac:dyDescent="0.35">
      <c r="B43" s="8">
        <v>213</v>
      </c>
      <c r="C43" s="8">
        <v>206</v>
      </c>
      <c r="D43" s="8"/>
    </row>
    <row r="44" spans="2:4" x14ac:dyDescent="0.35">
      <c r="B44" s="8">
        <v>209</v>
      </c>
      <c r="C44" s="8">
        <v>231</v>
      </c>
      <c r="D44" s="8"/>
    </row>
    <row r="45" spans="2:4" x14ac:dyDescent="0.35">
      <c r="B45" s="8">
        <v>376</v>
      </c>
      <c r="C45" s="8">
        <v>389</v>
      </c>
      <c r="D45" s="8"/>
    </row>
    <row r="46" spans="2:4" x14ac:dyDescent="0.35">
      <c r="B46" s="8">
        <v>332</v>
      </c>
      <c r="C46" s="8">
        <v>396</v>
      </c>
      <c r="D46" s="8"/>
    </row>
    <row r="47" spans="2:4" x14ac:dyDescent="0.35">
      <c r="B47" s="8">
        <v>249</v>
      </c>
      <c r="C47" s="8">
        <v>339</v>
      </c>
      <c r="D47" s="8"/>
    </row>
    <row r="48" spans="2:4" x14ac:dyDescent="0.35">
      <c r="B48" s="8">
        <v>228</v>
      </c>
      <c r="C48" s="8">
        <v>286</v>
      </c>
      <c r="D48" s="8"/>
    </row>
    <row r="49" spans="2:4" x14ac:dyDescent="0.35">
      <c r="B49" s="8">
        <v>124</v>
      </c>
      <c r="C49" s="8">
        <v>146</v>
      </c>
      <c r="D49" s="8"/>
    </row>
    <row r="50" spans="2:4" x14ac:dyDescent="0.35">
      <c r="B50" s="8">
        <v>194</v>
      </c>
      <c r="C50" s="8">
        <v>315</v>
      </c>
      <c r="D50" s="8"/>
    </row>
    <row r="51" spans="2:4" x14ac:dyDescent="0.35">
      <c r="B51" s="8">
        <v>157</v>
      </c>
      <c r="C51" s="8">
        <v>183</v>
      </c>
      <c r="D51" s="8"/>
    </row>
    <row r="52" spans="2:4" x14ac:dyDescent="0.35">
      <c r="B52" s="8">
        <v>402</v>
      </c>
      <c r="C52" s="8">
        <v>481</v>
      </c>
      <c r="D52" s="8"/>
    </row>
    <row r="53" spans="2:4" x14ac:dyDescent="0.35">
      <c r="B53" s="8">
        <v>323</v>
      </c>
      <c r="C53" s="8">
        <v>349</v>
      </c>
      <c r="D53" s="8"/>
    </row>
    <row r="54" spans="2:4" x14ac:dyDescent="0.35">
      <c r="B54" s="8">
        <v>181</v>
      </c>
      <c r="C54" s="8">
        <v>225</v>
      </c>
      <c r="D54" s="8"/>
    </row>
    <row r="55" spans="2:4" x14ac:dyDescent="0.35">
      <c r="B55" s="8">
        <v>157</v>
      </c>
      <c r="C55" s="8">
        <v>217</v>
      </c>
      <c r="D55" s="8"/>
    </row>
    <row r="56" spans="2:4" x14ac:dyDescent="0.35">
      <c r="B56" s="8">
        <v>266</v>
      </c>
      <c r="C56" s="8">
        <v>353</v>
      </c>
      <c r="D56" s="8"/>
    </row>
    <row r="57" spans="2:4" x14ac:dyDescent="0.35">
      <c r="B57" s="8">
        <v>268</v>
      </c>
      <c r="C57" s="8">
        <v>314</v>
      </c>
      <c r="D57" s="8"/>
    </row>
    <row r="58" spans="2:4" x14ac:dyDescent="0.35">
      <c r="B58" s="8">
        <v>167</v>
      </c>
      <c r="C58" s="8">
        <v>247</v>
      </c>
      <c r="D58" s="8"/>
    </row>
    <row r="59" spans="2:4" x14ac:dyDescent="0.35">
      <c r="B59" s="8">
        <v>342</v>
      </c>
      <c r="C59" s="8">
        <v>410</v>
      </c>
      <c r="D59" s="8"/>
    </row>
    <row r="60" spans="2:4" x14ac:dyDescent="0.35">
      <c r="B60" s="8">
        <v>349</v>
      </c>
      <c r="C60" s="8">
        <v>395</v>
      </c>
      <c r="D60" s="8"/>
    </row>
    <row r="61" spans="2:4" x14ac:dyDescent="0.35">
      <c r="B61" s="8">
        <v>340</v>
      </c>
      <c r="C61" s="8">
        <v>416</v>
      </c>
      <c r="D61" s="8"/>
    </row>
    <row r="62" spans="2:4" x14ac:dyDescent="0.35">
      <c r="B62" s="8">
        <v>227</v>
      </c>
      <c r="C62" s="8">
        <v>342</v>
      </c>
      <c r="D62" s="8"/>
    </row>
    <row r="63" spans="2:4" x14ac:dyDescent="0.35">
      <c r="B63" s="8">
        <v>409</v>
      </c>
      <c r="C63" s="8">
        <v>446</v>
      </c>
      <c r="D63" s="8"/>
    </row>
    <row r="64" spans="2:4" x14ac:dyDescent="0.35">
      <c r="B64" s="8">
        <v>400</v>
      </c>
      <c r="C64" s="8">
        <v>477</v>
      </c>
      <c r="D64" s="8"/>
    </row>
    <row r="65" spans="2:4" x14ac:dyDescent="0.35">
      <c r="B65" s="8">
        <v>374</v>
      </c>
      <c r="C65" s="8">
        <v>444</v>
      </c>
      <c r="D65" s="8"/>
    </row>
    <row r="66" spans="2:4" x14ac:dyDescent="0.35">
      <c r="B66" s="8">
        <v>255</v>
      </c>
      <c r="C66" s="8">
        <v>351</v>
      </c>
      <c r="D66" s="8"/>
    </row>
    <row r="67" spans="2:4" x14ac:dyDescent="0.35">
      <c r="B67" s="8">
        <v>146</v>
      </c>
      <c r="C67" s="8">
        <v>165</v>
      </c>
      <c r="D67" s="8"/>
    </row>
    <row r="68" spans="2:4" x14ac:dyDescent="0.35">
      <c r="B68" s="8">
        <v>248</v>
      </c>
      <c r="C68" s="8">
        <v>317</v>
      </c>
      <c r="D68" s="8"/>
    </row>
    <row r="69" spans="2:4" x14ac:dyDescent="0.35">
      <c r="B69" s="8">
        <v>198</v>
      </c>
      <c r="C69" s="8">
        <v>250</v>
      </c>
      <c r="D69" s="8"/>
    </row>
    <row r="70" spans="2:4" x14ac:dyDescent="0.35">
      <c r="B70" s="8">
        <v>210</v>
      </c>
      <c r="C70" s="8">
        <v>217</v>
      </c>
      <c r="D70" s="8"/>
    </row>
    <row r="71" spans="2:4" x14ac:dyDescent="0.35">
      <c r="B71" s="8">
        <v>107</v>
      </c>
      <c r="C71" s="8">
        <v>138</v>
      </c>
      <c r="D71" s="8"/>
    </row>
    <row r="72" spans="2:4" x14ac:dyDescent="0.35">
      <c r="B72" s="8">
        <v>239</v>
      </c>
      <c r="C72" s="8">
        <v>302</v>
      </c>
      <c r="D72" s="8"/>
    </row>
    <row r="73" spans="2:4" x14ac:dyDescent="0.35">
      <c r="B73" s="8">
        <v>287</v>
      </c>
      <c r="C73" s="8">
        <v>311</v>
      </c>
      <c r="D73" s="8"/>
    </row>
    <row r="74" spans="2:4" x14ac:dyDescent="0.35">
      <c r="B74" s="8">
        <v>340</v>
      </c>
      <c r="C74" s="8">
        <v>373</v>
      </c>
      <c r="D74" s="8"/>
    </row>
    <row r="75" spans="2:4" x14ac:dyDescent="0.35">
      <c r="B75" s="8">
        <v>155</v>
      </c>
      <c r="C75" s="8">
        <v>196</v>
      </c>
      <c r="D75" s="8"/>
    </row>
    <row r="76" spans="2:4" x14ac:dyDescent="0.35">
      <c r="B76" s="8">
        <v>263</v>
      </c>
      <c r="C76" s="8">
        <v>306</v>
      </c>
      <c r="D76" s="8"/>
    </row>
    <row r="77" spans="2:4" x14ac:dyDescent="0.35">
      <c r="B77" s="8">
        <v>265</v>
      </c>
      <c r="C77" s="8">
        <v>302</v>
      </c>
      <c r="D77" s="8"/>
    </row>
    <row r="78" spans="2:4" x14ac:dyDescent="0.35">
      <c r="B78" s="8">
        <v>249</v>
      </c>
      <c r="C78" s="8">
        <v>278</v>
      </c>
      <c r="D78" s="8"/>
    </row>
    <row r="79" spans="2:4" x14ac:dyDescent="0.35">
      <c r="B79" s="8">
        <v>377</v>
      </c>
      <c r="C79" s="8">
        <v>429</v>
      </c>
      <c r="D79" s="8"/>
    </row>
    <row r="80" spans="2:4" x14ac:dyDescent="0.35">
      <c r="B80" s="8">
        <v>301</v>
      </c>
      <c r="C80" s="8">
        <v>338</v>
      </c>
      <c r="D80" s="8"/>
    </row>
    <row r="81" spans="2:4" x14ac:dyDescent="0.35">
      <c r="B81" s="8">
        <v>242</v>
      </c>
      <c r="C81" s="8">
        <v>261</v>
      </c>
      <c r="D81" s="8"/>
    </row>
    <row r="82" spans="2:4" x14ac:dyDescent="0.35">
      <c r="B82" s="8">
        <v>211</v>
      </c>
      <c r="C82" s="8">
        <v>256</v>
      </c>
      <c r="D82" s="8"/>
    </row>
    <row r="83" spans="2:4" x14ac:dyDescent="0.35">
      <c r="B83" s="8">
        <v>160</v>
      </c>
      <c r="C83" s="8">
        <v>183</v>
      </c>
      <c r="D83" s="8"/>
    </row>
    <row r="84" spans="2:4" x14ac:dyDescent="0.35">
      <c r="B84" s="8">
        <v>218</v>
      </c>
      <c r="C84" s="8">
        <v>274</v>
      </c>
      <c r="D84" s="8"/>
    </row>
    <row r="85" spans="2:4" x14ac:dyDescent="0.35">
      <c r="B85" s="8">
        <v>133</v>
      </c>
      <c r="C85" s="8">
        <v>182</v>
      </c>
      <c r="D85" s="8"/>
    </row>
    <row r="86" spans="2:4" x14ac:dyDescent="0.35">
      <c r="B86" s="8">
        <v>122</v>
      </c>
      <c r="C86" s="8">
        <v>183</v>
      </c>
      <c r="D86" s="8"/>
    </row>
    <row r="87" spans="2:4" x14ac:dyDescent="0.35">
      <c r="B87" s="8">
        <v>236</v>
      </c>
      <c r="C87" s="8">
        <v>309</v>
      </c>
      <c r="D87" s="8"/>
    </row>
    <row r="88" spans="2:4" x14ac:dyDescent="0.35">
      <c r="B88" s="8">
        <v>143</v>
      </c>
      <c r="C88" s="8">
        <v>178</v>
      </c>
      <c r="D88" s="8"/>
    </row>
    <row r="89" spans="2:4" x14ac:dyDescent="0.35">
      <c r="B89" s="8">
        <v>354</v>
      </c>
      <c r="C89" s="8">
        <v>458</v>
      </c>
      <c r="D89" s="8"/>
    </row>
    <row r="90" spans="2:4" x14ac:dyDescent="0.35">
      <c r="B90" s="8">
        <v>214</v>
      </c>
      <c r="C90" s="8">
        <v>234</v>
      </c>
      <c r="D90" s="8"/>
    </row>
    <row r="91" spans="2:4" x14ac:dyDescent="0.35">
      <c r="B91" s="8">
        <v>225</v>
      </c>
      <c r="C91" s="8">
        <v>306</v>
      </c>
      <c r="D91" s="8"/>
    </row>
    <row r="92" spans="2:4" x14ac:dyDescent="0.35">
      <c r="B92" s="8">
        <v>261</v>
      </c>
      <c r="C92" s="8">
        <v>400</v>
      </c>
      <c r="D92" s="8"/>
    </row>
    <row r="93" spans="2:4" x14ac:dyDescent="0.35">
      <c r="B93" s="8">
        <v>277</v>
      </c>
      <c r="C93" s="8">
        <v>337</v>
      </c>
      <c r="D93" s="8"/>
    </row>
    <row r="94" spans="2:4" x14ac:dyDescent="0.35">
      <c r="B94" s="8">
        <v>282</v>
      </c>
      <c r="C94" s="8">
        <v>325</v>
      </c>
      <c r="D94" s="8"/>
    </row>
    <row r="95" spans="2:4" x14ac:dyDescent="0.35">
      <c r="B95" s="8">
        <v>322</v>
      </c>
      <c r="C95" s="8">
        <v>329</v>
      </c>
      <c r="D95" s="8"/>
    </row>
    <row r="96" spans="2:4" x14ac:dyDescent="0.35">
      <c r="B96" s="8">
        <v>326</v>
      </c>
      <c r="C96" s="8">
        <v>369</v>
      </c>
      <c r="D96" s="8"/>
    </row>
    <row r="97" spans="2:4" x14ac:dyDescent="0.35">
      <c r="B97" s="8">
        <v>421</v>
      </c>
      <c r="C97" s="8">
        <v>457</v>
      </c>
      <c r="D97" s="8"/>
    </row>
    <row r="98" spans="2:4" x14ac:dyDescent="0.35">
      <c r="B98" s="8">
        <v>368</v>
      </c>
      <c r="C98" s="8">
        <v>421</v>
      </c>
      <c r="D98" s="8"/>
    </row>
    <row r="99" spans="2:4" x14ac:dyDescent="0.35">
      <c r="B99" s="8">
        <v>279</v>
      </c>
      <c r="C99" s="8">
        <v>282</v>
      </c>
      <c r="D99" s="8"/>
    </row>
    <row r="100" spans="2:4" x14ac:dyDescent="0.35">
      <c r="B100" s="8">
        <v>268</v>
      </c>
      <c r="C100" s="8">
        <v>256</v>
      </c>
      <c r="D100" s="8"/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3" max="3" width="19.81640625" bestFit="1" customWidth="1"/>
    <col min="5" max="5" width="22.7265625" bestFit="1" customWidth="1"/>
    <col min="6" max="6" width="12" bestFit="1" customWidth="1"/>
    <col min="7" max="7" width="13.453125" bestFit="1" customWidth="1"/>
  </cols>
  <sheetData>
    <row r="1" spans="2:7" ht="25.5" customHeight="1" x14ac:dyDescent="0.45">
      <c r="B1" s="18" t="s">
        <v>125</v>
      </c>
    </row>
    <row r="2" spans="2:7" ht="15" customHeight="1" x14ac:dyDescent="0.35">
      <c r="B2" s="30" t="s">
        <v>81</v>
      </c>
    </row>
    <row r="3" spans="2:7" ht="18" customHeight="1" x14ac:dyDescent="0.35"/>
    <row r="4" spans="2:7" x14ac:dyDescent="0.35">
      <c r="E4" s="3" t="s">
        <v>54</v>
      </c>
    </row>
    <row r="5" spans="2:7" x14ac:dyDescent="0.35">
      <c r="B5" s="7" t="s">
        <v>77</v>
      </c>
      <c r="C5" s="7" t="s">
        <v>23</v>
      </c>
      <c r="E5" s="108" t="s">
        <v>80</v>
      </c>
      <c r="F5" s="108"/>
      <c r="G5" s="108"/>
    </row>
    <row r="6" spans="2:7" x14ac:dyDescent="0.35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35">
      <c r="B7" s="8">
        <v>92.8</v>
      </c>
      <c r="C7" s="8">
        <v>410</v>
      </c>
      <c r="E7" s="20" t="s">
        <v>69</v>
      </c>
      <c r="F7" s="75"/>
      <c r="G7" s="75"/>
    </row>
    <row r="8" spans="2:7" x14ac:dyDescent="0.35">
      <c r="B8" s="8">
        <v>68.7</v>
      </c>
      <c r="C8" s="8">
        <v>119</v>
      </c>
      <c r="E8" s="20" t="s">
        <v>46</v>
      </c>
      <c r="F8" s="76"/>
      <c r="G8" s="76"/>
    </row>
    <row r="9" spans="2:7" x14ac:dyDescent="0.35">
      <c r="B9" s="8">
        <v>80.7</v>
      </c>
      <c r="C9" s="8">
        <v>334</v>
      </c>
      <c r="E9" s="20" t="s">
        <v>78</v>
      </c>
      <c r="F9" s="70"/>
      <c r="G9" s="70"/>
    </row>
    <row r="10" spans="2:7" x14ac:dyDescent="0.35">
      <c r="B10" s="8">
        <v>74.900000000000006</v>
      </c>
      <c r="C10" s="8">
        <v>252</v>
      </c>
      <c r="E10" s="20"/>
      <c r="F10" s="1"/>
      <c r="G10" s="1"/>
    </row>
    <row r="11" spans="2:7" x14ac:dyDescent="0.35">
      <c r="B11" s="8">
        <v>80.7</v>
      </c>
      <c r="C11" s="8">
        <v>209</v>
      </c>
      <c r="E11" s="20"/>
      <c r="F11" s="1"/>
      <c r="G11" s="1"/>
    </row>
    <row r="12" spans="2:7" x14ac:dyDescent="0.35">
      <c r="B12" s="8">
        <v>83.3</v>
      </c>
      <c r="C12" s="8">
        <v>462</v>
      </c>
      <c r="E12" s="20"/>
      <c r="F12" s="1"/>
      <c r="G12" s="1"/>
    </row>
    <row r="13" spans="2:7" x14ac:dyDescent="0.35">
      <c r="B13" s="8">
        <v>88.7</v>
      </c>
      <c r="C13" s="8">
        <v>342</v>
      </c>
      <c r="E13" s="20"/>
    </row>
    <row r="14" spans="2:7" x14ac:dyDescent="0.35">
      <c r="B14" s="8">
        <v>75.400000000000006</v>
      </c>
      <c r="C14" s="8">
        <v>347</v>
      </c>
    </row>
    <row r="15" spans="2:7" x14ac:dyDescent="0.35">
      <c r="B15" s="8">
        <v>82.1</v>
      </c>
      <c r="C15" s="8">
        <v>313</v>
      </c>
    </row>
    <row r="16" spans="2:7" x14ac:dyDescent="0.35">
      <c r="B16" s="8">
        <v>87.5</v>
      </c>
      <c r="C16" s="8">
        <v>232</v>
      </c>
    </row>
    <row r="17" spans="2:3" x14ac:dyDescent="0.35">
      <c r="B17" s="8">
        <v>66.900000000000006</v>
      </c>
      <c r="C17" s="8">
        <v>163</v>
      </c>
    </row>
    <row r="18" spans="2:3" x14ac:dyDescent="0.35">
      <c r="B18" s="8">
        <v>71.3</v>
      </c>
      <c r="C18" s="8">
        <v>119</v>
      </c>
    </row>
    <row r="19" spans="2:3" x14ac:dyDescent="0.35">
      <c r="B19" s="8">
        <v>76.8</v>
      </c>
      <c r="C19" s="8">
        <v>304</v>
      </c>
    </row>
    <row r="20" spans="2:3" x14ac:dyDescent="0.35">
      <c r="B20" s="8">
        <v>72.3</v>
      </c>
      <c r="C20" s="8">
        <v>211</v>
      </c>
    </row>
    <row r="21" spans="2:3" x14ac:dyDescent="0.35">
      <c r="B21" s="8">
        <v>72.400000000000006</v>
      </c>
      <c r="C21" s="8">
        <v>286</v>
      </c>
    </row>
    <row r="22" spans="2:3" x14ac:dyDescent="0.35">
      <c r="B22" s="8">
        <v>72</v>
      </c>
      <c r="C22" s="8">
        <v>122</v>
      </c>
    </row>
    <row r="23" spans="2:3" x14ac:dyDescent="0.35">
      <c r="B23" s="8">
        <v>81</v>
      </c>
      <c r="C23" s="8">
        <v>443</v>
      </c>
    </row>
    <row r="24" spans="2:3" x14ac:dyDescent="0.35">
      <c r="B24" s="8">
        <v>96.1</v>
      </c>
      <c r="C24" s="8">
        <v>366</v>
      </c>
    </row>
    <row r="25" spans="2:3" x14ac:dyDescent="0.35">
      <c r="B25" s="8">
        <v>76.7</v>
      </c>
      <c r="C25" s="8">
        <v>244</v>
      </c>
    </row>
    <row r="26" spans="2:3" x14ac:dyDescent="0.35">
      <c r="B26" s="8">
        <v>80.3</v>
      </c>
      <c r="C26" s="8">
        <v>241</v>
      </c>
    </row>
    <row r="27" spans="2:3" x14ac:dyDescent="0.35">
      <c r="B27" s="8">
        <v>77.8</v>
      </c>
      <c r="C27" s="8">
        <v>237</v>
      </c>
    </row>
    <row r="28" spans="2:3" x14ac:dyDescent="0.35">
      <c r="B28" s="8">
        <v>62.6</v>
      </c>
      <c r="C28" s="8">
        <v>122</v>
      </c>
    </row>
    <row r="29" spans="2:3" x14ac:dyDescent="0.35">
      <c r="B29" s="8">
        <v>80.2</v>
      </c>
      <c r="C29" s="8">
        <v>129</v>
      </c>
    </row>
    <row r="30" spans="2:3" x14ac:dyDescent="0.35">
      <c r="B30" s="8">
        <v>79.099999999999994</v>
      </c>
      <c r="C30" s="8">
        <v>236</v>
      </c>
    </row>
    <row r="31" spans="2:3" x14ac:dyDescent="0.35">
      <c r="B31" s="8">
        <v>77.8</v>
      </c>
      <c r="C31" s="8">
        <v>251</v>
      </c>
    </row>
    <row r="32" spans="2:3" x14ac:dyDescent="0.35">
      <c r="B32" s="8">
        <v>75.099999999999994</v>
      </c>
      <c r="C32" s="8">
        <v>283</v>
      </c>
    </row>
    <row r="33" spans="2:3" x14ac:dyDescent="0.35">
      <c r="B33" s="8">
        <v>82.2</v>
      </c>
      <c r="C33" s="8">
        <v>225</v>
      </c>
    </row>
    <row r="34" spans="2:3" x14ac:dyDescent="0.35">
      <c r="B34" s="8">
        <v>70.5</v>
      </c>
      <c r="C34" s="8">
        <v>102</v>
      </c>
    </row>
    <row r="35" spans="2:3" x14ac:dyDescent="0.35">
      <c r="B35" s="8">
        <v>70.8</v>
      </c>
      <c r="C35" s="8">
        <v>180</v>
      </c>
    </row>
    <row r="36" spans="2:3" x14ac:dyDescent="0.35">
      <c r="B36" s="8">
        <v>87.5</v>
      </c>
      <c r="C36" s="8">
        <v>247</v>
      </c>
    </row>
    <row r="37" spans="2:3" x14ac:dyDescent="0.35">
      <c r="B37" s="8">
        <v>79.5</v>
      </c>
      <c r="C37" s="8">
        <v>343</v>
      </c>
    </row>
    <row r="38" spans="2:3" x14ac:dyDescent="0.35">
      <c r="B38" s="8">
        <v>80.8</v>
      </c>
      <c r="C38" s="8">
        <v>283</v>
      </c>
    </row>
    <row r="39" spans="2:3" x14ac:dyDescent="0.35">
      <c r="B39" s="8">
        <v>79.599999999999994</v>
      </c>
      <c r="C39" s="8">
        <v>253</v>
      </c>
    </row>
    <row r="40" spans="2:3" x14ac:dyDescent="0.35">
      <c r="B40" s="8">
        <v>88.9</v>
      </c>
      <c r="C40" s="8">
        <v>263</v>
      </c>
    </row>
    <row r="41" spans="2:3" x14ac:dyDescent="0.35">
      <c r="B41" s="8">
        <v>85.9</v>
      </c>
      <c r="C41" s="8">
        <v>291</v>
      </c>
    </row>
    <row r="42" spans="2:3" x14ac:dyDescent="0.35">
      <c r="B42" s="8">
        <v>82.3</v>
      </c>
      <c r="C42" s="8">
        <v>368</v>
      </c>
    </row>
    <row r="43" spans="2:3" x14ac:dyDescent="0.35">
      <c r="B43" s="8">
        <v>76.7</v>
      </c>
      <c r="C43" s="8">
        <v>206</v>
      </c>
    </row>
    <row r="44" spans="2:3" x14ac:dyDescent="0.35">
      <c r="B44" s="8">
        <v>79.900000000000006</v>
      </c>
      <c r="C44" s="8">
        <v>231</v>
      </c>
    </row>
    <row r="45" spans="2:3" x14ac:dyDescent="0.35">
      <c r="B45" s="8">
        <v>86.2</v>
      </c>
      <c r="C45" s="8">
        <v>389</v>
      </c>
    </row>
    <row r="46" spans="2:3" x14ac:dyDescent="0.35">
      <c r="B46" s="8">
        <v>79.2</v>
      </c>
      <c r="C46" s="8">
        <v>396</v>
      </c>
    </row>
    <row r="47" spans="2:3" x14ac:dyDescent="0.35">
      <c r="B47" s="8">
        <v>83.4</v>
      </c>
      <c r="C47" s="8">
        <v>339</v>
      </c>
    </row>
    <row r="48" spans="2:3" x14ac:dyDescent="0.35">
      <c r="B48" s="8">
        <v>85.2</v>
      </c>
      <c r="C48" s="8">
        <v>286</v>
      </c>
    </row>
    <row r="49" spans="2:3" x14ac:dyDescent="0.35">
      <c r="B49" s="8">
        <v>77.8</v>
      </c>
      <c r="C49" s="8">
        <v>146</v>
      </c>
    </row>
    <row r="50" spans="2:3" x14ac:dyDescent="0.35">
      <c r="B50" s="8">
        <v>80.2</v>
      </c>
      <c r="C50" s="8">
        <v>315</v>
      </c>
    </row>
    <row r="51" spans="2:3" x14ac:dyDescent="0.35">
      <c r="B51" s="8">
        <v>71</v>
      </c>
      <c r="C51" s="8">
        <v>183</v>
      </c>
    </row>
    <row r="52" spans="2:3" x14ac:dyDescent="0.35">
      <c r="B52" s="8">
        <v>87.2</v>
      </c>
      <c r="C52" s="8">
        <v>481</v>
      </c>
    </row>
    <row r="53" spans="2:3" x14ac:dyDescent="0.35">
      <c r="B53" s="8">
        <v>82.9</v>
      </c>
      <c r="C53" s="8">
        <v>349</v>
      </c>
    </row>
    <row r="54" spans="2:3" x14ac:dyDescent="0.35">
      <c r="B54" s="8">
        <v>73.5</v>
      </c>
      <c r="C54" s="8">
        <v>225</v>
      </c>
    </row>
    <row r="55" spans="2:3" x14ac:dyDescent="0.35">
      <c r="B55" s="8">
        <v>74.599999999999994</v>
      </c>
      <c r="C55" s="8">
        <v>217</v>
      </c>
    </row>
    <row r="56" spans="2:3" x14ac:dyDescent="0.35">
      <c r="B56" s="8">
        <v>75.099999999999994</v>
      </c>
      <c r="C56" s="8">
        <v>353</v>
      </c>
    </row>
    <row r="57" spans="2:3" x14ac:dyDescent="0.35">
      <c r="B57" s="8">
        <v>85.1</v>
      </c>
      <c r="C57" s="8">
        <v>314</v>
      </c>
    </row>
    <row r="58" spans="2:3" x14ac:dyDescent="0.35">
      <c r="B58" s="8">
        <v>74.900000000000006</v>
      </c>
      <c r="C58" s="8">
        <v>247</v>
      </c>
    </row>
    <row r="59" spans="2:3" x14ac:dyDescent="0.35">
      <c r="B59" s="8">
        <v>84.6</v>
      </c>
      <c r="C59" s="8">
        <v>410</v>
      </c>
    </row>
    <row r="60" spans="2:3" x14ac:dyDescent="0.35">
      <c r="B60" s="8">
        <v>81.7</v>
      </c>
      <c r="C60" s="8">
        <v>395</v>
      </c>
    </row>
    <row r="61" spans="2:3" x14ac:dyDescent="0.35">
      <c r="B61" s="8">
        <v>81.400000000000006</v>
      </c>
      <c r="C61" s="8">
        <v>416</v>
      </c>
    </row>
    <row r="62" spans="2:3" x14ac:dyDescent="0.35">
      <c r="B62" s="8">
        <v>83.8</v>
      </c>
      <c r="C62" s="8">
        <v>342</v>
      </c>
    </row>
    <row r="63" spans="2:3" x14ac:dyDescent="0.35">
      <c r="B63" s="8">
        <v>88.5</v>
      </c>
      <c r="C63" s="8">
        <v>446</v>
      </c>
    </row>
    <row r="64" spans="2:3" x14ac:dyDescent="0.35">
      <c r="B64" s="8">
        <v>84.9</v>
      </c>
      <c r="C64" s="8">
        <v>477</v>
      </c>
    </row>
    <row r="65" spans="2:3" x14ac:dyDescent="0.35">
      <c r="B65" s="8">
        <v>84.3</v>
      </c>
      <c r="C65" s="8">
        <v>444</v>
      </c>
    </row>
    <row r="66" spans="2:3" x14ac:dyDescent="0.35">
      <c r="B66" s="8">
        <v>78.2</v>
      </c>
      <c r="C66" s="8">
        <v>351</v>
      </c>
    </row>
    <row r="67" spans="2:3" x14ac:dyDescent="0.35">
      <c r="B67" s="8">
        <v>80</v>
      </c>
      <c r="C67" s="8">
        <v>165</v>
      </c>
    </row>
    <row r="68" spans="2:3" x14ac:dyDescent="0.35">
      <c r="B68" s="8">
        <v>74.8</v>
      </c>
      <c r="C68" s="8">
        <v>317</v>
      </c>
    </row>
    <row r="69" spans="2:3" x14ac:dyDescent="0.35">
      <c r="B69" s="8">
        <v>78.5</v>
      </c>
      <c r="C69" s="8">
        <v>250</v>
      </c>
    </row>
    <row r="70" spans="2:3" x14ac:dyDescent="0.35">
      <c r="B70" s="8">
        <v>71.8</v>
      </c>
      <c r="C70" s="8">
        <v>217</v>
      </c>
    </row>
    <row r="71" spans="2:3" x14ac:dyDescent="0.35">
      <c r="B71" s="8">
        <v>69.900000000000006</v>
      </c>
      <c r="C71" s="8">
        <v>138</v>
      </c>
    </row>
    <row r="72" spans="2:3" x14ac:dyDescent="0.35">
      <c r="B72" s="8">
        <v>82.7</v>
      </c>
      <c r="C72" s="8">
        <v>302</v>
      </c>
    </row>
    <row r="73" spans="2:3" x14ac:dyDescent="0.35">
      <c r="B73" s="8">
        <v>74</v>
      </c>
      <c r="C73" s="8">
        <v>311</v>
      </c>
    </row>
    <row r="74" spans="2:3" x14ac:dyDescent="0.35">
      <c r="B74" s="8">
        <v>84</v>
      </c>
      <c r="C74" s="8">
        <v>373</v>
      </c>
    </row>
    <row r="75" spans="2:3" x14ac:dyDescent="0.35">
      <c r="B75" s="8">
        <v>84.7</v>
      </c>
      <c r="C75" s="8">
        <v>196</v>
      </c>
    </row>
    <row r="76" spans="2:3" x14ac:dyDescent="0.35">
      <c r="B76" s="8">
        <v>78.2</v>
      </c>
      <c r="C76" s="8">
        <v>306</v>
      </c>
    </row>
    <row r="77" spans="2:3" x14ac:dyDescent="0.35">
      <c r="B77" s="8">
        <v>85</v>
      </c>
      <c r="C77" s="8">
        <v>302</v>
      </c>
    </row>
    <row r="78" spans="2:3" x14ac:dyDescent="0.35">
      <c r="B78" s="8">
        <v>80.099999999999994</v>
      </c>
      <c r="C78" s="8">
        <v>278</v>
      </c>
    </row>
    <row r="79" spans="2:3" x14ac:dyDescent="0.35">
      <c r="B79" s="8">
        <v>85.3</v>
      </c>
      <c r="C79" s="8">
        <v>429</v>
      </c>
    </row>
    <row r="80" spans="2:3" x14ac:dyDescent="0.35">
      <c r="B80" s="8">
        <v>79.7</v>
      </c>
      <c r="C80" s="8">
        <v>338</v>
      </c>
    </row>
    <row r="81" spans="2:3" x14ac:dyDescent="0.35">
      <c r="B81" s="8">
        <v>79.599999999999994</v>
      </c>
      <c r="C81" s="8">
        <v>261</v>
      </c>
    </row>
    <row r="82" spans="2:3" x14ac:dyDescent="0.35">
      <c r="B82" s="8">
        <v>78.900000000000006</v>
      </c>
      <c r="C82" s="8">
        <v>256</v>
      </c>
    </row>
    <row r="83" spans="2:3" x14ac:dyDescent="0.35">
      <c r="B83" s="8">
        <v>78.5</v>
      </c>
      <c r="C83" s="8">
        <v>183</v>
      </c>
    </row>
    <row r="84" spans="2:3" x14ac:dyDescent="0.35">
      <c r="B84" s="8">
        <v>72</v>
      </c>
      <c r="C84" s="8">
        <v>274</v>
      </c>
    </row>
    <row r="85" spans="2:3" x14ac:dyDescent="0.35">
      <c r="B85" s="8">
        <v>74.2</v>
      </c>
      <c r="C85" s="8">
        <v>182</v>
      </c>
    </row>
    <row r="86" spans="2:3" x14ac:dyDescent="0.35">
      <c r="B86" s="8">
        <v>71.7</v>
      </c>
      <c r="C86" s="8">
        <v>183</v>
      </c>
    </row>
    <row r="87" spans="2:3" x14ac:dyDescent="0.35">
      <c r="B87" s="8">
        <v>80.7</v>
      </c>
      <c r="C87" s="8">
        <v>309</v>
      </c>
    </row>
    <row r="88" spans="2:3" x14ac:dyDescent="0.35">
      <c r="B88" s="8">
        <v>84.1</v>
      </c>
      <c r="C88" s="8">
        <v>178</v>
      </c>
    </row>
    <row r="89" spans="2:3" x14ac:dyDescent="0.35">
      <c r="B89" s="8">
        <v>87.4</v>
      </c>
      <c r="C89" s="8">
        <v>458</v>
      </c>
    </row>
    <row r="90" spans="2:3" x14ac:dyDescent="0.35">
      <c r="B90" s="8">
        <v>77.400000000000006</v>
      </c>
      <c r="C90" s="8">
        <v>234</v>
      </c>
    </row>
    <row r="91" spans="2:3" x14ac:dyDescent="0.35">
      <c r="B91" s="8">
        <v>84.7</v>
      </c>
      <c r="C91" s="8">
        <v>306</v>
      </c>
    </row>
    <row r="92" spans="2:3" x14ac:dyDescent="0.35">
      <c r="B92" s="8">
        <v>78.8</v>
      </c>
      <c r="C92" s="8">
        <v>400</v>
      </c>
    </row>
    <row r="93" spans="2:3" x14ac:dyDescent="0.35">
      <c r="B93" s="8">
        <v>92.7</v>
      </c>
      <c r="C93" s="8">
        <v>337</v>
      </c>
    </row>
    <row r="94" spans="2:3" x14ac:dyDescent="0.35">
      <c r="B94" s="8">
        <v>88.8</v>
      </c>
      <c r="C94" s="8">
        <v>325</v>
      </c>
    </row>
    <row r="95" spans="2:3" x14ac:dyDescent="0.35">
      <c r="B95" s="8">
        <v>86.6</v>
      </c>
      <c r="C95" s="8">
        <v>329</v>
      </c>
    </row>
    <row r="96" spans="2:3" x14ac:dyDescent="0.35">
      <c r="B96" s="8">
        <v>77.900000000000006</v>
      </c>
      <c r="C96" s="8">
        <v>369</v>
      </c>
    </row>
    <row r="97" spans="2:3" x14ac:dyDescent="0.35">
      <c r="B97" s="8">
        <v>86.1</v>
      </c>
      <c r="C97" s="8">
        <v>457</v>
      </c>
    </row>
    <row r="98" spans="2:3" x14ac:dyDescent="0.35">
      <c r="B98" s="8">
        <v>89.9</v>
      </c>
      <c r="C98" s="8">
        <v>421</v>
      </c>
    </row>
    <row r="99" spans="2:3" x14ac:dyDescent="0.35">
      <c r="B99" s="8">
        <v>83.1</v>
      </c>
      <c r="C99" s="8">
        <v>282</v>
      </c>
    </row>
    <row r="100" spans="2:3" x14ac:dyDescent="0.35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54296875" bestFit="1" customWidth="1"/>
    <col min="3" max="3" width="10.7265625" bestFit="1" customWidth="1"/>
    <col min="5" max="5" width="14.26953125" customWidth="1"/>
    <col min="6" max="7" width="12.81640625" customWidth="1"/>
  </cols>
  <sheetData>
    <row r="1" spans="2:7" ht="25.5" customHeight="1" x14ac:dyDescent="0.45">
      <c r="B1" s="18" t="s">
        <v>126</v>
      </c>
    </row>
    <row r="2" spans="2:7" ht="15" customHeight="1" x14ac:dyDescent="0.35">
      <c r="B2" s="30" t="s">
        <v>290</v>
      </c>
    </row>
    <row r="3" spans="2:7" ht="18" customHeight="1" x14ac:dyDescent="0.35"/>
    <row r="4" spans="2:7" x14ac:dyDescent="0.35">
      <c r="E4" s="3" t="s">
        <v>53</v>
      </c>
    </row>
    <row r="5" spans="2:7" x14ac:dyDescent="0.35">
      <c r="B5" s="7" t="s">
        <v>36</v>
      </c>
      <c r="C5" s="7" t="s">
        <v>77</v>
      </c>
      <c r="E5" s="109" t="s">
        <v>60</v>
      </c>
      <c r="F5" s="109"/>
      <c r="G5" s="109"/>
    </row>
    <row r="6" spans="2:7" x14ac:dyDescent="0.35">
      <c r="B6" s="8" t="s">
        <v>24</v>
      </c>
      <c r="C6" s="8">
        <v>90.2</v>
      </c>
      <c r="F6" s="17" t="s">
        <v>24</v>
      </c>
      <c r="G6" s="17" t="s">
        <v>26</v>
      </c>
    </row>
    <row r="7" spans="2:7" x14ac:dyDescent="0.35">
      <c r="B7" s="8" t="s">
        <v>24</v>
      </c>
      <c r="C7" s="8">
        <v>92.8</v>
      </c>
      <c r="E7" s="20" t="s">
        <v>18</v>
      </c>
      <c r="F7" s="71"/>
      <c r="G7" s="71"/>
    </row>
    <row r="8" spans="2:7" x14ac:dyDescent="0.35">
      <c r="B8" s="8" t="s">
        <v>26</v>
      </c>
      <c r="C8" s="8">
        <v>68.7</v>
      </c>
      <c r="E8" s="20" t="s">
        <v>63</v>
      </c>
      <c r="F8" s="72"/>
      <c r="G8" s="72"/>
    </row>
    <row r="9" spans="2:7" x14ac:dyDescent="0.35">
      <c r="B9" s="8" t="s">
        <v>26</v>
      </c>
      <c r="C9" s="8">
        <v>80.7</v>
      </c>
      <c r="E9" s="20" t="s">
        <v>67</v>
      </c>
      <c r="F9" s="72"/>
      <c r="G9" s="72"/>
    </row>
    <row r="10" spans="2:7" x14ac:dyDescent="0.35">
      <c r="B10" s="8" t="s">
        <v>26</v>
      </c>
      <c r="C10" s="8">
        <v>74.900000000000006</v>
      </c>
      <c r="E10" s="20" t="s">
        <v>70</v>
      </c>
      <c r="F10" s="72"/>
      <c r="G10" s="72"/>
    </row>
    <row r="11" spans="2:7" x14ac:dyDescent="0.35">
      <c r="B11" s="8" t="s">
        <v>26</v>
      </c>
      <c r="C11" s="8">
        <v>80.7</v>
      </c>
    </row>
    <row r="12" spans="2:7" x14ac:dyDescent="0.35">
      <c r="B12" s="8" t="s">
        <v>26</v>
      </c>
      <c r="C12" s="8">
        <v>83.3</v>
      </c>
    </row>
    <row r="13" spans="2:7" x14ac:dyDescent="0.35">
      <c r="B13" s="8" t="s">
        <v>24</v>
      </c>
      <c r="C13" s="8">
        <v>88.7</v>
      </c>
    </row>
    <row r="14" spans="2:7" x14ac:dyDescent="0.35">
      <c r="B14" s="8" t="s">
        <v>26</v>
      </c>
      <c r="C14" s="8">
        <v>75.400000000000006</v>
      </c>
    </row>
    <row r="15" spans="2:7" x14ac:dyDescent="0.35">
      <c r="B15" s="8" t="s">
        <v>26</v>
      </c>
      <c r="C15" s="8">
        <v>82.1</v>
      </c>
    </row>
    <row r="16" spans="2:7" x14ac:dyDescent="0.35">
      <c r="B16" s="8" t="s">
        <v>24</v>
      </c>
      <c r="C16" s="8">
        <v>87.5</v>
      </c>
    </row>
    <row r="17" spans="2:3" x14ac:dyDescent="0.35">
      <c r="B17" s="8" t="s">
        <v>26</v>
      </c>
      <c r="C17" s="8">
        <v>66.900000000000006</v>
      </c>
    </row>
    <row r="18" spans="2:3" x14ac:dyDescent="0.35">
      <c r="B18" s="8" t="s">
        <v>24</v>
      </c>
      <c r="C18" s="8">
        <v>71.3</v>
      </c>
    </row>
    <row r="19" spans="2:3" x14ac:dyDescent="0.35">
      <c r="B19" s="8" t="s">
        <v>26</v>
      </c>
      <c r="C19" s="8">
        <v>76.8</v>
      </c>
    </row>
    <row r="20" spans="2:3" x14ac:dyDescent="0.35">
      <c r="B20" s="8" t="s">
        <v>24</v>
      </c>
      <c r="C20" s="8">
        <v>72.3</v>
      </c>
    </row>
    <row r="21" spans="2:3" x14ac:dyDescent="0.35">
      <c r="B21" s="8" t="s">
        <v>26</v>
      </c>
      <c r="C21" s="8">
        <v>72.400000000000006</v>
      </c>
    </row>
    <row r="22" spans="2:3" x14ac:dyDescent="0.35">
      <c r="B22" s="8" t="s">
        <v>26</v>
      </c>
      <c r="C22" s="8">
        <v>72</v>
      </c>
    </row>
    <row r="23" spans="2:3" x14ac:dyDescent="0.35">
      <c r="B23" s="8" t="s">
        <v>26</v>
      </c>
      <c r="C23" s="8">
        <v>81</v>
      </c>
    </row>
    <row r="24" spans="2:3" x14ac:dyDescent="0.35">
      <c r="B24" s="8" t="s">
        <v>24</v>
      </c>
      <c r="C24" s="8">
        <v>96.1</v>
      </c>
    </row>
    <row r="25" spans="2:3" x14ac:dyDescent="0.35">
      <c r="B25" s="8" t="s">
        <v>26</v>
      </c>
      <c r="C25" s="8">
        <v>76.7</v>
      </c>
    </row>
    <row r="26" spans="2:3" x14ac:dyDescent="0.35">
      <c r="B26" s="8" t="s">
        <v>24</v>
      </c>
      <c r="C26" s="8">
        <v>80.3</v>
      </c>
    </row>
    <row r="27" spans="2:3" x14ac:dyDescent="0.35">
      <c r="B27" s="8" t="s">
        <v>26</v>
      </c>
      <c r="C27" s="8">
        <v>77.8</v>
      </c>
    </row>
    <row r="28" spans="2:3" x14ac:dyDescent="0.35">
      <c r="B28" s="8" t="s">
        <v>26</v>
      </c>
      <c r="C28" s="8">
        <v>62.6</v>
      </c>
    </row>
    <row r="29" spans="2:3" x14ac:dyDescent="0.35">
      <c r="B29" s="8" t="s">
        <v>26</v>
      </c>
      <c r="C29" s="8">
        <v>80.2</v>
      </c>
    </row>
    <row r="30" spans="2:3" x14ac:dyDescent="0.35">
      <c r="B30" s="8" t="s">
        <v>24</v>
      </c>
      <c r="C30" s="8">
        <v>79.099999999999994</v>
      </c>
    </row>
    <row r="31" spans="2:3" x14ac:dyDescent="0.35">
      <c r="B31" s="8" t="s">
        <v>26</v>
      </c>
      <c r="C31" s="8">
        <v>77.8</v>
      </c>
    </row>
    <row r="32" spans="2:3" x14ac:dyDescent="0.35">
      <c r="B32" s="8" t="s">
        <v>26</v>
      </c>
      <c r="C32" s="8">
        <v>75.099999999999994</v>
      </c>
    </row>
    <row r="33" spans="2:3" x14ac:dyDescent="0.35">
      <c r="B33" s="8" t="s">
        <v>26</v>
      </c>
      <c r="C33" s="8">
        <v>82.2</v>
      </c>
    </row>
    <row r="34" spans="2:3" x14ac:dyDescent="0.35">
      <c r="B34" s="8" t="s">
        <v>26</v>
      </c>
      <c r="C34" s="8">
        <v>70.5</v>
      </c>
    </row>
    <row r="35" spans="2:3" x14ac:dyDescent="0.35">
      <c r="B35" s="8" t="s">
        <v>26</v>
      </c>
      <c r="C35" s="8">
        <v>70.8</v>
      </c>
    </row>
    <row r="36" spans="2:3" x14ac:dyDescent="0.35">
      <c r="B36" s="8" t="s">
        <v>24</v>
      </c>
      <c r="C36" s="8">
        <v>87.5</v>
      </c>
    </row>
    <row r="37" spans="2:3" x14ac:dyDescent="0.35">
      <c r="B37" s="8" t="s">
        <v>26</v>
      </c>
      <c r="C37" s="8">
        <v>79.5</v>
      </c>
    </row>
    <row r="38" spans="2:3" x14ac:dyDescent="0.35">
      <c r="B38" s="8" t="s">
        <v>24</v>
      </c>
      <c r="C38" s="8">
        <v>80.8</v>
      </c>
    </row>
    <row r="39" spans="2:3" x14ac:dyDescent="0.35">
      <c r="B39" s="8" t="s">
        <v>26</v>
      </c>
      <c r="C39" s="8">
        <v>79.599999999999994</v>
      </c>
    </row>
    <row r="40" spans="2:3" x14ac:dyDescent="0.35">
      <c r="B40" s="8" t="s">
        <v>24</v>
      </c>
      <c r="C40" s="8">
        <v>88.9</v>
      </c>
    </row>
    <row r="41" spans="2:3" x14ac:dyDescent="0.35">
      <c r="B41" s="8" t="s">
        <v>26</v>
      </c>
      <c r="C41" s="8">
        <v>85.9</v>
      </c>
    </row>
    <row r="42" spans="2:3" x14ac:dyDescent="0.35">
      <c r="B42" s="8" t="s">
        <v>24</v>
      </c>
      <c r="C42" s="8">
        <v>82.3</v>
      </c>
    </row>
    <row r="43" spans="2:3" x14ac:dyDescent="0.35">
      <c r="B43" s="8" t="s">
        <v>26</v>
      </c>
      <c r="C43" s="8">
        <v>76.7</v>
      </c>
    </row>
    <row r="44" spans="2:3" x14ac:dyDescent="0.35">
      <c r="B44" s="8" t="s">
        <v>26</v>
      </c>
      <c r="C44" s="8">
        <v>79.900000000000006</v>
      </c>
    </row>
    <row r="45" spans="2:3" x14ac:dyDescent="0.35">
      <c r="B45" s="8" t="s">
        <v>26</v>
      </c>
      <c r="C45" s="8">
        <v>86.2</v>
      </c>
    </row>
    <row r="46" spans="2:3" x14ac:dyDescent="0.35">
      <c r="B46" s="8" t="s">
        <v>26</v>
      </c>
      <c r="C46" s="8">
        <v>79.2</v>
      </c>
    </row>
    <row r="47" spans="2:3" x14ac:dyDescent="0.35">
      <c r="B47" s="8" t="s">
        <v>24</v>
      </c>
      <c r="C47" s="8">
        <v>83.4</v>
      </c>
    </row>
    <row r="48" spans="2:3" x14ac:dyDescent="0.35">
      <c r="B48" s="8" t="s">
        <v>26</v>
      </c>
      <c r="C48" s="8">
        <v>85.2</v>
      </c>
    </row>
    <row r="49" spans="2:3" x14ac:dyDescent="0.35">
      <c r="B49" s="8" t="s">
        <v>24</v>
      </c>
      <c r="C49" s="8">
        <v>77.8</v>
      </c>
    </row>
    <row r="50" spans="2:3" x14ac:dyDescent="0.35">
      <c r="B50" s="8" t="s">
        <v>26</v>
      </c>
      <c r="C50" s="8">
        <v>80.2</v>
      </c>
    </row>
    <row r="51" spans="2:3" x14ac:dyDescent="0.35">
      <c r="B51" s="8" t="s">
        <v>24</v>
      </c>
      <c r="C51" s="8">
        <v>71</v>
      </c>
    </row>
    <row r="52" spans="2:3" x14ac:dyDescent="0.35">
      <c r="B52" s="8" t="s">
        <v>24</v>
      </c>
      <c r="C52" s="8">
        <v>87.2</v>
      </c>
    </row>
    <row r="53" spans="2:3" x14ac:dyDescent="0.35">
      <c r="B53" s="8" t="s">
        <v>24</v>
      </c>
      <c r="C53" s="8">
        <v>82.9</v>
      </c>
    </row>
    <row r="54" spans="2:3" x14ac:dyDescent="0.35">
      <c r="B54" s="8" t="s">
        <v>26</v>
      </c>
      <c r="C54" s="8">
        <v>73.5</v>
      </c>
    </row>
    <row r="55" spans="2:3" x14ac:dyDescent="0.35">
      <c r="B55" s="8" t="s">
        <v>26</v>
      </c>
      <c r="C55" s="8">
        <v>74.599999999999994</v>
      </c>
    </row>
    <row r="56" spans="2:3" x14ac:dyDescent="0.35">
      <c r="B56" s="8" t="s">
        <v>24</v>
      </c>
      <c r="C56" s="8">
        <v>75.099999999999994</v>
      </c>
    </row>
    <row r="57" spans="2:3" x14ac:dyDescent="0.35">
      <c r="B57" s="8" t="s">
        <v>26</v>
      </c>
      <c r="C57" s="8">
        <v>85.1</v>
      </c>
    </row>
    <row r="58" spans="2:3" x14ac:dyDescent="0.35">
      <c r="B58" s="8" t="s">
        <v>24</v>
      </c>
      <c r="C58" s="8">
        <v>74.900000000000006</v>
      </c>
    </row>
    <row r="59" spans="2:3" x14ac:dyDescent="0.35">
      <c r="B59" s="8" t="s">
        <v>26</v>
      </c>
      <c r="C59" s="8">
        <v>84.6</v>
      </c>
    </row>
    <row r="60" spans="2:3" x14ac:dyDescent="0.35">
      <c r="B60" s="8" t="s">
        <v>24</v>
      </c>
      <c r="C60" s="8">
        <v>81.7</v>
      </c>
    </row>
    <row r="61" spans="2:3" x14ac:dyDescent="0.35">
      <c r="B61" s="8" t="s">
        <v>26</v>
      </c>
      <c r="C61" s="8">
        <v>81.400000000000006</v>
      </c>
    </row>
    <row r="62" spans="2:3" x14ac:dyDescent="0.35">
      <c r="B62" s="8" t="s">
        <v>24</v>
      </c>
      <c r="C62" s="8">
        <v>83.8</v>
      </c>
    </row>
    <row r="63" spans="2:3" x14ac:dyDescent="0.35">
      <c r="B63" s="8" t="s">
        <v>26</v>
      </c>
      <c r="C63" s="8">
        <v>88.5</v>
      </c>
    </row>
    <row r="64" spans="2:3" x14ac:dyDescent="0.35">
      <c r="B64" s="8" t="s">
        <v>26</v>
      </c>
      <c r="C64" s="8">
        <v>84.9</v>
      </c>
    </row>
    <row r="65" spans="2:3" x14ac:dyDescent="0.35">
      <c r="B65" s="8" t="s">
        <v>26</v>
      </c>
      <c r="C65" s="8">
        <v>84.3</v>
      </c>
    </row>
    <row r="66" spans="2:3" x14ac:dyDescent="0.35">
      <c r="B66" s="8" t="s">
        <v>26</v>
      </c>
      <c r="C66" s="8">
        <v>78.2</v>
      </c>
    </row>
    <row r="67" spans="2:3" x14ac:dyDescent="0.35">
      <c r="B67" s="8" t="s">
        <v>26</v>
      </c>
      <c r="C67" s="8">
        <v>80</v>
      </c>
    </row>
    <row r="68" spans="2:3" x14ac:dyDescent="0.35">
      <c r="B68" s="8" t="s">
        <v>24</v>
      </c>
      <c r="C68" s="8">
        <v>74.8</v>
      </c>
    </row>
    <row r="69" spans="2:3" x14ac:dyDescent="0.35">
      <c r="B69" s="8" t="s">
        <v>26</v>
      </c>
      <c r="C69" s="8">
        <v>78.5</v>
      </c>
    </row>
    <row r="70" spans="2:3" x14ac:dyDescent="0.35">
      <c r="B70" s="8" t="s">
        <v>26</v>
      </c>
      <c r="C70" s="8">
        <v>71.8</v>
      </c>
    </row>
    <row r="71" spans="2:3" x14ac:dyDescent="0.35">
      <c r="B71" s="8" t="s">
        <v>26</v>
      </c>
      <c r="C71" s="8">
        <v>69.900000000000006</v>
      </c>
    </row>
    <row r="72" spans="2:3" x14ac:dyDescent="0.35">
      <c r="B72" s="8" t="s">
        <v>24</v>
      </c>
      <c r="C72" s="8">
        <v>82.7</v>
      </c>
    </row>
    <row r="73" spans="2:3" x14ac:dyDescent="0.35">
      <c r="B73" s="8" t="s">
        <v>26</v>
      </c>
      <c r="C73" s="8">
        <v>74</v>
      </c>
    </row>
    <row r="74" spans="2:3" x14ac:dyDescent="0.35">
      <c r="B74" s="8" t="s">
        <v>24</v>
      </c>
      <c r="C74" s="8">
        <v>84</v>
      </c>
    </row>
    <row r="75" spans="2:3" x14ac:dyDescent="0.35">
      <c r="B75" s="8" t="s">
        <v>26</v>
      </c>
      <c r="C75" s="8">
        <v>84.7</v>
      </c>
    </row>
    <row r="76" spans="2:3" x14ac:dyDescent="0.35">
      <c r="B76" s="8" t="s">
        <v>26</v>
      </c>
      <c r="C76" s="8">
        <v>78.2</v>
      </c>
    </row>
    <row r="77" spans="2:3" x14ac:dyDescent="0.35">
      <c r="B77" s="8" t="s">
        <v>26</v>
      </c>
      <c r="C77" s="8">
        <v>85</v>
      </c>
    </row>
    <row r="78" spans="2:3" x14ac:dyDescent="0.35">
      <c r="B78" s="8" t="s">
        <v>24</v>
      </c>
      <c r="C78" s="8">
        <v>80.099999999999994</v>
      </c>
    </row>
    <row r="79" spans="2:3" x14ac:dyDescent="0.35">
      <c r="B79" s="8" t="s">
        <v>26</v>
      </c>
      <c r="C79" s="8">
        <v>85.3</v>
      </c>
    </row>
    <row r="80" spans="2:3" x14ac:dyDescent="0.35">
      <c r="B80" s="8" t="s">
        <v>26</v>
      </c>
      <c r="C80" s="8">
        <v>79.7</v>
      </c>
    </row>
    <row r="81" spans="2:3" x14ac:dyDescent="0.35">
      <c r="B81" s="8" t="s">
        <v>24</v>
      </c>
      <c r="C81" s="8">
        <v>79.599999999999994</v>
      </c>
    </row>
    <row r="82" spans="2:3" x14ac:dyDescent="0.35">
      <c r="B82" s="8" t="s">
        <v>24</v>
      </c>
      <c r="C82" s="8">
        <v>78.900000000000006</v>
      </c>
    </row>
    <row r="83" spans="2:3" x14ac:dyDescent="0.35">
      <c r="B83" s="8" t="s">
        <v>26</v>
      </c>
      <c r="C83" s="8">
        <v>78.5</v>
      </c>
    </row>
    <row r="84" spans="2:3" x14ac:dyDescent="0.35">
      <c r="B84" s="8" t="s">
        <v>24</v>
      </c>
      <c r="C84" s="8">
        <v>72</v>
      </c>
    </row>
    <row r="85" spans="2:3" x14ac:dyDescent="0.35">
      <c r="B85" s="8" t="s">
        <v>24</v>
      </c>
      <c r="C85" s="8">
        <v>74.2</v>
      </c>
    </row>
    <row r="86" spans="2:3" x14ac:dyDescent="0.35">
      <c r="B86" s="8" t="s">
        <v>24</v>
      </c>
      <c r="C86" s="8">
        <v>71.7</v>
      </c>
    </row>
    <row r="87" spans="2:3" x14ac:dyDescent="0.35">
      <c r="B87" s="8" t="s">
        <v>26</v>
      </c>
      <c r="C87" s="8">
        <v>80.7</v>
      </c>
    </row>
    <row r="88" spans="2:3" x14ac:dyDescent="0.35">
      <c r="B88" s="8" t="s">
        <v>26</v>
      </c>
      <c r="C88" s="8">
        <v>84.1</v>
      </c>
    </row>
    <row r="89" spans="2:3" x14ac:dyDescent="0.35">
      <c r="B89" s="8" t="s">
        <v>24</v>
      </c>
      <c r="C89" s="8">
        <v>87.4</v>
      </c>
    </row>
    <row r="90" spans="2:3" x14ac:dyDescent="0.35">
      <c r="B90" s="8" t="s">
        <v>24</v>
      </c>
      <c r="C90" s="8">
        <v>77.400000000000006</v>
      </c>
    </row>
    <row r="91" spans="2:3" x14ac:dyDescent="0.35">
      <c r="B91" s="8" t="s">
        <v>26</v>
      </c>
      <c r="C91" s="8">
        <v>84.7</v>
      </c>
    </row>
    <row r="92" spans="2:3" x14ac:dyDescent="0.35">
      <c r="B92" s="8" t="s">
        <v>24</v>
      </c>
      <c r="C92" s="8">
        <v>78.8</v>
      </c>
    </row>
    <row r="93" spans="2:3" x14ac:dyDescent="0.35">
      <c r="B93" s="8" t="s">
        <v>24</v>
      </c>
      <c r="C93" s="8">
        <v>92.7</v>
      </c>
    </row>
    <row r="94" spans="2:3" x14ac:dyDescent="0.35">
      <c r="B94" s="8" t="s">
        <v>26</v>
      </c>
      <c r="C94" s="8">
        <v>88.8</v>
      </c>
    </row>
    <row r="95" spans="2:3" x14ac:dyDescent="0.35">
      <c r="B95" s="8" t="s">
        <v>26</v>
      </c>
      <c r="C95" s="8">
        <v>86.6</v>
      </c>
    </row>
    <row r="96" spans="2:3" x14ac:dyDescent="0.35">
      <c r="B96" s="8" t="s">
        <v>24</v>
      </c>
      <c r="C96" s="8">
        <v>77.900000000000006</v>
      </c>
    </row>
    <row r="97" spans="2:3" x14ac:dyDescent="0.35">
      <c r="B97" s="8" t="s">
        <v>26</v>
      </c>
      <c r="C97" s="8">
        <v>86.1</v>
      </c>
    </row>
    <row r="98" spans="2:3" x14ac:dyDescent="0.35">
      <c r="B98" s="8" t="s">
        <v>26</v>
      </c>
      <c r="C98" s="8">
        <v>89.9</v>
      </c>
    </row>
    <row r="99" spans="2:3" x14ac:dyDescent="0.35">
      <c r="B99" s="8" t="s">
        <v>26</v>
      </c>
      <c r="C99" s="8">
        <v>83.1</v>
      </c>
    </row>
    <row r="100" spans="2:3" x14ac:dyDescent="0.35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4" width="13.453125" bestFit="1" customWidth="1"/>
    <col min="5" max="5" width="10.26953125" bestFit="1" customWidth="1"/>
    <col min="7" max="8" width="11.453125" customWidth="1"/>
    <col min="10" max="11" width="11.453125" customWidth="1"/>
  </cols>
  <sheetData>
    <row r="1" spans="2:11" ht="25.5" customHeight="1" x14ac:dyDescent="0.45">
      <c r="B1" s="18" t="s">
        <v>127</v>
      </c>
    </row>
    <row r="2" spans="2:11" ht="15" customHeight="1" x14ac:dyDescent="0.35">
      <c r="B2" s="30" t="s">
        <v>84</v>
      </c>
    </row>
    <row r="3" spans="2:11" ht="18" customHeight="1" x14ac:dyDescent="0.35"/>
    <row r="4" spans="2:11" x14ac:dyDescent="0.35">
      <c r="D4" s="3" t="s">
        <v>52</v>
      </c>
      <c r="G4" s="3" t="s">
        <v>54</v>
      </c>
      <c r="J4" s="3" t="s">
        <v>54</v>
      </c>
    </row>
    <row r="5" spans="2:11" x14ac:dyDescent="0.35">
      <c r="B5" s="7" t="s">
        <v>77</v>
      </c>
      <c r="D5" s="9" t="s">
        <v>77</v>
      </c>
      <c r="E5" t="s">
        <v>15</v>
      </c>
      <c r="G5" s="108" t="s">
        <v>85</v>
      </c>
      <c r="H5" s="108"/>
      <c r="J5" s="108" t="s">
        <v>86</v>
      </c>
      <c r="K5" s="108"/>
    </row>
    <row r="6" spans="2:11" x14ac:dyDescent="0.35">
      <c r="B6" s="8">
        <v>90.2</v>
      </c>
      <c r="D6" t="s">
        <v>38</v>
      </c>
      <c r="E6">
        <v>1</v>
      </c>
      <c r="G6" s="20" t="s">
        <v>46</v>
      </c>
      <c r="H6" s="75"/>
      <c r="J6" s="20" t="s">
        <v>46</v>
      </c>
      <c r="K6" s="75"/>
    </row>
    <row r="7" spans="2:11" x14ac:dyDescent="0.35">
      <c r="B7" s="8">
        <v>92.8</v>
      </c>
      <c r="D7" t="s">
        <v>39</v>
      </c>
      <c r="E7">
        <v>3</v>
      </c>
      <c r="G7" s="20" t="s">
        <v>47</v>
      </c>
      <c r="H7" s="75"/>
      <c r="J7" s="20" t="s">
        <v>70</v>
      </c>
      <c r="K7" s="75"/>
    </row>
    <row r="8" spans="2:11" x14ac:dyDescent="0.35">
      <c r="B8" s="8">
        <v>68.7</v>
      </c>
      <c r="D8" t="s">
        <v>40</v>
      </c>
      <c r="E8">
        <v>17</v>
      </c>
    </row>
    <row r="9" spans="2:11" x14ac:dyDescent="0.35">
      <c r="B9" s="8">
        <v>80.7</v>
      </c>
      <c r="D9" t="s">
        <v>41</v>
      </c>
      <c r="E9">
        <v>24</v>
      </c>
    </row>
    <row r="10" spans="2:11" x14ac:dyDescent="0.35">
      <c r="B10" s="8">
        <v>74.900000000000006</v>
      </c>
      <c r="D10" t="s">
        <v>42</v>
      </c>
      <c r="E10">
        <v>29</v>
      </c>
    </row>
    <row r="11" spans="2:11" x14ac:dyDescent="0.35">
      <c r="B11" s="8">
        <v>80.7</v>
      </c>
      <c r="D11" t="s">
        <v>43</v>
      </c>
      <c r="E11">
        <v>17</v>
      </c>
    </row>
    <row r="12" spans="2:11" x14ac:dyDescent="0.35">
      <c r="B12" s="8">
        <v>83.3</v>
      </c>
      <c r="D12" t="s">
        <v>44</v>
      </c>
      <c r="E12">
        <v>3</v>
      </c>
    </row>
    <row r="13" spans="2:11" x14ac:dyDescent="0.35">
      <c r="B13" s="8">
        <v>88.7</v>
      </c>
      <c r="D13" t="s">
        <v>45</v>
      </c>
      <c r="E13">
        <v>1</v>
      </c>
    </row>
    <row r="14" spans="2:11" x14ac:dyDescent="0.35">
      <c r="B14" s="8">
        <v>75.400000000000006</v>
      </c>
      <c r="D14" t="s">
        <v>17</v>
      </c>
      <c r="E14">
        <v>95</v>
      </c>
    </row>
    <row r="15" spans="2:11" x14ac:dyDescent="0.35">
      <c r="B15" s="8">
        <v>82.1</v>
      </c>
    </row>
    <row r="16" spans="2:11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" bestFit="1" customWidth="1"/>
    <col min="3" max="3" width="10.7265625" bestFit="1" customWidth="1"/>
    <col min="5" max="5" width="13.453125" bestFit="1" customWidth="1"/>
    <col min="6" max="6" width="10.26953125" bestFit="1" customWidth="1"/>
    <col min="8" max="9" width="11.453125" customWidth="1"/>
  </cols>
  <sheetData>
    <row r="1" spans="2:9" ht="25.5" customHeight="1" x14ac:dyDescent="0.45">
      <c r="B1" s="18" t="s">
        <v>291</v>
      </c>
    </row>
    <row r="2" spans="2:9" ht="15" customHeight="1" x14ac:dyDescent="0.35">
      <c r="B2" s="30" t="s">
        <v>82</v>
      </c>
    </row>
    <row r="3" spans="2:9" ht="18" customHeight="1" x14ac:dyDescent="0.35"/>
    <row r="4" spans="2:9" x14ac:dyDescent="0.35">
      <c r="E4" s="3" t="s">
        <v>54</v>
      </c>
      <c r="H4" s="3" t="s">
        <v>54</v>
      </c>
    </row>
    <row r="5" spans="2:9" x14ac:dyDescent="0.35">
      <c r="B5" s="7" t="s">
        <v>20</v>
      </c>
      <c r="C5" s="7" t="s">
        <v>77</v>
      </c>
      <c r="E5" s="108" t="s">
        <v>86</v>
      </c>
      <c r="F5" s="108"/>
      <c r="H5" s="108" t="s">
        <v>87</v>
      </c>
      <c r="I5" s="108"/>
    </row>
    <row r="6" spans="2:9" x14ac:dyDescent="0.35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1</v>
      </c>
    </row>
    <row r="7" spans="2:9" x14ac:dyDescent="0.35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/>
    </row>
    <row r="8" spans="2:9" x14ac:dyDescent="0.35">
      <c r="B8" s="8">
        <v>3</v>
      </c>
      <c r="C8" s="8">
        <v>68.7</v>
      </c>
      <c r="H8" s="20" t="s">
        <v>90</v>
      </c>
      <c r="I8" s="75"/>
    </row>
    <row r="9" spans="2:9" x14ac:dyDescent="0.35">
      <c r="B9" s="8">
        <v>4</v>
      </c>
      <c r="C9" s="8">
        <v>80.7</v>
      </c>
    </row>
    <row r="10" spans="2:9" x14ac:dyDescent="0.35">
      <c r="B10" s="8">
        <v>5</v>
      </c>
      <c r="C10" s="8">
        <v>74.900000000000006</v>
      </c>
    </row>
    <row r="11" spans="2:9" x14ac:dyDescent="0.35">
      <c r="B11" s="8">
        <v>6</v>
      </c>
      <c r="C11" s="8">
        <v>80.7</v>
      </c>
    </row>
    <row r="12" spans="2:9" x14ac:dyDescent="0.35">
      <c r="B12" s="8">
        <v>7</v>
      </c>
      <c r="C12" s="8">
        <v>83.3</v>
      </c>
    </row>
    <row r="13" spans="2:9" x14ac:dyDescent="0.35">
      <c r="B13" s="8">
        <v>8</v>
      </c>
      <c r="C13" s="8">
        <v>88.7</v>
      </c>
    </row>
    <row r="14" spans="2:9" x14ac:dyDescent="0.35">
      <c r="B14" s="8">
        <v>9</v>
      </c>
      <c r="C14" s="8">
        <v>75.400000000000006</v>
      </c>
    </row>
    <row r="15" spans="2:9" x14ac:dyDescent="0.35">
      <c r="B15" s="8">
        <v>10</v>
      </c>
      <c r="C15" s="8">
        <v>82.1</v>
      </c>
    </row>
    <row r="16" spans="2:9" x14ac:dyDescent="0.35">
      <c r="B16" s="8">
        <v>11</v>
      </c>
      <c r="C16" s="8">
        <v>87.5</v>
      </c>
    </row>
    <row r="17" spans="2:3" x14ac:dyDescent="0.35">
      <c r="B17" s="8">
        <v>12</v>
      </c>
      <c r="C17" s="8">
        <v>66.900000000000006</v>
      </c>
    </row>
    <row r="18" spans="2:3" x14ac:dyDescent="0.35">
      <c r="B18" s="8">
        <v>13</v>
      </c>
      <c r="C18" s="8">
        <v>71.3</v>
      </c>
    </row>
    <row r="19" spans="2:3" x14ac:dyDescent="0.35">
      <c r="B19" s="8">
        <v>14</v>
      </c>
      <c r="C19" s="8">
        <v>76.8</v>
      </c>
    </row>
    <row r="20" spans="2:3" x14ac:dyDescent="0.35">
      <c r="B20" s="8">
        <v>15</v>
      </c>
      <c r="C20" s="8">
        <v>72.3</v>
      </c>
    </row>
    <row r="21" spans="2:3" x14ac:dyDescent="0.35">
      <c r="B21" s="8">
        <v>16</v>
      </c>
      <c r="C21" s="8">
        <v>72.400000000000006</v>
      </c>
    </row>
    <row r="22" spans="2:3" x14ac:dyDescent="0.35">
      <c r="B22" s="8">
        <v>17</v>
      </c>
      <c r="C22" s="8">
        <v>72</v>
      </c>
    </row>
    <row r="23" spans="2:3" x14ac:dyDescent="0.35">
      <c r="B23" s="8">
        <v>18</v>
      </c>
      <c r="C23" s="8">
        <v>81</v>
      </c>
    </row>
    <row r="24" spans="2:3" x14ac:dyDescent="0.35">
      <c r="B24" s="8">
        <v>19</v>
      </c>
      <c r="C24" s="8">
        <v>96.1</v>
      </c>
    </row>
    <row r="25" spans="2:3" x14ac:dyDescent="0.35">
      <c r="B25" s="8">
        <v>20</v>
      </c>
      <c r="C25" s="8">
        <v>76.7</v>
      </c>
    </row>
    <row r="26" spans="2:3" x14ac:dyDescent="0.35">
      <c r="B26" s="8">
        <v>21</v>
      </c>
      <c r="C26" s="8">
        <v>80.3</v>
      </c>
    </row>
    <row r="27" spans="2:3" x14ac:dyDescent="0.35">
      <c r="B27" s="8">
        <v>22</v>
      </c>
      <c r="C27" s="8">
        <v>77.8</v>
      </c>
    </row>
    <row r="28" spans="2:3" x14ac:dyDescent="0.35">
      <c r="B28" s="8">
        <v>23</v>
      </c>
      <c r="C28" s="8">
        <v>62.6</v>
      </c>
    </row>
    <row r="29" spans="2:3" x14ac:dyDescent="0.35">
      <c r="B29" s="8">
        <v>24</v>
      </c>
      <c r="C29" s="8">
        <v>80.2</v>
      </c>
    </row>
    <row r="30" spans="2:3" x14ac:dyDescent="0.35">
      <c r="B30" s="8">
        <v>25</v>
      </c>
      <c r="C30" s="8">
        <v>79.099999999999994</v>
      </c>
    </row>
    <row r="31" spans="2:3" x14ac:dyDescent="0.35">
      <c r="B31" s="8">
        <v>26</v>
      </c>
      <c r="C31" s="8">
        <v>77.8</v>
      </c>
    </row>
    <row r="32" spans="2:3" x14ac:dyDescent="0.35">
      <c r="B32" s="8">
        <v>27</v>
      </c>
      <c r="C32" s="8">
        <v>75.099999999999994</v>
      </c>
    </row>
    <row r="33" spans="2:3" x14ac:dyDescent="0.35">
      <c r="B33" s="8">
        <v>28</v>
      </c>
      <c r="C33" s="8">
        <v>82.2</v>
      </c>
    </row>
    <row r="34" spans="2:3" x14ac:dyDescent="0.35">
      <c r="B34" s="8">
        <v>29</v>
      </c>
      <c r="C34" s="8">
        <v>70.5</v>
      </c>
    </row>
    <row r="35" spans="2:3" x14ac:dyDescent="0.35">
      <c r="B35" s="8">
        <v>30</v>
      </c>
      <c r="C35" s="8">
        <v>70.8</v>
      </c>
    </row>
    <row r="36" spans="2:3" x14ac:dyDescent="0.35">
      <c r="B36" s="8">
        <v>31</v>
      </c>
      <c r="C36" s="8">
        <v>87.5</v>
      </c>
    </row>
    <row r="37" spans="2:3" x14ac:dyDescent="0.35">
      <c r="B37" s="8">
        <v>32</v>
      </c>
      <c r="C37" s="8">
        <v>79.5</v>
      </c>
    </row>
    <row r="38" spans="2:3" x14ac:dyDescent="0.35">
      <c r="B38" s="8">
        <v>33</v>
      </c>
      <c r="C38" s="8">
        <v>80.8</v>
      </c>
    </row>
    <row r="39" spans="2:3" x14ac:dyDescent="0.35">
      <c r="B39" s="8">
        <v>34</v>
      </c>
      <c r="C39" s="8">
        <v>79.599999999999994</v>
      </c>
    </row>
    <row r="40" spans="2:3" x14ac:dyDescent="0.35">
      <c r="B40" s="8">
        <v>35</v>
      </c>
      <c r="C40" s="8">
        <v>88.9</v>
      </c>
    </row>
    <row r="41" spans="2:3" x14ac:dyDescent="0.35">
      <c r="B41" s="8">
        <v>36</v>
      </c>
      <c r="C41" s="8">
        <v>85.9</v>
      </c>
    </row>
    <row r="42" spans="2:3" x14ac:dyDescent="0.35">
      <c r="B42" s="8">
        <v>37</v>
      </c>
      <c r="C42" s="8">
        <v>82.3</v>
      </c>
    </row>
    <row r="43" spans="2:3" x14ac:dyDescent="0.35">
      <c r="B43" s="8">
        <v>38</v>
      </c>
      <c r="C43" s="8">
        <v>76.7</v>
      </c>
    </row>
    <row r="44" spans="2:3" x14ac:dyDescent="0.35">
      <c r="B44" s="8">
        <v>39</v>
      </c>
      <c r="C44" s="8">
        <v>79.900000000000006</v>
      </c>
    </row>
    <row r="45" spans="2:3" x14ac:dyDescent="0.35">
      <c r="B45" s="8">
        <v>40</v>
      </c>
      <c r="C45" s="8">
        <v>86.2</v>
      </c>
    </row>
    <row r="46" spans="2:3" x14ac:dyDescent="0.35">
      <c r="B46" s="8">
        <v>41</v>
      </c>
      <c r="C46" s="8">
        <v>79.2</v>
      </c>
    </row>
    <row r="47" spans="2:3" x14ac:dyDescent="0.35">
      <c r="B47" s="8">
        <v>42</v>
      </c>
      <c r="C47" s="8">
        <v>83.4</v>
      </c>
    </row>
    <row r="48" spans="2:3" x14ac:dyDescent="0.35">
      <c r="B48" s="8">
        <v>43</v>
      </c>
      <c r="C48" s="8">
        <v>85.2</v>
      </c>
    </row>
    <row r="49" spans="2:3" x14ac:dyDescent="0.35">
      <c r="B49" s="8">
        <v>44</v>
      </c>
      <c r="C49" s="8">
        <v>77.8</v>
      </c>
    </row>
    <row r="50" spans="2:3" x14ac:dyDescent="0.35">
      <c r="B50" s="8">
        <v>45</v>
      </c>
      <c r="C50" s="8">
        <v>80.2</v>
      </c>
    </row>
    <row r="51" spans="2:3" x14ac:dyDescent="0.35">
      <c r="B51" s="8">
        <v>46</v>
      </c>
      <c r="C51" s="8">
        <v>71</v>
      </c>
    </row>
    <row r="52" spans="2:3" x14ac:dyDescent="0.35">
      <c r="B52" s="8">
        <v>47</v>
      </c>
      <c r="C52" s="8">
        <v>87.2</v>
      </c>
    </row>
    <row r="53" spans="2:3" x14ac:dyDescent="0.35">
      <c r="B53" s="8">
        <v>48</v>
      </c>
      <c r="C53" s="8">
        <v>82.9</v>
      </c>
    </row>
    <row r="54" spans="2:3" x14ac:dyDescent="0.35">
      <c r="B54" s="8">
        <v>49</v>
      </c>
      <c r="C54" s="8">
        <v>73.5</v>
      </c>
    </row>
    <row r="55" spans="2:3" x14ac:dyDescent="0.35">
      <c r="B55" s="8">
        <v>50</v>
      </c>
      <c r="C55" s="8">
        <v>74.599999999999994</v>
      </c>
    </row>
    <row r="56" spans="2:3" x14ac:dyDescent="0.35">
      <c r="B56" s="8">
        <v>51</v>
      </c>
      <c r="C56" s="8">
        <v>75.099999999999994</v>
      </c>
    </row>
    <row r="57" spans="2:3" x14ac:dyDescent="0.35">
      <c r="B57" s="8">
        <v>52</v>
      </c>
      <c r="C57" s="8">
        <v>85.1</v>
      </c>
    </row>
    <row r="58" spans="2:3" x14ac:dyDescent="0.35">
      <c r="B58" s="8">
        <v>53</v>
      </c>
      <c r="C58" s="8">
        <v>74.900000000000006</v>
      </c>
    </row>
    <row r="59" spans="2:3" x14ac:dyDescent="0.35">
      <c r="B59" s="8">
        <v>54</v>
      </c>
      <c r="C59" s="8">
        <v>84.6</v>
      </c>
    </row>
    <row r="60" spans="2:3" x14ac:dyDescent="0.35">
      <c r="B60" s="8">
        <v>55</v>
      </c>
      <c r="C60" s="8">
        <v>81.7</v>
      </c>
    </row>
    <row r="61" spans="2:3" x14ac:dyDescent="0.35">
      <c r="B61" s="8">
        <v>56</v>
      </c>
      <c r="C61" s="8">
        <v>81.400000000000006</v>
      </c>
    </row>
    <row r="62" spans="2:3" x14ac:dyDescent="0.35">
      <c r="B62" s="8">
        <v>57</v>
      </c>
      <c r="C62" s="8">
        <v>83.8</v>
      </c>
    </row>
    <row r="63" spans="2:3" x14ac:dyDescent="0.35">
      <c r="B63" s="8">
        <v>58</v>
      </c>
      <c r="C63" s="8">
        <v>88.5</v>
      </c>
    </row>
    <row r="64" spans="2:3" x14ac:dyDescent="0.35">
      <c r="B64" s="8">
        <v>59</v>
      </c>
      <c r="C64" s="8">
        <v>84.9</v>
      </c>
    </row>
    <row r="65" spans="2:3" x14ac:dyDescent="0.35">
      <c r="B65" s="8">
        <v>60</v>
      </c>
      <c r="C65" s="8">
        <v>84.3</v>
      </c>
    </row>
    <row r="66" spans="2:3" x14ac:dyDescent="0.35">
      <c r="B66" s="8">
        <v>61</v>
      </c>
      <c r="C66" s="8">
        <v>78.2</v>
      </c>
    </row>
    <row r="67" spans="2:3" x14ac:dyDescent="0.35">
      <c r="B67" s="8">
        <v>62</v>
      </c>
      <c r="C67" s="8">
        <v>80</v>
      </c>
    </row>
    <row r="68" spans="2:3" x14ac:dyDescent="0.35">
      <c r="B68" s="8">
        <v>63</v>
      </c>
      <c r="C68" s="8">
        <v>74.8</v>
      </c>
    </row>
    <row r="69" spans="2:3" x14ac:dyDescent="0.35">
      <c r="B69" s="8">
        <v>64</v>
      </c>
      <c r="C69" s="8">
        <v>78.5</v>
      </c>
    </row>
    <row r="70" spans="2:3" x14ac:dyDescent="0.35">
      <c r="B70" s="8">
        <v>65</v>
      </c>
      <c r="C70" s="8">
        <v>71.8</v>
      </c>
    </row>
    <row r="71" spans="2:3" x14ac:dyDescent="0.35">
      <c r="B71" s="8">
        <v>66</v>
      </c>
      <c r="C71" s="8">
        <v>69.900000000000006</v>
      </c>
    </row>
    <row r="72" spans="2:3" x14ac:dyDescent="0.35">
      <c r="B72" s="8">
        <v>67</v>
      </c>
      <c r="C72" s="8">
        <v>82.7</v>
      </c>
    </row>
    <row r="73" spans="2:3" x14ac:dyDescent="0.35">
      <c r="B73" s="8">
        <v>68</v>
      </c>
      <c r="C73" s="8">
        <v>74</v>
      </c>
    </row>
    <row r="74" spans="2:3" x14ac:dyDescent="0.35">
      <c r="B74" s="8">
        <v>69</v>
      </c>
      <c r="C74" s="8">
        <v>84</v>
      </c>
    </row>
    <row r="75" spans="2:3" x14ac:dyDescent="0.35">
      <c r="B75" s="8">
        <v>70</v>
      </c>
      <c r="C75" s="8">
        <v>84.7</v>
      </c>
    </row>
    <row r="76" spans="2:3" x14ac:dyDescent="0.35">
      <c r="B76" s="8">
        <v>71</v>
      </c>
      <c r="C76" s="8">
        <v>78.2</v>
      </c>
    </row>
    <row r="77" spans="2:3" x14ac:dyDescent="0.35">
      <c r="B77" s="8">
        <v>72</v>
      </c>
      <c r="C77" s="8">
        <v>85</v>
      </c>
    </row>
    <row r="78" spans="2:3" x14ac:dyDescent="0.35">
      <c r="B78" s="8">
        <v>73</v>
      </c>
      <c r="C78" s="8">
        <v>80.099999999999994</v>
      </c>
    </row>
    <row r="79" spans="2:3" x14ac:dyDescent="0.35">
      <c r="B79" s="8">
        <v>74</v>
      </c>
      <c r="C79" s="8">
        <v>85.3</v>
      </c>
    </row>
    <row r="80" spans="2:3" x14ac:dyDescent="0.35">
      <c r="B80" s="8">
        <v>75</v>
      </c>
      <c r="C80" s="8">
        <v>79.7</v>
      </c>
    </row>
    <row r="81" spans="2:3" x14ac:dyDescent="0.35">
      <c r="B81" s="8">
        <v>76</v>
      </c>
      <c r="C81" s="8">
        <v>79.599999999999994</v>
      </c>
    </row>
    <row r="82" spans="2:3" x14ac:dyDescent="0.35">
      <c r="B82" s="8">
        <v>77</v>
      </c>
      <c r="C82" s="8">
        <v>78.900000000000006</v>
      </c>
    </row>
    <row r="83" spans="2:3" x14ac:dyDescent="0.35">
      <c r="B83" s="8">
        <v>78</v>
      </c>
      <c r="C83" s="8">
        <v>78.5</v>
      </c>
    </row>
    <row r="84" spans="2:3" x14ac:dyDescent="0.35">
      <c r="B84" s="8">
        <v>79</v>
      </c>
      <c r="C84" s="8">
        <v>72</v>
      </c>
    </row>
    <row r="85" spans="2:3" x14ac:dyDescent="0.35">
      <c r="B85" s="8">
        <v>80</v>
      </c>
      <c r="C85" s="8">
        <v>74.2</v>
      </c>
    </row>
    <row r="86" spans="2:3" x14ac:dyDescent="0.35">
      <c r="B86" s="8">
        <v>81</v>
      </c>
      <c r="C86" s="8">
        <v>71.7</v>
      </c>
    </row>
    <row r="87" spans="2:3" x14ac:dyDescent="0.35">
      <c r="B87" s="8">
        <v>82</v>
      </c>
      <c r="C87" s="8">
        <v>80.7</v>
      </c>
    </row>
    <row r="88" spans="2:3" x14ac:dyDescent="0.35">
      <c r="B88" s="8">
        <v>83</v>
      </c>
      <c r="C88" s="8">
        <v>84.1</v>
      </c>
    </row>
    <row r="89" spans="2:3" x14ac:dyDescent="0.35">
      <c r="B89" s="8">
        <v>84</v>
      </c>
      <c r="C89" s="8">
        <v>87.4</v>
      </c>
    </row>
    <row r="90" spans="2:3" x14ac:dyDescent="0.35">
      <c r="B90" s="8">
        <v>85</v>
      </c>
      <c r="C90" s="8">
        <v>77.400000000000006</v>
      </c>
    </row>
    <row r="91" spans="2:3" x14ac:dyDescent="0.35">
      <c r="B91" s="8">
        <v>86</v>
      </c>
      <c r="C91" s="8">
        <v>84.7</v>
      </c>
    </row>
    <row r="92" spans="2:3" x14ac:dyDescent="0.35">
      <c r="B92" s="8">
        <v>87</v>
      </c>
      <c r="C92" s="8">
        <v>78.8</v>
      </c>
    </row>
    <row r="93" spans="2:3" x14ac:dyDescent="0.35">
      <c r="B93" s="8">
        <v>88</v>
      </c>
      <c r="C93" s="8">
        <v>92.7</v>
      </c>
    </row>
    <row r="94" spans="2:3" x14ac:dyDescent="0.35">
      <c r="B94" s="8">
        <v>89</v>
      </c>
      <c r="C94" s="8">
        <v>88.8</v>
      </c>
    </row>
    <row r="95" spans="2:3" x14ac:dyDescent="0.35">
      <c r="B95" s="8">
        <v>90</v>
      </c>
      <c r="C95" s="8">
        <v>86.6</v>
      </c>
    </row>
    <row r="96" spans="2:3" x14ac:dyDescent="0.35">
      <c r="B96" s="8">
        <v>91</v>
      </c>
      <c r="C96" s="8">
        <v>77.900000000000006</v>
      </c>
    </row>
    <row r="97" spans="2:3" x14ac:dyDescent="0.35">
      <c r="B97" s="8">
        <v>92</v>
      </c>
      <c r="C97" s="8">
        <v>86.1</v>
      </c>
    </row>
    <row r="98" spans="2:3" x14ac:dyDescent="0.35">
      <c r="B98" s="8">
        <v>93</v>
      </c>
      <c r="C98" s="8">
        <v>89.9</v>
      </c>
    </row>
    <row r="99" spans="2:3" x14ac:dyDescent="0.35">
      <c r="B99" s="8">
        <v>94</v>
      </c>
      <c r="C99" s="8">
        <v>83.1</v>
      </c>
    </row>
    <row r="100" spans="2:3" x14ac:dyDescent="0.35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1.7265625" customWidth="1"/>
    <col min="8" max="8" width="9.1796875" customWidth="1"/>
  </cols>
  <sheetData>
    <row r="1" spans="2:10" ht="25.5" customHeight="1" x14ac:dyDescent="0.45">
      <c r="B1" s="18" t="s">
        <v>128</v>
      </c>
    </row>
    <row r="2" spans="2:10" ht="15" customHeight="1" x14ac:dyDescent="0.35">
      <c r="B2" s="30" t="s">
        <v>83</v>
      </c>
    </row>
    <row r="3" spans="2:10" ht="18" customHeight="1" x14ac:dyDescent="0.35"/>
    <row r="4" spans="2:10" x14ac:dyDescent="0.35">
      <c r="D4" s="3" t="s">
        <v>54</v>
      </c>
      <c r="G4" s="3" t="s">
        <v>54</v>
      </c>
    </row>
    <row r="5" spans="2:10" x14ac:dyDescent="0.35">
      <c r="B5" s="7" t="s">
        <v>77</v>
      </c>
      <c r="D5" s="108" t="s">
        <v>86</v>
      </c>
      <c r="E5" s="108"/>
      <c r="G5" s="108" t="s">
        <v>96</v>
      </c>
      <c r="H5" s="108"/>
      <c r="I5" s="108"/>
      <c r="J5" s="108"/>
    </row>
    <row r="6" spans="2:10" ht="15" customHeight="1" x14ac:dyDescent="0.35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x14ac:dyDescent="0.35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/>
      <c r="I7" s="72"/>
      <c r="J7" s="72"/>
    </row>
    <row r="8" spans="2:10" x14ac:dyDescent="0.35">
      <c r="B8" s="8">
        <v>68.7</v>
      </c>
      <c r="G8" s="27" t="s">
        <v>93</v>
      </c>
      <c r="H8" s="72"/>
      <c r="I8" s="72"/>
      <c r="J8" s="72"/>
    </row>
    <row r="9" spans="2:10" x14ac:dyDescent="0.35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x14ac:dyDescent="0.35">
      <c r="B10" s="8">
        <v>74.900000000000006</v>
      </c>
      <c r="G10" s="27" t="s">
        <v>95</v>
      </c>
      <c r="H10" s="79"/>
      <c r="I10" s="79"/>
      <c r="J10" s="79"/>
    </row>
    <row r="11" spans="2:10" x14ac:dyDescent="0.35">
      <c r="B11" s="8">
        <v>80.7</v>
      </c>
    </row>
    <row r="12" spans="2:10" x14ac:dyDescent="0.35">
      <c r="B12" s="8">
        <v>83.3</v>
      </c>
    </row>
    <row r="13" spans="2:10" x14ac:dyDescent="0.35">
      <c r="B13" s="8">
        <v>88.7</v>
      </c>
    </row>
    <row r="14" spans="2:10" x14ac:dyDescent="0.35">
      <c r="B14" s="8">
        <v>75.400000000000006</v>
      </c>
    </row>
    <row r="15" spans="2:10" x14ac:dyDescent="0.35">
      <c r="B15" s="8">
        <v>82.1</v>
      </c>
    </row>
    <row r="16" spans="2:10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4" max="5" width="11.453125" customWidth="1"/>
    <col min="7" max="8" width="11.453125" customWidth="1"/>
    <col min="11" max="13" width="11.453125" customWidth="1"/>
  </cols>
  <sheetData>
    <row r="1" spans="2:13" ht="25.5" customHeight="1" x14ac:dyDescent="0.45">
      <c r="B1" s="18" t="s">
        <v>129</v>
      </c>
    </row>
    <row r="2" spans="2:13" ht="15" customHeight="1" x14ac:dyDescent="0.35">
      <c r="B2" s="30" t="s">
        <v>292</v>
      </c>
    </row>
    <row r="3" spans="2:13" ht="18" customHeight="1" x14ac:dyDescent="0.35"/>
    <row r="4" spans="2:13" x14ac:dyDescent="0.35">
      <c r="D4" s="3" t="s">
        <v>54</v>
      </c>
      <c r="G4" s="3" t="s">
        <v>54</v>
      </c>
      <c r="J4" s="3" t="s">
        <v>54</v>
      </c>
    </row>
    <row r="5" spans="2:13" x14ac:dyDescent="0.35">
      <c r="B5" s="7" t="s">
        <v>35</v>
      </c>
      <c r="D5" s="108" t="s">
        <v>85</v>
      </c>
      <c r="E5" s="108"/>
      <c r="G5" s="108" t="s">
        <v>86</v>
      </c>
      <c r="H5" s="108"/>
      <c r="J5" s="108" t="s">
        <v>96</v>
      </c>
      <c r="K5" s="108"/>
      <c r="L5" s="108"/>
      <c r="M5" s="108"/>
    </row>
    <row r="6" spans="2:13" ht="15" customHeight="1" x14ac:dyDescent="0.35">
      <c r="B6" s="12">
        <v>111000</v>
      </c>
      <c r="D6" s="20" t="s">
        <v>46</v>
      </c>
      <c r="E6" s="80"/>
      <c r="G6" s="20" t="s">
        <v>46</v>
      </c>
      <c r="H6" s="80"/>
      <c r="J6" s="27" t="s">
        <v>91</v>
      </c>
      <c r="K6" s="17">
        <v>1</v>
      </c>
      <c r="L6" s="17">
        <v>2</v>
      </c>
      <c r="M6" s="17">
        <v>3</v>
      </c>
    </row>
    <row r="7" spans="2:13" x14ac:dyDescent="0.35">
      <c r="B7" s="12">
        <v>107000</v>
      </c>
      <c r="D7" s="20" t="s">
        <v>47</v>
      </c>
      <c r="E7" s="80"/>
      <c r="G7" s="20" t="s">
        <v>70</v>
      </c>
      <c r="H7" s="80"/>
      <c r="J7" s="27" t="s">
        <v>92</v>
      </c>
      <c r="K7" s="80"/>
      <c r="L7" s="80"/>
      <c r="M7" s="80"/>
    </row>
    <row r="8" spans="2:13" x14ac:dyDescent="0.35">
      <c r="B8" s="12">
        <v>109000</v>
      </c>
      <c r="J8" s="27" t="s">
        <v>93</v>
      </c>
      <c r="K8" s="80"/>
      <c r="L8" s="80"/>
      <c r="M8" s="80"/>
    </row>
    <row r="9" spans="2:13" ht="15" customHeight="1" x14ac:dyDescent="0.35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x14ac:dyDescent="0.35">
      <c r="B10" s="12">
        <v>255500</v>
      </c>
      <c r="J10" s="27" t="s">
        <v>95</v>
      </c>
      <c r="K10" s="79"/>
      <c r="L10" s="79"/>
      <c r="M10" s="79"/>
    </row>
    <row r="11" spans="2:13" x14ac:dyDescent="0.35">
      <c r="B11" s="12">
        <v>103500</v>
      </c>
    </row>
    <row r="12" spans="2:13" x14ac:dyDescent="0.35">
      <c r="B12" s="12">
        <v>114500</v>
      </c>
    </row>
    <row r="13" spans="2:13" x14ac:dyDescent="0.35">
      <c r="B13" s="12">
        <v>124000</v>
      </c>
    </row>
    <row r="14" spans="2:13" x14ac:dyDescent="0.35">
      <c r="B14" s="12">
        <v>132500</v>
      </c>
    </row>
    <row r="15" spans="2:13" x14ac:dyDescent="0.35">
      <c r="B15" s="12">
        <v>99000</v>
      </c>
    </row>
    <row r="16" spans="2:13" x14ac:dyDescent="0.35">
      <c r="B16" s="12">
        <v>124000</v>
      </c>
    </row>
    <row r="17" spans="2:2" x14ac:dyDescent="0.35">
      <c r="B17" s="12">
        <v>82000</v>
      </c>
    </row>
    <row r="18" spans="2:2" x14ac:dyDescent="0.35">
      <c r="B18" s="12">
        <v>185000</v>
      </c>
    </row>
    <row r="19" spans="2:2" x14ac:dyDescent="0.35">
      <c r="B19" s="12">
        <v>89500</v>
      </c>
    </row>
    <row r="20" spans="2:2" x14ac:dyDescent="0.35">
      <c r="B20" s="12">
        <v>91500</v>
      </c>
    </row>
    <row r="21" spans="2:2" x14ac:dyDescent="0.35">
      <c r="B21" s="12">
        <v>113500</v>
      </c>
    </row>
    <row r="22" spans="2:2" x14ac:dyDescent="0.35">
      <c r="B22" s="12">
        <v>99000</v>
      </c>
    </row>
    <row r="23" spans="2:2" x14ac:dyDescent="0.35">
      <c r="B23" s="12">
        <v>75500</v>
      </c>
    </row>
    <row r="24" spans="2:2" x14ac:dyDescent="0.35">
      <c r="B24" s="12">
        <v>86000</v>
      </c>
    </row>
    <row r="25" spans="2:2" x14ac:dyDescent="0.35">
      <c r="B25" s="12">
        <v>156500</v>
      </c>
    </row>
    <row r="26" spans="2:2" x14ac:dyDescent="0.35">
      <c r="B26" s="12">
        <v>99500</v>
      </c>
    </row>
    <row r="27" spans="2:2" x14ac:dyDescent="0.35">
      <c r="B27" s="12">
        <v>148000</v>
      </c>
    </row>
    <row r="28" spans="2:2" x14ac:dyDescent="0.35">
      <c r="B28" s="12">
        <v>82000</v>
      </c>
    </row>
    <row r="29" spans="2:2" x14ac:dyDescent="0.35">
      <c r="B29" s="12">
        <v>103500</v>
      </c>
    </row>
    <row r="30" spans="2:2" x14ac:dyDescent="0.35">
      <c r="B30" s="12">
        <v>205500</v>
      </c>
    </row>
    <row r="31" spans="2:2" x14ac:dyDescent="0.35">
      <c r="B31" s="12">
        <v>103500</v>
      </c>
    </row>
    <row r="32" spans="2:2" x14ac:dyDescent="0.35">
      <c r="B32" s="12">
        <v>340000</v>
      </c>
    </row>
    <row r="33" spans="2:2" x14ac:dyDescent="0.35">
      <c r="B33" s="12">
        <v>103500</v>
      </c>
    </row>
    <row r="34" spans="2:2" x14ac:dyDescent="0.35">
      <c r="B34" s="12">
        <v>99500</v>
      </c>
    </row>
    <row r="35" spans="2:2" x14ac:dyDescent="0.35">
      <c r="B35" s="12">
        <v>103000</v>
      </c>
    </row>
    <row r="36" spans="2:2" x14ac:dyDescent="0.35">
      <c r="B36" s="12">
        <v>103500</v>
      </c>
    </row>
    <row r="37" spans="2:2" x14ac:dyDescent="0.35">
      <c r="B37" s="12">
        <v>165000</v>
      </c>
    </row>
    <row r="38" spans="2:2" x14ac:dyDescent="0.35">
      <c r="B38" s="12">
        <v>124500</v>
      </c>
    </row>
    <row r="39" spans="2:2" x14ac:dyDescent="0.35">
      <c r="B39" s="12">
        <v>103500</v>
      </c>
    </row>
    <row r="40" spans="2:2" x14ac:dyDescent="0.35">
      <c r="B40" s="12">
        <v>82500</v>
      </c>
    </row>
    <row r="41" spans="2:2" x14ac:dyDescent="0.35">
      <c r="B41" s="12">
        <v>93000</v>
      </c>
    </row>
    <row r="42" spans="2:2" x14ac:dyDescent="0.35">
      <c r="B42" s="12">
        <v>168000</v>
      </c>
    </row>
    <row r="43" spans="2:2" x14ac:dyDescent="0.35">
      <c r="B43" s="12">
        <v>96000</v>
      </c>
    </row>
    <row r="44" spans="2:2" x14ac:dyDescent="0.35">
      <c r="B44" s="12">
        <v>80000</v>
      </c>
    </row>
    <row r="45" spans="2:2" x14ac:dyDescent="0.35">
      <c r="B45" s="12">
        <v>124500</v>
      </c>
    </row>
    <row r="46" spans="2:2" x14ac:dyDescent="0.35">
      <c r="B46" s="12">
        <v>99000</v>
      </c>
    </row>
    <row r="47" spans="2:2" x14ac:dyDescent="0.35">
      <c r="B47" s="12">
        <v>124000</v>
      </c>
    </row>
    <row r="48" spans="2:2" x14ac:dyDescent="0.35">
      <c r="B48" s="12">
        <v>91500</v>
      </c>
    </row>
    <row r="49" spans="2:2" x14ac:dyDescent="0.35">
      <c r="B49" s="12">
        <v>144500</v>
      </c>
    </row>
    <row r="50" spans="2:2" x14ac:dyDescent="0.35">
      <c r="B50" s="12">
        <v>114500</v>
      </c>
    </row>
    <row r="51" spans="2:2" x14ac:dyDescent="0.35">
      <c r="B51" s="12">
        <v>104500</v>
      </c>
    </row>
    <row r="52" spans="2:2" x14ac:dyDescent="0.35">
      <c r="B52" s="12">
        <v>124000</v>
      </c>
    </row>
    <row r="53" spans="2:2" x14ac:dyDescent="0.35">
      <c r="B53" s="12">
        <v>113000</v>
      </c>
    </row>
    <row r="54" spans="2:2" x14ac:dyDescent="0.35">
      <c r="B54" s="12">
        <v>78000</v>
      </c>
    </row>
    <row r="55" spans="2:2" x14ac:dyDescent="0.35">
      <c r="B55" s="12">
        <v>109000</v>
      </c>
    </row>
    <row r="56" spans="2:2" x14ac:dyDescent="0.35">
      <c r="B56" s="12">
        <v>99500</v>
      </c>
    </row>
    <row r="57" spans="2:2" x14ac:dyDescent="0.35">
      <c r="B57" s="12">
        <v>107000</v>
      </c>
    </row>
    <row r="58" spans="2:2" x14ac:dyDescent="0.35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1:8" ht="25.5" customHeight="1" x14ac:dyDescent="0.45">
      <c r="B1" s="18" t="s">
        <v>131</v>
      </c>
    </row>
    <row r="2" spans="1:8" ht="15" customHeight="1" x14ac:dyDescent="0.35">
      <c r="A2" t="s">
        <v>130</v>
      </c>
      <c r="B2" s="30" t="s">
        <v>296</v>
      </c>
    </row>
    <row r="3" spans="1:8" ht="18" customHeight="1" x14ac:dyDescent="0.35"/>
    <row r="4" spans="1:8" x14ac:dyDescent="0.35">
      <c r="D4" s="3" t="s">
        <v>54</v>
      </c>
      <c r="G4" s="3" t="s">
        <v>54</v>
      </c>
    </row>
    <row r="5" spans="1:8" x14ac:dyDescent="0.35">
      <c r="B5" s="7" t="s">
        <v>77</v>
      </c>
      <c r="D5" s="108" t="s">
        <v>86</v>
      </c>
      <c r="E5" s="108"/>
      <c r="G5" s="108" t="s">
        <v>294</v>
      </c>
      <c r="H5" s="108"/>
    </row>
    <row r="6" spans="1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1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293</v>
      </c>
      <c r="H7" s="81"/>
    </row>
    <row r="8" spans="1:8" x14ac:dyDescent="0.35">
      <c r="B8" s="8">
        <v>68.7</v>
      </c>
    </row>
    <row r="9" spans="1:8" x14ac:dyDescent="0.35">
      <c r="B9" s="8">
        <v>80.7</v>
      </c>
      <c r="D9" s="20"/>
      <c r="E9" s="29"/>
    </row>
    <row r="10" spans="1:8" x14ac:dyDescent="0.35">
      <c r="B10" s="8">
        <v>74.900000000000006</v>
      </c>
      <c r="D10" s="20"/>
      <c r="E10" s="29"/>
    </row>
    <row r="11" spans="1:8" x14ac:dyDescent="0.35">
      <c r="B11" s="8">
        <v>80.7</v>
      </c>
    </row>
    <row r="12" spans="1:8" x14ac:dyDescent="0.35">
      <c r="B12" s="8">
        <v>83.3</v>
      </c>
    </row>
    <row r="13" spans="1:8" x14ac:dyDescent="0.35">
      <c r="B13" s="8">
        <v>88.7</v>
      </c>
    </row>
    <row r="14" spans="1:8" x14ac:dyDescent="0.35">
      <c r="B14" s="8">
        <v>75.400000000000006</v>
      </c>
    </row>
    <row r="15" spans="1:8" x14ac:dyDescent="0.35">
      <c r="B15" s="8">
        <v>82.1</v>
      </c>
    </row>
    <row r="16" spans="1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4" width="17.1796875" customWidth="1"/>
    <col min="5" max="5" width="9.1796875" customWidth="1"/>
  </cols>
  <sheetData>
    <row r="1" spans="2:5" ht="25.5" customHeight="1" x14ac:dyDescent="0.45">
      <c r="B1" s="18" t="s">
        <v>297</v>
      </c>
    </row>
    <row r="2" spans="2:5" ht="15" customHeight="1" x14ac:dyDescent="0.35">
      <c r="B2" s="30" t="s">
        <v>295</v>
      </c>
    </row>
    <row r="3" spans="2:5" ht="18" customHeight="1" x14ac:dyDescent="0.35"/>
    <row r="4" spans="2:5" x14ac:dyDescent="0.35">
      <c r="D4" s="3" t="s">
        <v>54</v>
      </c>
    </row>
    <row r="5" spans="2:5" x14ac:dyDescent="0.35">
      <c r="B5" s="7" t="s">
        <v>77</v>
      </c>
      <c r="D5" s="108" t="s">
        <v>294</v>
      </c>
      <c r="E5" s="108"/>
    </row>
    <row r="6" spans="2:5" x14ac:dyDescent="0.35">
      <c r="B6" s="8">
        <v>90.2</v>
      </c>
      <c r="D6" s="20" t="s">
        <v>107</v>
      </c>
      <c r="E6" s="71"/>
    </row>
    <row r="7" spans="2:5" x14ac:dyDescent="0.35">
      <c r="B7" s="8">
        <v>92.8</v>
      </c>
      <c r="D7" s="20" t="s">
        <v>108</v>
      </c>
      <c r="E7" s="71"/>
    </row>
    <row r="8" spans="2:5" x14ac:dyDescent="0.35">
      <c r="B8" s="8">
        <v>68.7</v>
      </c>
      <c r="D8" s="20" t="s">
        <v>132</v>
      </c>
      <c r="E8" s="81"/>
    </row>
    <row r="9" spans="2:5" x14ac:dyDescent="0.35">
      <c r="B9" s="8">
        <v>80.7</v>
      </c>
      <c r="D9" s="20"/>
      <c r="E9" s="29"/>
    </row>
    <row r="10" spans="2:5" x14ac:dyDescent="0.35">
      <c r="B10" s="8">
        <v>74.900000000000006</v>
      </c>
    </row>
    <row r="11" spans="2:5" x14ac:dyDescent="0.35">
      <c r="B11" s="8">
        <v>80.7</v>
      </c>
    </row>
    <row r="12" spans="2:5" x14ac:dyDescent="0.35">
      <c r="B12" s="8">
        <v>83.3</v>
      </c>
    </row>
    <row r="13" spans="2:5" x14ac:dyDescent="0.35">
      <c r="B13" s="8">
        <v>88.7</v>
      </c>
    </row>
    <row r="14" spans="2:5" x14ac:dyDescent="0.35">
      <c r="B14" s="8">
        <v>75.400000000000006</v>
      </c>
    </row>
    <row r="15" spans="2:5" x14ac:dyDescent="0.35">
      <c r="B15" s="8">
        <v>82.1</v>
      </c>
    </row>
    <row r="16" spans="2:5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8" t="s">
        <v>133</v>
      </c>
    </row>
    <row r="2" spans="2:8" ht="15" customHeight="1" x14ac:dyDescent="0.35">
      <c r="B2" s="31" t="s">
        <v>296</v>
      </c>
    </row>
    <row r="3" spans="2:8" ht="18" customHeight="1" x14ac:dyDescent="0.35"/>
    <row r="4" spans="2:8" x14ac:dyDescent="0.35">
      <c r="D4" s="3" t="s">
        <v>54</v>
      </c>
      <c r="G4" s="3" t="s">
        <v>54</v>
      </c>
    </row>
    <row r="5" spans="2:8" x14ac:dyDescent="0.35">
      <c r="B5" s="7" t="s">
        <v>77</v>
      </c>
      <c r="D5" s="108" t="s">
        <v>86</v>
      </c>
      <c r="E5" s="108"/>
      <c r="G5" s="108" t="s">
        <v>294</v>
      </c>
      <c r="H5" s="108"/>
    </row>
    <row r="6" spans="2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2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/>
    </row>
    <row r="8" spans="2:8" x14ac:dyDescent="0.35">
      <c r="B8" s="8">
        <v>68.7</v>
      </c>
      <c r="G8" s="20"/>
      <c r="H8" s="29"/>
    </row>
    <row r="9" spans="2:8" x14ac:dyDescent="0.35">
      <c r="B9" s="8">
        <v>80.7</v>
      </c>
    </row>
    <row r="10" spans="2:8" x14ac:dyDescent="0.35">
      <c r="B10" s="8">
        <v>74.900000000000006</v>
      </c>
    </row>
    <row r="11" spans="2:8" x14ac:dyDescent="0.35">
      <c r="B11" s="8">
        <v>80.7</v>
      </c>
    </row>
    <row r="12" spans="2:8" x14ac:dyDescent="0.35">
      <c r="B12" s="8">
        <v>83.3</v>
      </c>
    </row>
    <row r="13" spans="2:8" x14ac:dyDescent="0.35">
      <c r="B13" s="8">
        <v>88.7</v>
      </c>
    </row>
    <row r="14" spans="2:8" x14ac:dyDescent="0.35">
      <c r="B14" s="8">
        <v>75.400000000000006</v>
      </c>
    </row>
    <row r="15" spans="2:8" x14ac:dyDescent="0.35">
      <c r="B15" s="8">
        <v>82.1</v>
      </c>
    </row>
    <row r="16" spans="2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8" max="8" width="18.1796875" bestFit="1" customWidth="1"/>
    <col min="9" max="9" width="21.7265625" bestFit="1" customWidth="1"/>
  </cols>
  <sheetData>
    <row r="1" spans="2:9" ht="25.5" customHeight="1" x14ac:dyDescent="0.45">
      <c r="B1" s="18" t="s">
        <v>134</v>
      </c>
    </row>
    <row r="2" spans="2:9" ht="15" customHeight="1" x14ac:dyDescent="0.35">
      <c r="B2" s="30" t="s">
        <v>298</v>
      </c>
    </row>
    <row r="3" spans="2:9" ht="18" customHeight="1" x14ac:dyDescent="0.35"/>
    <row r="4" spans="2:9" x14ac:dyDescent="0.35">
      <c r="D4" s="3" t="s">
        <v>54</v>
      </c>
      <c r="G4" s="3" t="s">
        <v>54</v>
      </c>
    </row>
    <row r="5" spans="2:9" x14ac:dyDescent="0.35">
      <c r="B5" s="7" t="s">
        <v>77</v>
      </c>
      <c r="D5" s="108" t="s">
        <v>86</v>
      </c>
      <c r="E5" s="108"/>
      <c r="G5" s="10" t="s">
        <v>99</v>
      </c>
      <c r="H5" s="10" t="s">
        <v>100</v>
      </c>
      <c r="I5" s="10" t="s">
        <v>105</v>
      </c>
    </row>
    <row r="6" spans="2:9" x14ac:dyDescent="0.35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/>
      <c r="I6" s="8"/>
    </row>
    <row r="7" spans="2:9" x14ac:dyDescent="0.35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/>
      <c r="I7" s="8"/>
    </row>
    <row r="8" spans="2:9" x14ac:dyDescent="0.35">
      <c r="B8" s="8">
        <v>68.7</v>
      </c>
      <c r="G8" s="8">
        <v>64</v>
      </c>
      <c r="H8" s="8"/>
      <c r="I8" s="8"/>
    </row>
    <row r="9" spans="2:9" x14ac:dyDescent="0.35">
      <c r="B9" s="8">
        <v>80.7</v>
      </c>
      <c r="G9" s="8">
        <v>66</v>
      </c>
      <c r="H9" s="8"/>
      <c r="I9" s="8"/>
    </row>
    <row r="10" spans="2:9" x14ac:dyDescent="0.35">
      <c r="B10" s="8">
        <v>74.900000000000006</v>
      </c>
      <c r="G10" s="8">
        <v>68</v>
      </c>
      <c r="H10" s="8"/>
      <c r="I10" s="8"/>
    </row>
    <row r="11" spans="2:9" x14ac:dyDescent="0.35">
      <c r="B11" s="8">
        <v>80.7</v>
      </c>
      <c r="G11" s="8">
        <v>70</v>
      </c>
      <c r="H11" s="8"/>
      <c r="I11" s="8"/>
    </row>
    <row r="12" spans="2:9" x14ac:dyDescent="0.35">
      <c r="B12" s="8">
        <v>83.3</v>
      </c>
      <c r="G12" s="8">
        <v>72</v>
      </c>
      <c r="H12" s="8"/>
      <c r="I12" s="8"/>
    </row>
    <row r="13" spans="2:9" x14ac:dyDescent="0.35">
      <c r="B13" s="8">
        <v>88.7</v>
      </c>
      <c r="G13" s="8">
        <v>74</v>
      </c>
      <c r="H13" s="8"/>
      <c r="I13" s="8"/>
    </row>
    <row r="14" spans="2:9" x14ac:dyDescent="0.35">
      <c r="B14" s="8">
        <v>75.400000000000006</v>
      </c>
      <c r="G14" s="8">
        <v>76</v>
      </c>
      <c r="H14" s="8"/>
      <c r="I14" s="8"/>
    </row>
    <row r="15" spans="2:9" x14ac:dyDescent="0.35">
      <c r="B15" s="8">
        <v>82.1</v>
      </c>
      <c r="G15" s="8">
        <v>78</v>
      </c>
      <c r="H15" s="8"/>
      <c r="I15" s="8"/>
    </row>
    <row r="16" spans="2:9" x14ac:dyDescent="0.35">
      <c r="B16" s="8">
        <v>87.5</v>
      </c>
      <c r="G16" s="8">
        <v>80</v>
      </c>
      <c r="H16" s="8"/>
      <c r="I16" s="8"/>
    </row>
    <row r="17" spans="2:9" x14ac:dyDescent="0.35">
      <c r="B17" s="8">
        <v>66.900000000000006</v>
      </c>
      <c r="G17" s="8">
        <v>82</v>
      </c>
      <c r="H17" s="8"/>
      <c r="I17" s="8"/>
    </row>
    <row r="18" spans="2:9" x14ac:dyDescent="0.35">
      <c r="B18" s="8">
        <v>71.3</v>
      </c>
      <c r="G18" s="8">
        <v>84</v>
      </c>
      <c r="H18" s="8"/>
      <c r="I18" s="8"/>
    </row>
    <row r="19" spans="2:9" x14ac:dyDescent="0.35">
      <c r="B19" s="8">
        <v>76.8</v>
      </c>
      <c r="G19" s="8">
        <v>86</v>
      </c>
      <c r="H19" s="8"/>
      <c r="I19" s="8"/>
    </row>
    <row r="20" spans="2:9" x14ac:dyDescent="0.35">
      <c r="B20" s="8">
        <v>72.3</v>
      </c>
      <c r="G20" s="8">
        <v>88</v>
      </c>
      <c r="H20" s="8"/>
      <c r="I20" s="8"/>
    </row>
    <row r="21" spans="2:9" x14ac:dyDescent="0.35">
      <c r="B21" s="8">
        <v>72.400000000000006</v>
      </c>
      <c r="G21" s="8">
        <v>90</v>
      </c>
      <c r="H21" s="8"/>
      <c r="I21" s="8"/>
    </row>
    <row r="22" spans="2:9" x14ac:dyDescent="0.35">
      <c r="B22" s="8">
        <v>72</v>
      </c>
      <c r="G22" s="8">
        <v>92</v>
      </c>
      <c r="H22" s="8"/>
      <c r="I22" s="8"/>
    </row>
    <row r="23" spans="2:9" x14ac:dyDescent="0.35">
      <c r="B23" s="8">
        <v>81</v>
      </c>
      <c r="G23" s="8">
        <v>94</v>
      </c>
      <c r="H23" s="8"/>
      <c r="I23" s="8"/>
    </row>
    <row r="24" spans="2:9" x14ac:dyDescent="0.35">
      <c r="B24" s="8">
        <v>96.1</v>
      </c>
      <c r="G24" s="8">
        <v>96</v>
      </c>
      <c r="H24" s="8"/>
      <c r="I24" s="8"/>
    </row>
    <row r="25" spans="2:9" x14ac:dyDescent="0.35">
      <c r="B25" s="8">
        <v>76.7</v>
      </c>
      <c r="G25" s="8">
        <v>98</v>
      </c>
      <c r="H25" s="8"/>
      <c r="I25" s="8"/>
    </row>
    <row r="26" spans="2:9" x14ac:dyDescent="0.35">
      <c r="B26" s="8">
        <v>80.3</v>
      </c>
      <c r="G26" s="8">
        <v>100</v>
      </c>
      <c r="H26" s="8"/>
      <c r="I26" s="8"/>
    </row>
    <row r="27" spans="2:9" x14ac:dyDescent="0.35">
      <c r="B27" s="8">
        <v>77.8</v>
      </c>
    </row>
    <row r="28" spans="2:9" x14ac:dyDescent="0.35">
      <c r="B28" s="8">
        <v>62.6</v>
      </c>
    </row>
    <row r="29" spans="2:9" x14ac:dyDescent="0.35">
      <c r="B29" s="8">
        <v>80.2</v>
      </c>
    </row>
    <row r="30" spans="2:9" x14ac:dyDescent="0.35">
      <c r="B30" s="8">
        <v>79.099999999999994</v>
      </c>
    </row>
    <row r="31" spans="2:9" x14ac:dyDescent="0.35">
      <c r="B31" s="8">
        <v>77.8</v>
      </c>
    </row>
    <row r="32" spans="2:9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8" t="s">
        <v>135</v>
      </c>
    </row>
    <row r="2" spans="2:8" ht="15" customHeight="1" x14ac:dyDescent="0.35">
      <c r="B2" s="30" t="s">
        <v>300</v>
      </c>
    </row>
    <row r="3" spans="2:8" ht="18" customHeight="1" x14ac:dyDescent="0.35"/>
    <row r="4" spans="2:8" x14ac:dyDescent="0.35">
      <c r="D4" s="3" t="s">
        <v>54</v>
      </c>
      <c r="G4" s="3" t="s">
        <v>54</v>
      </c>
    </row>
    <row r="5" spans="2:8" x14ac:dyDescent="0.35">
      <c r="B5" s="7" t="s">
        <v>77</v>
      </c>
      <c r="D5" s="108" t="s">
        <v>86</v>
      </c>
      <c r="E5" s="108"/>
      <c r="G5" s="108" t="s">
        <v>299</v>
      </c>
      <c r="H5" s="108"/>
    </row>
    <row r="6" spans="2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/>
    </row>
    <row r="7" spans="2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/>
    </row>
    <row r="8" spans="2:8" x14ac:dyDescent="0.35">
      <c r="B8" s="8">
        <v>68.7</v>
      </c>
      <c r="G8" s="20" t="s">
        <v>114</v>
      </c>
      <c r="H8" s="83"/>
    </row>
    <row r="9" spans="2:8" x14ac:dyDescent="0.35">
      <c r="B9" s="8">
        <v>80.7</v>
      </c>
      <c r="D9" s="20"/>
      <c r="E9" s="29"/>
      <c r="G9" s="20" t="s">
        <v>113</v>
      </c>
      <c r="H9" s="83"/>
    </row>
    <row r="10" spans="2:8" x14ac:dyDescent="0.35">
      <c r="B10" s="8">
        <v>74.900000000000006</v>
      </c>
      <c r="D10" s="20"/>
      <c r="E10" s="29"/>
    </row>
    <row r="11" spans="2:8" x14ac:dyDescent="0.35">
      <c r="B11" s="8">
        <v>80.7</v>
      </c>
    </row>
    <row r="12" spans="2:8" x14ac:dyDescent="0.35">
      <c r="B12" s="8">
        <v>83.3</v>
      </c>
    </row>
    <row r="13" spans="2:8" x14ac:dyDescent="0.35">
      <c r="B13" s="8">
        <v>88.7</v>
      </c>
    </row>
    <row r="14" spans="2:8" x14ac:dyDescent="0.35">
      <c r="B14" s="8">
        <v>75.400000000000006</v>
      </c>
    </row>
    <row r="15" spans="2:8" x14ac:dyDescent="0.35">
      <c r="B15" s="8">
        <v>82.1</v>
      </c>
    </row>
    <row r="16" spans="2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8" t="s">
        <v>136</v>
      </c>
    </row>
    <row r="2" spans="2:8" ht="15" customHeight="1" x14ac:dyDescent="0.35">
      <c r="B2" s="30" t="s">
        <v>301</v>
      </c>
    </row>
    <row r="3" spans="2:8" ht="18" customHeight="1" x14ac:dyDescent="0.35"/>
    <row r="4" spans="2:8" x14ac:dyDescent="0.35">
      <c r="D4" s="3" t="s">
        <v>54</v>
      </c>
      <c r="G4" s="3" t="s">
        <v>54</v>
      </c>
    </row>
    <row r="5" spans="2:8" x14ac:dyDescent="0.35">
      <c r="B5" s="7" t="s">
        <v>77</v>
      </c>
      <c r="D5" s="108" t="s">
        <v>86</v>
      </c>
      <c r="E5" s="108"/>
      <c r="G5" s="108" t="s">
        <v>302</v>
      </c>
      <c r="H5" s="108"/>
    </row>
    <row r="6" spans="2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1"/>
    </row>
    <row r="7" spans="2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/>
    </row>
    <row r="8" spans="2:8" x14ac:dyDescent="0.35">
      <c r="B8" s="8">
        <v>68.7</v>
      </c>
      <c r="G8" s="20"/>
      <c r="H8" s="29"/>
    </row>
    <row r="9" spans="2:8" x14ac:dyDescent="0.35">
      <c r="B9" s="8">
        <v>80.7</v>
      </c>
      <c r="D9" s="20"/>
      <c r="E9" s="29"/>
      <c r="G9" s="20"/>
      <c r="H9" s="29"/>
    </row>
    <row r="10" spans="2:8" x14ac:dyDescent="0.35">
      <c r="B10" s="8">
        <v>74.900000000000006</v>
      </c>
      <c r="D10" s="20"/>
      <c r="E10" s="29"/>
    </row>
    <row r="11" spans="2:8" x14ac:dyDescent="0.35">
      <c r="B11" s="8">
        <v>80.7</v>
      </c>
    </row>
    <row r="12" spans="2:8" x14ac:dyDescent="0.35">
      <c r="B12" s="8">
        <v>83.3</v>
      </c>
    </row>
    <row r="13" spans="2:8" x14ac:dyDescent="0.35">
      <c r="B13" s="8">
        <v>88.7</v>
      </c>
    </row>
    <row r="14" spans="2:8" x14ac:dyDescent="0.35">
      <c r="B14" s="8">
        <v>75.400000000000006</v>
      </c>
    </row>
    <row r="15" spans="2:8" x14ac:dyDescent="0.35">
      <c r="B15" s="8">
        <v>82.1</v>
      </c>
    </row>
    <row r="16" spans="2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14.26953125" customWidth="1"/>
  </cols>
  <sheetData>
    <row r="1" spans="2:8" ht="25.5" customHeight="1" x14ac:dyDescent="0.45">
      <c r="B1" s="18" t="s">
        <v>137</v>
      </c>
    </row>
    <row r="2" spans="2:8" ht="15" customHeight="1" x14ac:dyDescent="0.35">
      <c r="B2" s="30" t="s">
        <v>303</v>
      </c>
    </row>
    <row r="3" spans="2:8" ht="18" customHeight="1" x14ac:dyDescent="0.35"/>
    <row r="4" spans="2:8" x14ac:dyDescent="0.35">
      <c r="D4" s="3" t="s">
        <v>54</v>
      </c>
      <c r="G4" s="3" t="s">
        <v>54</v>
      </c>
    </row>
    <row r="5" spans="2:8" x14ac:dyDescent="0.35">
      <c r="B5" s="7" t="s">
        <v>77</v>
      </c>
      <c r="D5" s="108" t="s">
        <v>86</v>
      </c>
      <c r="E5" s="108"/>
      <c r="G5" s="108" t="s">
        <v>299</v>
      </c>
      <c r="H5" s="108"/>
    </row>
    <row r="6" spans="2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/>
    </row>
    <row r="7" spans="2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/>
    </row>
    <row r="8" spans="2:8" x14ac:dyDescent="0.35">
      <c r="B8" s="8">
        <v>68.7</v>
      </c>
      <c r="G8" s="20" t="s">
        <v>90</v>
      </c>
      <c r="H8" s="84"/>
    </row>
    <row r="9" spans="2:8" x14ac:dyDescent="0.35">
      <c r="B9" s="8">
        <v>80.7</v>
      </c>
    </row>
    <row r="10" spans="2:8" x14ac:dyDescent="0.35">
      <c r="B10" s="8">
        <v>74.900000000000006</v>
      </c>
    </row>
    <row r="11" spans="2:8" x14ac:dyDescent="0.35">
      <c r="B11" s="8">
        <v>80.7</v>
      </c>
    </row>
    <row r="12" spans="2:8" x14ac:dyDescent="0.35">
      <c r="B12" s="8">
        <v>83.3</v>
      </c>
    </row>
    <row r="13" spans="2:8" x14ac:dyDescent="0.35">
      <c r="B13" s="8">
        <v>88.7</v>
      </c>
    </row>
    <row r="14" spans="2:8" x14ac:dyDescent="0.35">
      <c r="B14" s="8">
        <v>75.400000000000006</v>
      </c>
    </row>
    <row r="15" spans="2:8" x14ac:dyDescent="0.35">
      <c r="B15" s="8">
        <v>82.1</v>
      </c>
    </row>
    <row r="16" spans="2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145</v>
      </c>
    </row>
    <row r="2" spans="2:11" ht="15" customHeight="1" x14ac:dyDescent="0.35">
      <c r="B2" s="30" t="s">
        <v>153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23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35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35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35">
      <c r="B8" s="8">
        <v>119</v>
      </c>
      <c r="G8" s="20" t="s">
        <v>144</v>
      </c>
      <c r="H8" s="85"/>
    </row>
    <row r="9" spans="2:11" x14ac:dyDescent="0.35">
      <c r="B9" s="8">
        <v>334</v>
      </c>
      <c r="D9" s="108" t="s">
        <v>140</v>
      </c>
      <c r="E9" s="108"/>
      <c r="G9" s="20" t="s">
        <v>152</v>
      </c>
      <c r="H9" s="86"/>
    </row>
    <row r="10" spans="2:11" x14ac:dyDescent="0.35">
      <c r="B10" s="8">
        <v>252</v>
      </c>
      <c r="D10" s="20" t="s">
        <v>70</v>
      </c>
      <c r="E10" s="71">
        <v>90</v>
      </c>
      <c r="G10" s="20" t="s">
        <v>146</v>
      </c>
      <c r="H10" s="75"/>
    </row>
    <row r="11" spans="2:11" x14ac:dyDescent="0.35">
      <c r="B11" s="8">
        <v>209</v>
      </c>
      <c r="D11" s="20"/>
      <c r="E11" s="1"/>
      <c r="G11" s="20" t="s">
        <v>150</v>
      </c>
      <c r="H11" s="75"/>
    </row>
    <row r="12" spans="2:11" x14ac:dyDescent="0.35">
      <c r="B12" s="8">
        <v>462</v>
      </c>
    </row>
    <row r="13" spans="2:11" x14ac:dyDescent="0.35">
      <c r="B13" s="8">
        <v>342</v>
      </c>
    </row>
    <row r="14" spans="2:11" x14ac:dyDescent="0.35">
      <c r="B14" s="8">
        <v>347</v>
      </c>
    </row>
    <row r="15" spans="2:11" x14ac:dyDescent="0.35">
      <c r="B15" s="8">
        <v>313</v>
      </c>
    </row>
    <row r="16" spans="2:11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151</v>
      </c>
    </row>
    <row r="2" spans="2:11" ht="15" customHeight="1" x14ac:dyDescent="0.35">
      <c r="B2" s="30" t="s">
        <v>304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35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35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35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35">
      <c r="B8" s="12">
        <v>109000</v>
      </c>
      <c r="D8" s="20"/>
      <c r="E8" s="28"/>
      <c r="G8" s="20" t="s">
        <v>150</v>
      </c>
      <c r="H8" s="80"/>
    </row>
    <row r="9" spans="2:11" x14ac:dyDescent="0.35">
      <c r="B9" s="12">
        <v>148000</v>
      </c>
      <c r="D9" s="108" t="s">
        <v>140</v>
      </c>
      <c r="E9" s="108"/>
    </row>
    <row r="10" spans="2:11" x14ac:dyDescent="0.35">
      <c r="B10" s="12">
        <v>255500</v>
      </c>
      <c r="D10" s="20" t="s">
        <v>46</v>
      </c>
      <c r="E10" s="80">
        <v>101000</v>
      </c>
    </row>
    <row r="11" spans="2:11" x14ac:dyDescent="0.35">
      <c r="B11" s="12">
        <v>103500</v>
      </c>
      <c r="D11" s="20" t="s">
        <v>70</v>
      </c>
      <c r="E11" s="80">
        <v>76000</v>
      </c>
      <c r="G11" s="20"/>
    </row>
    <row r="12" spans="2:11" x14ac:dyDescent="0.35">
      <c r="B12" s="12">
        <v>114500</v>
      </c>
    </row>
    <row r="13" spans="2:11" x14ac:dyDescent="0.35">
      <c r="B13" s="12">
        <v>124000</v>
      </c>
    </row>
    <row r="14" spans="2:11" x14ac:dyDescent="0.35">
      <c r="B14" s="12">
        <v>132500</v>
      </c>
    </row>
    <row r="15" spans="2:11" x14ac:dyDescent="0.35">
      <c r="B15" s="12">
        <v>99000</v>
      </c>
    </row>
    <row r="16" spans="2:11" x14ac:dyDescent="0.35">
      <c r="B16" s="12">
        <v>124000</v>
      </c>
    </row>
    <row r="17" spans="2:2" x14ac:dyDescent="0.35">
      <c r="B17" s="12">
        <v>82000</v>
      </c>
    </row>
    <row r="18" spans="2:2" x14ac:dyDescent="0.35">
      <c r="B18" s="12">
        <v>185000</v>
      </c>
    </row>
    <row r="19" spans="2:2" x14ac:dyDescent="0.35">
      <c r="B19" s="12">
        <v>89500</v>
      </c>
    </row>
    <row r="20" spans="2:2" x14ac:dyDescent="0.35">
      <c r="B20" s="12">
        <v>91500</v>
      </c>
    </row>
    <row r="21" spans="2:2" x14ac:dyDescent="0.35">
      <c r="B21" s="12">
        <v>113500</v>
      </c>
    </row>
    <row r="22" spans="2:2" x14ac:dyDescent="0.35">
      <c r="B22" s="12">
        <v>99000</v>
      </c>
    </row>
    <row r="23" spans="2:2" x14ac:dyDescent="0.35">
      <c r="B23" s="12">
        <v>75500</v>
      </c>
    </row>
    <row r="24" spans="2:2" x14ac:dyDescent="0.35">
      <c r="B24" s="12">
        <v>86000</v>
      </c>
    </row>
    <row r="25" spans="2:2" x14ac:dyDescent="0.35">
      <c r="B25" s="12">
        <v>156500</v>
      </c>
    </row>
    <row r="26" spans="2:2" x14ac:dyDescent="0.35">
      <c r="B26" s="12">
        <v>99500</v>
      </c>
    </row>
    <row r="27" spans="2:2" x14ac:dyDescent="0.35">
      <c r="B27" s="12">
        <v>148000</v>
      </c>
    </row>
    <row r="28" spans="2:2" x14ac:dyDescent="0.35">
      <c r="B28" s="12">
        <v>82000</v>
      </c>
    </row>
    <row r="29" spans="2:2" x14ac:dyDescent="0.35">
      <c r="B29" s="12">
        <v>103500</v>
      </c>
    </row>
    <row r="30" spans="2:2" x14ac:dyDescent="0.35">
      <c r="B30" s="12">
        <v>205500</v>
      </c>
    </row>
    <row r="31" spans="2:2" x14ac:dyDescent="0.35">
      <c r="B31" s="12">
        <v>103500</v>
      </c>
    </row>
    <row r="32" spans="2:2" x14ac:dyDescent="0.35">
      <c r="B32" s="12">
        <v>340000</v>
      </c>
    </row>
    <row r="33" spans="2:2" x14ac:dyDescent="0.35">
      <c r="B33" s="12">
        <v>103500</v>
      </c>
    </row>
    <row r="34" spans="2:2" x14ac:dyDescent="0.35">
      <c r="B34" s="12">
        <v>99500</v>
      </c>
    </row>
    <row r="35" spans="2:2" x14ac:dyDescent="0.35">
      <c r="B35" s="12">
        <v>103000</v>
      </c>
    </row>
    <row r="36" spans="2:2" x14ac:dyDescent="0.35">
      <c r="B36" s="12">
        <v>103500</v>
      </c>
    </row>
    <row r="37" spans="2:2" x14ac:dyDescent="0.35">
      <c r="B37" s="12">
        <v>165000</v>
      </c>
    </row>
    <row r="38" spans="2:2" x14ac:dyDescent="0.35">
      <c r="B38" s="12">
        <v>124500</v>
      </c>
    </row>
    <row r="39" spans="2:2" x14ac:dyDescent="0.35">
      <c r="B39" s="12">
        <v>103500</v>
      </c>
    </row>
    <row r="40" spans="2:2" x14ac:dyDescent="0.35">
      <c r="B40" s="12">
        <v>82500</v>
      </c>
    </row>
    <row r="41" spans="2:2" x14ac:dyDescent="0.35">
      <c r="B41" s="12">
        <v>93000</v>
      </c>
    </row>
    <row r="42" spans="2:2" x14ac:dyDescent="0.35">
      <c r="B42" s="12">
        <v>168000</v>
      </c>
    </row>
    <row r="43" spans="2:2" x14ac:dyDescent="0.35">
      <c r="B43" s="12">
        <v>96000</v>
      </c>
    </row>
    <row r="44" spans="2:2" x14ac:dyDescent="0.35">
      <c r="B44" s="12">
        <v>80000</v>
      </c>
    </row>
    <row r="45" spans="2:2" x14ac:dyDescent="0.35">
      <c r="B45" s="12">
        <v>124500</v>
      </c>
    </row>
    <row r="46" spans="2:2" x14ac:dyDescent="0.35">
      <c r="B46" s="12">
        <v>99000</v>
      </c>
    </row>
    <row r="47" spans="2:2" x14ac:dyDescent="0.35">
      <c r="B47" s="12">
        <v>124000</v>
      </c>
    </row>
    <row r="48" spans="2:2" x14ac:dyDescent="0.35">
      <c r="B48" s="12">
        <v>91500</v>
      </c>
    </row>
    <row r="49" spans="2:2" x14ac:dyDescent="0.35">
      <c r="B49" s="12">
        <v>144500</v>
      </c>
    </row>
    <row r="50" spans="2:2" x14ac:dyDescent="0.35">
      <c r="B50" s="12">
        <v>114500</v>
      </c>
    </row>
    <row r="51" spans="2:2" x14ac:dyDescent="0.35">
      <c r="B51" s="12">
        <v>104500</v>
      </c>
    </row>
    <row r="52" spans="2:2" x14ac:dyDescent="0.35">
      <c r="B52" s="12">
        <v>124000</v>
      </c>
    </row>
    <row r="53" spans="2:2" x14ac:dyDescent="0.35">
      <c r="B53" s="12">
        <v>113000</v>
      </c>
    </row>
    <row r="54" spans="2:2" x14ac:dyDescent="0.35">
      <c r="B54" s="12">
        <v>78000</v>
      </c>
    </row>
    <row r="55" spans="2:2" x14ac:dyDescent="0.35">
      <c r="B55" s="12">
        <v>109000</v>
      </c>
    </row>
    <row r="56" spans="2:2" x14ac:dyDescent="0.35">
      <c r="B56" s="12">
        <v>99500</v>
      </c>
    </row>
    <row r="57" spans="2:2" x14ac:dyDescent="0.35">
      <c r="B57" s="12">
        <v>107000</v>
      </c>
    </row>
    <row r="58" spans="2:2" x14ac:dyDescent="0.35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145</v>
      </c>
    </row>
    <row r="2" spans="2:11" ht="15" customHeight="1" x14ac:dyDescent="0.35">
      <c r="B2" s="30" t="s">
        <v>305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23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35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35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35">
      <c r="B8" s="8">
        <v>119</v>
      </c>
      <c r="D8" s="20" t="s">
        <v>70</v>
      </c>
      <c r="E8" s="75"/>
      <c r="G8" s="20" t="s">
        <v>144</v>
      </c>
      <c r="H8" s="85"/>
    </row>
    <row r="9" spans="2:11" x14ac:dyDescent="0.35">
      <c r="B9" s="8">
        <v>334</v>
      </c>
      <c r="G9" s="20" t="s">
        <v>156</v>
      </c>
      <c r="H9" s="86"/>
    </row>
    <row r="10" spans="2:11" x14ac:dyDescent="0.35">
      <c r="B10" s="8">
        <v>252</v>
      </c>
      <c r="G10" s="20" t="s">
        <v>146</v>
      </c>
      <c r="H10" s="75"/>
    </row>
    <row r="11" spans="2:11" x14ac:dyDescent="0.35">
      <c r="B11" s="8">
        <v>209</v>
      </c>
      <c r="G11" s="20" t="s">
        <v>150</v>
      </c>
      <c r="H11" s="75"/>
    </row>
    <row r="12" spans="2:11" x14ac:dyDescent="0.35">
      <c r="B12" s="8">
        <v>462</v>
      </c>
    </row>
    <row r="13" spans="2:11" x14ac:dyDescent="0.35">
      <c r="B13" s="8">
        <v>342</v>
      </c>
    </row>
    <row r="14" spans="2:11" x14ac:dyDescent="0.35">
      <c r="B14" s="8">
        <v>347</v>
      </c>
    </row>
    <row r="15" spans="2:11" x14ac:dyDescent="0.35">
      <c r="B15" s="8">
        <v>313</v>
      </c>
    </row>
    <row r="16" spans="2:11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151</v>
      </c>
    </row>
    <row r="2" spans="2:11" ht="15" customHeight="1" x14ac:dyDescent="0.35">
      <c r="B2" s="30" t="s">
        <v>305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35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35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35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35">
      <c r="B8" s="12">
        <v>109000</v>
      </c>
      <c r="D8" s="20" t="s">
        <v>70</v>
      </c>
      <c r="E8" s="80"/>
      <c r="G8" s="20" t="s">
        <v>150</v>
      </c>
      <c r="H8" s="80"/>
    </row>
    <row r="9" spans="2:11" x14ac:dyDescent="0.35">
      <c r="B9" s="12">
        <v>148000</v>
      </c>
    </row>
    <row r="10" spans="2:11" x14ac:dyDescent="0.35">
      <c r="B10" s="12">
        <v>255500</v>
      </c>
      <c r="H10" s="98"/>
    </row>
    <row r="11" spans="2:11" x14ac:dyDescent="0.35">
      <c r="B11" s="12">
        <v>103500</v>
      </c>
      <c r="G11" s="20"/>
    </row>
    <row r="12" spans="2:11" x14ac:dyDescent="0.35">
      <c r="B12" s="12">
        <v>114500</v>
      </c>
    </row>
    <row r="13" spans="2:11" x14ac:dyDescent="0.35">
      <c r="B13" s="12">
        <v>124000</v>
      </c>
    </row>
    <row r="14" spans="2:11" x14ac:dyDescent="0.35">
      <c r="B14" s="12">
        <v>132500</v>
      </c>
    </row>
    <row r="15" spans="2:11" x14ac:dyDescent="0.35">
      <c r="B15" s="12">
        <v>99000</v>
      </c>
    </row>
    <row r="16" spans="2:11" x14ac:dyDescent="0.35">
      <c r="B16" s="12">
        <v>124000</v>
      </c>
    </row>
    <row r="17" spans="2:2" x14ac:dyDescent="0.35">
      <c r="B17" s="12">
        <v>82000</v>
      </c>
    </row>
    <row r="18" spans="2:2" x14ac:dyDescent="0.35">
      <c r="B18" s="12">
        <v>185000</v>
      </c>
    </row>
    <row r="19" spans="2:2" x14ac:dyDescent="0.35">
      <c r="B19" s="12">
        <v>89500</v>
      </c>
    </row>
    <row r="20" spans="2:2" x14ac:dyDescent="0.35">
      <c r="B20" s="12">
        <v>91500</v>
      </c>
    </row>
    <row r="21" spans="2:2" x14ac:dyDescent="0.35">
      <c r="B21" s="12">
        <v>113500</v>
      </c>
    </row>
    <row r="22" spans="2:2" x14ac:dyDescent="0.35">
      <c r="B22" s="12">
        <v>99000</v>
      </c>
    </row>
    <row r="23" spans="2:2" x14ac:dyDescent="0.35">
      <c r="B23" s="12">
        <v>75500</v>
      </c>
    </row>
    <row r="24" spans="2:2" x14ac:dyDescent="0.35">
      <c r="B24" s="12">
        <v>86000</v>
      </c>
    </row>
    <row r="25" spans="2:2" x14ac:dyDescent="0.35">
      <c r="B25" s="12">
        <v>156500</v>
      </c>
    </row>
    <row r="26" spans="2:2" x14ac:dyDescent="0.35">
      <c r="B26" s="12">
        <v>99500</v>
      </c>
    </row>
    <row r="27" spans="2:2" x14ac:dyDescent="0.35">
      <c r="B27" s="12">
        <v>148000</v>
      </c>
    </row>
    <row r="28" spans="2:2" x14ac:dyDescent="0.35">
      <c r="B28" s="12">
        <v>82000</v>
      </c>
    </row>
    <row r="29" spans="2:2" x14ac:dyDescent="0.35">
      <c r="B29" s="12">
        <v>103500</v>
      </c>
    </row>
    <row r="30" spans="2:2" x14ac:dyDescent="0.35">
      <c r="B30" s="12">
        <v>205500</v>
      </c>
    </row>
    <row r="31" spans="2:2" x14ac:dyDescent="0.35">
      <c r="B31" s="12">
        <v>103500</v>
      </c>
    </row>
    <row r="32" spans="2:2" x14ac:dyDescent="0.35">
      <c r="B32" s="12">
        <v>340000</v>
      </c>
    </row>
    <row r="33" spans="2:2" x14ac:dyDescent="0.35">
      <c r="B33" s="12">
        <v>103500</v>
      </c>
    </row>
    <row r="34" spans="2:2" x14ac:dyDescent="0.35">
      <c r="B34" s="12">
        <v>99500</v>
      </c>
    </row>
    <row r="35" spans="2:2" x14ac:dyDescent="0.35">
      <c r="B35" s="12">
        <v>103000</v>
      </c>
    </row>
    <row r="36" spans="2:2" x14ac:dyDescent="0.35">
      <c r="B36" s="12">
        <v>103500</v>
      </c>
    </row>
    <row r="37" spans="2:2" x14ac:dyDescent="0.35">
      <c r="B37" s="12">
        <v>165000</v>
      </c>
    </row>
    <row r="38" spans="2:2" x14ac:dyDescent="0.35">
      <c r="B38" s="12">
        <v>124500</v>
      </c>
    </row>
    <row r="39" spans="2:2" x14ac:dyDescent="0.35">
      <c r="B39" s="12">
        <v>103500</v>
      </c>
    </row>
    <row r="40" spans="2:2" x14ac:dyDescent="0.35">
      <c r="B40" s="12">
        <v>82500</v>
      </c>
    </row>
    <row r="41" spans="2:2" x14ac:dyDescent="0.35">
      <c r="B41" s="12">
        <v>93000</v>
      </c>
    </row>
    <row r="42" spans="2:2" x14ac:dyDescent="0.35">
      <c r="B42" s="12">
        <v>168000</v>
      </c>
    </row>
    <row r="43" spans="2:2" x14ac:dyDescent="0.35">
      <c r="B43" s="12">
        <v>96000</v>
      </c>
    </row>
    <row r="44" spans="2:2" x14ac:dyDescent="0.35">
      <c r="B44" s="12">
        <v>80000</v>
      </c>
    </row>
    <row r="45" spans="2:2" x14ac:dyDescent="0.35">
      <c r="B45" s="12">
        <v>124500</v>
      </c>
    </row>
    <row r="46" spans="2:2" x14ac:dyDescent="0.35">
      <c r="B46" s="12">
        <v>99000</v>
      </c>
    </row>
    <row r="47" spans="2:2" x14ac:dyDescent="0.35">
      <c r="B47" s="12">
        <v>124000</v>
      </c>
    </row>
    <row r="48" spans="2:2" x14ac:dyDescent="0.35">
      <c r="B48" s="12">
        <v>91500</v>
      </c>
    </row>
    <row r="49" spans="2:2" x14ac:dyDescent="0.35">
      <c r="B49" s="12">
        <v>144500</v>
      </c>
    </row>
    <row r="50" spans="2:2" x14ac:dyDescent="0.35">
      <c r="B50" s="12">
        <v>114500</v>
      </c>
    </row>
    <row r="51" spans="2:2" x14ac:dyDescent="0.35">
      <c r="B51" s="12">
        <v>104500</v>
      </c>
    </row>
    <row r="52" spans="2:2" x14ac:dyDescent="0.35">
      <c r="B52" s="12">
        <v>124000</v>
      </c>
    </row>
    <row r="53" spans="2:2" x14ac:dyDescent="0.35">
      <c r="B53" s="12">
        <v>113000</v>
      </c>
    </row>
    <row r="54" spans="2:2" x14ac:dyDescent="0.35">
      <c r="B54" s="12">
        <v>78000</v>
      </c>
    </row>
    <row r="55" spans="2:2" x14ac:dyDescent="0.35">
      <c r="B55" s="12">
        <v>109000</v>
      </c>
    </row>
    <row r="56" spans="2:2" x14ac:dyDescent="0.35">
      <c r="B56" s="12">
        <v>99500</v>
      </c>
    </row>
    <row r="57" spans="2:2" x14ac:dyDescent="0.35">
      <c r="B57" s="12">
        <v>107000</v>
      </c>
    </row>
    <row r="58" spans="2:2" x14ac:dyDescent="0.35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" customWidth="1"/>
    <col min="4" max="4" width="12.8164062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39" t="s">
        <v>160</v>
      </c>
    </row>
    <row r="2" spans="2:11" ht="15" customHeight="1" x14ac:dyDescent="0.35">
      <c r="B2" s="30" t="s">
        <v>161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21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35">
      <c r="B6" s="8" t="s">
        <v>25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35">
      <c r="B7" s="8" t="s">
        <v>25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35">
      <c r="B8" s="8" t="s">
        <v>27</v>
      </c>
      <c r="D8" s="20" t="s">
        <v>159</v>
      </c>
      <c r="E8" s="87"/>
      <c r="G8" s="20" t="s">
        <v>144</v>
      </c>
      <c r="H8" s="85"/>
    </row>
    <row r="9" spans="2:11" x14ac:dyDescent="0.35">
      <c r="B9" s="8" t="s">
        <v>25</v>
      </c>
      <c r="G9" s="20" t="s">
        <v>152</v>
      </c>
      <c r="H9" s="86"/>
    </row>
    <row r="10" spans="2:11" x14ac:dyDescent="0.35">
      <c r="B10" s="8" t="s">
        <v>25</v>
      </c>
      <c r="D10" s="108" t="s">
        <v>163</v>
      </c>
      <c r="E10" s="108"/>
      <c r="G10" s="20" t="s">
        <v>146</v>
      </c>
      <c r="H10" s="81"/>
    </row>
    <row r="11" spans="2:11" x14ac:dyDescent="0.35">
      <c r="B11" s="8" t="s">
        <v>25</v>
      </c>
      <c r="D11" s="20" t="s">
        <v>164</v>
      </c>
      <c r="E11" s="71"/>
      <c r="G11" s="20" t="s">
        <v>150</v>
      </c>
      <c r="H11" s="87"/>
    </row>
    <row r="12" spans="2:11" x14ac:dyDescent="0.35">
      <c r="B12" s="8" t="s">
        <v>25</v>
      </c>
      <c r="D12" s="20" t="s">
        <v>165</v>
      </c>
      <c r="E12" s="71"/>
    </row>
    <row r="13" spans="2:11" x14ac:dyDescent="0.35">
      <c r="B13" s="8" t="s">
        <v>25</v>
      </c>
    </row>
    <row r="14" spans="2:11" x14ac:dyDescent="0.35">
      <c r="B14" s="8" t="s">
        <v>25</v>
      </c>
    </row>
    <row r="15" spans="2:11" x14ac:dyDescent="0.35">
      <c r="B15" s="8" t="s">
        <v>25</v>
      </c>
    </row>
    <row r="16" spans="2:11" x14ac:dyDescent="0.35">
      <c r="B16" s="8" t="s">
        <v>25</v>
      </c>
    </row>
    <row r="17" spans="2:2" x14ac:dyDescent="0.35">
      <c r="B17" s="8" t="s">
        <v>25</v>
      </c>
    </row>
    <row r="18" spans="2:2" x14ac:dyDescent="0.35">
      <c r="B18" s="8" t="s">
        <v>25</v>
      </c>
    </row>
    <row r="19" spans="2:2" x14ac:dyDescent="0.35">
      <c r="B19" s="8" t="s">
        <v>25</v>
      </c>
    </row>
    <row r="20" spans="2:2" x14ac:dyDescent="0.35">
      <c r="B20" s="8" t="s">
        <v>25</v>
      </c>
    </row>
    <row r="21" spans="2:2" x14ac:dyDescent="0.35">
      <c r="B21" s="8" t="s">
        <v>25</v>
      </c>
    </row>
    <row r="22" spans="2:2" x14ac:dyDescent="0.35">
      <c r="B22" s="8" t="s">
        <v>27</v>
      </c>
    </row>
    <row r="23" spans="2:2" x14ac:dyDescent="0.35">
      <c r="B23" s="8" t="s">
        <v>25</v>
      </c>
    </row>
    <row r="24" spans="2:2" x14ac:dyDescent="0.35">
      <c r="B24" s="8" t="s">
        <v>25</v>
      </c>
    </row>
    <row r="25" spans="2:2" x14ac:dyDescent="0.35">
      <c r="B25" s="8" t="s">
        <v>25</v>
      </c>
    </row>
    <row r="26" spans="2:2" x14ac:dyDescent="0.35">
      <c r="B26" s="8" t="s">
        <v>25</v>
      </c>
    </row>
    <row r="27" spans="2:2" x14ac:dyDescent="0.35">
      <c r="B27" s="8" t="s">
        <v>25</v>
      </c>
    </row>
    <row r="28" spans="2:2" x14ac:dyDescent="0.35">
      <c r="B28" s="8" t="s">
        <v>25</v>
      </c>
    </row>
    <row r="29" spans="2:2" x14ac:dyDescent="0.35">
      <c r="B29" s="8" t="s">
        <v>25</v>
      </c>
    </row>
    <row r="30" spans="2:2" x14ac:dyDescent="0.35">
      <c r="B30" s="8" t="s">
        <v>25</v>
      </c>
    </row>
    <row r="31" spans="2:2" x14ac:dyDescent="0.35">
      <c r="B31" s="8" t="s">
        <v>25</v>
      </c>
    </row>
    <row r="32" spans="2:2" x14ac:dyDescent="0.35">
      <c r="B32" s="8" t="s">
        <v>25</v>
      </c>
    </row>
    <row r="33" spans="2:2" x14ac:dyDescent="0.35">
      <c r="B33" s="8" t="s">
        <v>25</v>
      </c>
    </row>
    <row r="34" spans="2:2" x14ac:dyDescent="0.35">
      <c r="B34" s="8" t="s">
        <v>25</v>
      </c>
    </row>
    <row r="35" spans="2:2" x14ac:dyDescent="0.35">
      <c r="B35" s="8" t="s">
        <v>25</v>
      </c>
    </row>
    <row r="36" spans="2:2" x14ac:dyDescent="0.35">
      <c r="B36" s="8" t="s">
        <v>25</v>
      </c>
    </row>
    <row r="37" spans="2:2" x14ac:dyDescent="0.35">
      <c r="B37" s="8" t="s">
        <v>25</v>
      </c>
    </row>
    <row r="38" spans="2:2" x14ac:dyDescent="0.35">
      <c r="B38" s="8" t="s">
        <v>25</v>
      </c>
    </row>
    <row r="39" spans="2:2" x14ac:dyDescent="0.35">
      <c r="B39" s="8" t="s">
        <v>27</v>
      </c>
    </row>
    <row r="40" spans="2:2" x14ac:dyDescent="0.35">
      <c r="B40" s="8" t="s">
        <v>25</v>
      </c>
    </row>
    <row r="41" spans="2:2" x14ac:dyDescent="0.35">
      <c r="B41" s="8" t="s">
        <v>25</v>
      </c>
    </row>
    <row r="42" spans="2:2" x14ac:dyDescent="0.35">
      <c r="B42" s="8" t="s">
        <v>27</v>
      </c>
    </row>
    <row r="43" spans="2:2" x14ac:dyDescent="0.35">
      <c r="B43" s="8" t="s">
        <v>25</v>
      </c>
    </row>
    <row r="44" spans="2:2" x14ac:dyDescent="0.35">
      <c r="B44" s="8" t="s">
        <v>25</v>
      </c>
    </row>
    <row r="45" spans="2:2" x14ac:dyDescent="0.35">
      <c r="B45" s="8" t="s">
        <v>27</v>
      </c>
    </row>
    <row r="46" spans="2:2" x14ac:dyDescent="0.35">
      <c r="B46" s="8" t="s">
        <v>25</v>
      </c>
    </row>
    <row r="47" spans="2:2" x14ac:dyDescent="0.35">
      <c r="B47" s="8" t="s">
        <v>27</v>
      </c>
    </row>
    <row r="48" spans="2:2" x14ac:dyDescent="0.35">
      <c r="B48" s="8" t="s">
        <v>27</v>
      </c>
    </row>
    <row r="49" spans="2:2" x14ac:dyDescent="0.35">
      <c r="B49" s="8" t="s">
        <v>25</v>
      </c>
    </row>
    <row r="50" spans="2:2" x14ac:dyDescent="0.35">
      <c r="B50" s="8" t="s">
        <v>25</v>
      </c>
    </row>
    <row r="51" spans="2:2" x14ac:dyDescent="0.35">
      <c r="B51" s="8" t="s">
        <v>27</v>
      </c>
    </row>
    <row r="52" spans="2:2" x14ac:dyDescent="0.35">
      <c r="B52" s="8" t="s">
        <v>25</v>
      </c>
    </row>
    <row r="53" spans="2:2" x14ac:dyDescent="0.35">
      <c r="B53" s="8" t="s">
        <v>25</v>
      </c>
    </row>
    <row r="54" spans="2:2" x14ac:dyDescent="0.35">
      <c r="B54" s="8" t="s">
        <v>25</v>
      </c>
    </row>
    <row r="55" spans="2:2" x14ac:dyDescent="0.35">
      <c r="B55" s="8" t="s">
        <v>25</v>
      </c>
    </row>
    <row r="56" spans="2:2" x14ac:dyDescent="0.35">
      <c r="B56" s="8" t="s">
        <v>27</v>
      </c>
    </row>
    <row r="57" spans="2:2" x14ac:dyDescent="0.35">
      <c r="B57" s="8" t="s">
        <v>25</v>
      </c>
    </row>
    <row r="58" spans="2:2" x14ac:dyDescent="0.35">
      <c r="B58" s="8" t="s">
        <v>27</v>
      </c>
    </row>
    <row r="59" spans="2:2" x14ac:dyDescent="0.35">
      <c r="B59" s="8" t="s">
        <v>27</v>
      </c>
    </row>
    <row r="60" spans="2:2" x14ac:dyDescent="0.35">
      <c r="B60" s="8" t="s">
        <v>27</v>
      </c>
    </row>
    <row r="61" spans="2:2" x14ac:dyDescent="0.35">
      <c r="B61" s="8" t="s">
        <v>25</v>
      </c>
    </row>
    <row r="62" spans="2:2" x14ac:dyDescent="0.35">
      <c r="B62" s="8" t="s">
        <v>27</v>
      </c>
    </row>
    <row r="63" spans="2:2" x14ac:dyDescent="0.35">
      <c r="B63" s="8" t="s">
        <v>27</v>
      </c>
    </row>
    <row r="64" spans="2:2" x14ac:dyDescent="0.35">
      <c r="B64" s="8" t="s">
        <v>27</v>
      </c>
    </row>
    <row r="65" spans="2:2" x14ac:dyDescent="0.35">
      <c r="B65" s="8" t="s">
        <v>25</v>
      </c>
    </row>
    <row r="66" spans="2:2" x14ac:dyDescent="0.35">
      <c r="B66" s="8" t="s">
        <v>25</v>
      </c>
    </row>
    <row r="67" spans="2:2" x14ac:dyDescent="0.35">
      <c r="B67" s="8" t="s">
        <v>25</v>
      </c>
    </row>
    <row r="68" spans="2:2" x14ac:dyDescent="0.35">
      <c r="B68" s="8" t="s">
        <v>25</v>
      </c>
    </row>
    <row r="69" spans="2:2" x14ac:dyDescent="0.35">
      <c r="B69" s="8" t="s">
        <v>25</v>
      </c>
    </row>
    <row r="70" spans="2:2" x14ac:dyDescent="0.35">
      <c r="B70" s="8" t="s">
        <v>27</v>
      </c>
    </row>
    <row r="71" spans="2:2" x14ac:dyDescent="0.35">
      <c r="B71" s="8" t="s">
        <v>27</v>
      </c>
    </row>
    <row r="72" spans="2:2" x14ac:dyDescent="0.35">
      <c r="B72" s="8" t="s">
        <v>27</v>
      </c>
    </row>
    <row r="73" spans="2:2" x14ac:dyDescent="0.35">
      <c r="B73" s="8" t="s">
        <v>25</v>
      </c>
    </row>
    <row r="74" spans="2:2" x14ac:dyDescent="0.35">
      <c r="B74" s="8" t="s">
        <v>27</v>
      </c>
    </row>
    <row r="75" spans="2:2" x14ac:dyDescent="0.35">
      <c r="B75" s="8" t="s">
        <v>25</v>
      </c>
    </row>
    <row r="76" spans="2:2" x14ac:dyDescent="0.35">
      <c r="B76" s="8" t="s">
        <v>27</v>
      </c>
    </row>
    <row r="77" spans="2:2" x14ac:dyDescent="0.35">
      <c r="B77" s="8" t="s">
        <v>27</v>
      </c>
    </row>
    <row r="78" spans="2:2" x14ac:dyDescent="0.35">
      <c r="B78" s="8" t="s">
        <v>25</v>
      </c>
    </row>
    <row r="79" spans="2:2" x14ac:dyDescent="0.35">
      <c r="B79" s="8" t="s">
        <v>25</v>
      </c>
    </row>
    <row r="80" spans="2:2" x14ac:dyDescent="0.35">
      <c r="B80" s="8" t="s">
        <v>25</v>
      </c>
    </row>
    <row r="81" spans="2:2" x14ac:dyDescent="0.35">
      <c r="B81" s="8" t="s">
        <v>25</v>
      </c>
    </row>
    <row r="82" spans="2:2" x14ac:dyDescent="0.35">
      <c r="B82" s="8" t="s">
        <v>25</v>
      </c>
    </row>
    <row r="83" spans="2:2" x14ac:dyDescent="0.35">
      <c r="B83" s="8" t="s">
        <v>25</v>
      </c>
    </row>
    <row r="84" spans="2:2" x14ac:dyDescent="0.35">
      <c r="B84" s="8" t="s">
        <v>25</v>
      </c>
    </row>
    <row r="85" spans="2:2" x14ac:dyDescent="0.35">
      <c r="B85" s="8" t="s">
        <v>25</v>
      </c>
    </row>
    <row r="86" spans="2:2" x14ac:dyDescent="0.35">
      <c r="B86" s="8" t="s">
        <v>25</v>
      </c>
    </row>
    <row r="87" spans="2:2" x14ac:dyDescent="0.35">
      <c r="B87" s="8" t="s">
        <v>25</v>
      </c>
    </row>
    <row r="88" spans="2:2" x14ac:dyDescent="0.35">
      <c r="B88" s="8" t="s">
        <v>25</v>
      </c>
    </row>
    <row r="89" spans="2:2" x14ac:dyDescent="0.35">
      <c r="B89" s="8" t="s">
        <v>25</v>
      </c>
    </row>
    <row r="90" spans="2:2" x14ac:dyDescent="0.35">
      <c r="B90" s="8" t="s">
        <v>27</v>
      </c>
    </row>
    <row r="91" spans="2:2" x14ac:dyDescent="0.35">
      <c r="B91" s="8" t="s">
        <v>27</v>
      </c>
    </row>
    <row r="92" spans="2:2" x14ac:dyDescent="0.35">
      <c r="B92" s="8" t="s">
        <v>25</v>
      </c>
    </row>
    <row r="93" spans="2:2" x14ac:dyDescent="0.35">
      <c r="B93" s="8" t="s">
        <v>25</v>
      </c>
    </row>
    <row r="94" spans="2:2" x14ac:dyDescent="0.35">
      <c r="B94" s="8" t="s">
        <v>25</v>
      </c>
    </row>
    <row r="95" spans="2:2" x14ac:dyDescent="0.35">
      <c r="B95" s="8" t="s">
        <v>25</v>
      </c>
    </row>
    <row r="96" spans="2:2" x14ac:dyDescent="0.35">
      <c r="B96" s="8" t="s">
        <v>25</v>
      </c>
    </row>
    <row r="97" spans="2:2" x14ac:dyDescent="0.35">
      <c r="B97" s="8" t="s">
        <v>25</v>
      </c>
    </row>
    <row r="98" spans="2:2" x14ac:dyDescent="0.35">
      <c r="B98" s="8" t="s">
        <v>25</v>
      </c>
    </row>
    <row r="99" spans="2:2" x14ac:dyDescent="0.35">
      <c r="B99" s="8" t="s">
        <v>25</v>
      </c>
    </row>
    <row r="100" spans="2:2" x14ac:dyDescent="0.35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4" max="4" width="12.8164062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162</v>
      </c>
    </row>
    <row r="2" spans="2:11" ht="15" customHeight="1" x14ac:dyDescent="0.35">
      <c r="B2" s="30" t="s">
        <v>161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12</v>
      </c>
      <c r="D5" s="108" t="s">
        <v>139</v>
      </c>
      <c r="E5" s="108"/>
      <c r="G5" s="108" t="s">
        <v>141</v>
      </c>
      <c r="H5" s="108"/>
      <c r="J5" s="108" t="s">
        <v>147</v>
      </c>
      <c r="K5" s="108"/>
    </row>
    <row r="6" spans="2:11" x14ac:dyDescent="0.35">
      <c r="B6" s="8" t="s">
        <v>13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35">
      <c r="B7" s="8" t="s">
        <v>14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35">
      <c r="B8" s="8" t="s">
        <v>13</v>
      </c>
      <c r="D8" s="20" t="s">
        <v>159</v>
      </c>
      <c r="E8" s="87"/>
      <c r="G8" s="20" t="s">
        <v>144</v>
      </c>
      <c r="H8" s="85"/>
    </row>
    <row r="9" spans="2:11" x14ac:dyDescent="0.35">
      <c r="B9" s="8" t="s">
        <v>14</v>
      </c>
      <c r="G9" s="20" t="s">
        <v>152</v>
      </c>
      <c r="H9" s="86"/>
    </row>
    <row r="10" spans="2:11" x14ac:dyDescent="0.35">
      <c r="B10" s="8" t="s">
        <v>14</v>
      </c>
      <c r="D10" s="108" t="s">
        <v>163</v>
      </c>
      <c r="E10" s="108"/>
      <c r="G10" s="20" t="s">
        <v>146</v>
      </c>
      <c r="H10" s="87"/>
    </row>
    <row r="11" spans="2:11" x14ac:dyDescent="0.35">
      <c r="B11" s="8" t="s">
        <v>14</v>
      </c>
      <c r="D11" s="20" t="s">
        <v>164</v>
      </c>
      <c r="E11" s="71"/>
      <c r="G11" s="20" t="s">
        <v>150</v>
      </c>
      <c r="H11" s="87"/>
    </row>
    <row r="12" spans="2:11" x14ac:dyDescent="0.35">
      <c r="B12" s="8" t="s">
        <v>13</v>
      </c>
      <c r="D12" s="20" t="s">
        <v>165</v>
      </c>
      <c r="E12" s="71"/>
    </row>
    <row r="13" spans="2:11" x14ac:dyDescent="0.35">
      <c r="B13" s="8" t="s">
        <v>13</v>
      </c>
      <c r="D13" s="20"/>
      <c r="E13" s="38"/>
    </row>
    <row r="14" spans="2:11" x14ac:dyDescent="0.35">
      <c r="B14" s="8" t="s">
        <v>13</v>
      </c>
    </row>
    <row r="15" spans="2:11" x14ac:dyDescent="0.35">
      <c r="B15" s="8" t="s">
        <v>13</v>
      </c>
    </row>
    <row r="16" spans="2:11" x14ac:dyDescent="0.35">
      <c r="B16" s="8" t="s">
        <v>14</v>
      </c>
    </row>
    <row r="17" spans="2:2" x14ac:dyDescent="0.35">
      <c r="B17" s="8" t="s">
        <v>13</v>
      </c>
    </row>
    <row r="18" spans="2:2" x14ac:dyDescent="0.35">
      <c r="B18" s="8" t="s">
        <v>14</v>
      </c>
    </row>
    <row r="19" spans="2:2" x14ac:dyDescent="0.35">
      <c r="B19" s="8" t="s">
        <v>13</v>
      </c>
    </row>
    <row r="20" spans="2:2" x14ac:dyDescent="0.35">
      <c r="B20" s="8" t="s">
        <v>13</v>
      </c>
    </row>
    <row r="21" spans="2:2" x14ac:dyDescent="0.35">
      <c r="B21" s="8" t="s">
        <v>13</v>
      </c>
    </row>
    <row r="22" spans="2:2" x14ac:dyDescent="0.35">
      <c r="B22" s="8" t="s">
        <v>14</v>
      </c>
    </row>
    <row r="23" spans="2:2" x14ac:dyDescent="0.35">
      <c r="B23" s="8" t="s">
        <v>13</v>
      </c>
    </row>
    <row r="24" spans="2:2" x14ac:dyDescent="0.35">
      <c r="B24" s="8" t="s">
        <v>14</v>
      </c>
    </row>
    <row r="25" spans="2:2" x14ac:dyDescent="0.35">
      <c r="B25" s="8" t="s">
        <v>14</v>
      </c>
    </row>
    <row r="26" spans="2:2" x14ac:dyDescent="0.35">
      <c r="B26" s="8" t="s">
        <v>14</v>
      </c>
    </row>
    <row r="27" spans="2:2" x14ac:dyDescent="0.35">
      <c r="B27" s="8" t="s">
        <v>13</v>
      </c>
    </row>
    <row r="28" spans="2:2" x14ac:dyDescent="0.35">
      <c r="B28" s="8" t="s">
        <v>14</v>
      </c>
    </row>
    <row r="29" spans="2:2" x14ac:dyDescent="0.35">
      <c r="B29" s="8" t="s">
        <v>14</v>
      </c>
    </row>
    <row r="30" spans="2:2" x14ac:dyDescent="0.35">
      <c r="B30" s="8" t="s">
        <v>13</v>
      </c>
    </row>
    <row r="31" spans="2:2" x14ac:dyDescent="0.35">
      <c r="B31" s="8" t="s">
        <v>13</v>
      </c>
    </row>
    <row r="32" spans="2:2" x14ac:dyDescent="0.35">
      <c r="B32" s="8" t="s">
        <v>13</v>
      </c>
    </row>
    <row r="33" spans="2:2" x14ac:dyDescent="0.35">
      <c r="B33" s="8" t="s">
        <v>14</v>
      </c>
    </row>
    <row r="34" spans="2:2" x14ac:dyDescent="0.35">
      <c r="B34" s="8" t="s">
        <v>14</v>
      </c>
    </row>
    <row r="35" spans="2:2" x14ac:dyDescent="0.35">
      <c r="B35" s="8" t="s">
        <v>13</v>
      </c>
    </row>
    <row r="36" spans="2:2" x14ac:dyDescent="0.35">
      <c r="B36" s="8" t="s">
        <v>14</v>
      </c>
    </row>
    <row r="37" spans="2:2" x14ac:dyDescent="0.35">
      <c r="B37" s="8" t="s">
        <v>14</v>
      </c>
    </row>
    <row r="38" spans="2:2" x14ac:dyDescent="0.35">
      <c r="B38" s="8" t="s">
        <v>14</v>
      </c>
    </row>
    <row r="39" spans="2:2" x14ac:dyDescent="0.35">
      <c r="B39" s="8" t="s">
        <v>13</v>
      </c>
    </row>
    <row r="40" spans="2:2" x14ac:dyDescent="0.35">
      <c r="B40" s="8" t="s">
        <v>14</v>
      </c>
    </row>
    <row r="41" spans="2:2" x14ac:dyDescent="0.35">
      <c r="B41" s="8" t="s">
        <v>13</v>
      </c>
    </row>
    <row r="42" spans="2:2" x14ac:dyDescent="0.35">
      <c r="B42" s="8" t="s">
        <v>13</v>
      </c>
    </row>
    <row r="43" spans="2:2" x14ac:dyDescent="0.35">
      <c r="B43" s="8" t="s">
        <v>14</v>
      </c>
    </row>
    <row r="44" spans="2:2" x14ac:dyDescent="0.35">
      <c r="B44" s="8" t="s">
        <v>14</v>
      </c>
    </row>
    <row r="45" spans="2:2" x14ac:dyDescent="0.35">
      <c r="B45" s="8" t="s">
        <v>14</v>
      </c>
    </row>
    <row r="46" spans="2:2" x14ac:dyDescent="0.35">
      <c r="B46" s="8" t="s">
        <v>13</v>
      </c>
    </row>
    <row r="47" spans="2:2" x14ac:dyDescent="0.35">
      <c r="B47" s="8" t="s">
        <v>13</v>
      </c>
    </row>
    <row r="48" spans="2:2" x14ac:dyDescent="0.35">
      <c r="B48" s="8" t="s">
        <v>13</v>
      </c>
    </row>
    <row r="49" spans="2:2" x14ac:dyDescent="0.35">
      <c r="B49" s="8" t="s">
        <v>14</v>
      </c>
    </row>
    <row r="50" spans="2:2" x14ac:dyDescent="0.35">
      <c r="B50" s="8" t="s">
        <v>13</v>
      </c>
    </row>
    <row r="51" spans="2:2" x14ac:dyDescent="0.35">
      <c r="B51" s="8" t="s">
        <v>14</v>
      </c>
    </row>
    <row r="52" spans="2:2" x14ac:dyDescent="0.35">
      <c r="B52" s="8" t="s">
        <v>13</v>
      </c>
    </row>
    <row r="53" spans="2:2" x14ac:dyDescent="0.35">
      <c r="B53" s="8" t="s">
        <v>14</v>
      </c>
    </row>
    <row r="54" spans="2:2" x14ac:dyDescent="0.35">
      <c r="B54" s="8" t="s">
        <v>13</v>
      </c>
    </row>
    <row r="55" spans="2:2" x14ac:dyDescent="0.35">
      <c r="B55" s="8" t="s">
        <v>13</v>
      </c>
    </row>
    <row r="56" spans="2:2" x14ac:dyDescent="0.35">
      <c r="B56" s="8" t="s">
        <v>13</v>
      </c>
    </row>
    <row r="57" spans="2:2" x14ac:dyDescent="0.35">
      <c r="B57" s="8" t="s">
        <v>14</v>
      </c>
    </row>
    <row r="58" spans="2:2" x14ac:dyDescent="0.35">
      <c r="B58" s="8" t="s">
        <v>13</v>
      </c>
    </row>
    <row r="59" spans="2:2" x14ac:dyDescent="0.35">
      <c r="B59" s="8" t="s">
        <v>13</v>
      </c>
    </row>
    <row r="60" spans="2:2" x14ac:dyDescent="0.35">
      <c r="B60" s="8" t="s">
        <v>13</v>
      </c>
    </row>
    <row r="61" spans="2:2" x14ac:dyDescent="0.35">
      <c r="B61" s="8" t="s">
        <v>13</v>
      </c>
    </row>
    <row r="62" spans="2:2" x14ac:dyDescent="0.35">
      <c r="B62" s="8" t="s">
        <v>13</v>
      </c>
    </row>
    <row r="63" spans="2:2" x14ac:dyDescent="0.35">
      <c r="B63" s="8" t="s">
        <v>13</v>
      </c>
    </row>
    <row r="64" spans="2:2" x14ac:dyDescent="0.35">
      <c r="B64" s="8" t="s">
        <v>13</v>
      </c>
    </row>
    <row r="65" spans="2:2" x14ac:dyDescent="0.35">
      <c r="B65" s="8" t="s">
        <v>13</v>
      </c>
    </row>
    <row r="66" spans="2:2" x14ac:dyDescent="0.35">
      <c r="B66" s="8" t="s">
        <v>13</v>
      </c>
    </row>
    <row r="67" spans="2:2" x14ac:dyDescent="0.35">
      <c r="B67" s="8" t="s">
        <v>14</v>
      </c>
    </row>
    <row r="68" spans="2:2" x14ac:dyDescent="0.35">
      <c r="B68" s="8" t="s">
        <v>13</v>
      </c>
    </row>
    <row r="69" spans="2:2" x14ac:dyDescent="0.35">
      <c r="B69" s="8" t="s">
        <v>13</v>
      </c>
    </row>
    <row r="70" spans="2:2" x14ac:dyDescent="0.35">
      <c r="B70" s="8" t="s">
        <v>14</v>
      </c>
    </row>
    <row r="71" spans="2:2" x14ac:dyDescent="0.35">
      <c r="B71" s="8" t="s">
        <v>14</v>
      </c>
    </row>
    <row r="72" spans="2:2" x14ac:dyDescent="0.35">
      <c r="B72" s="8" t="s">
        <v>13</v>
      </c>
    </row>
    <row r="73" spans="2:2" x14ac:dyDescent="0.35">
      <c r="B73" s="8" t="s">
        <v>14</v>
      </c>
    </row>
    <row r="74" spans="2:2" x14ac:dyDescent="0.35">
      <c r="B74" s="8" t="s">
        <v>13</v>
      </c>
    </row>
    <row r="75" spans="2:2" x14ac:dyDescent="0.35">
      <c r="B75" s="8" t="s">
        <v>14</v>
      </c>
    </row>
    <row r="76" spans="2:2" x14ac:dyDescent="0.35">
      <c r="B76" s="8" t="s">
        <v>13</v>
      </c>
    </row>
    <row r="77" spans="2:2" x14ac:dyDescent="0.35">
      <c r="B77" s="8" t="s">
        <v>14</v>
      </c>
    </row>
    <row r="78" spans="2:2" x14ac:dyDescent="0.35">
      <c r="B78" s="8" t="s">
        <v>14</v>
      </c>
    </row>
    <row r="79" spans="2:2" x14ac:dyDescent="0.35">
      <c r="B79" s="8" t="s">
        <v>14</v>
      </c>
    </row>
    <row r="80" spans="2:2" x14ac:dyDescent="0.35">
      <c r="B80" s="8" t="s">
        <v>13</v>
      </c>
    </row>
    <row r="81" spans="2:2" x14ac:dyDescent="0.35">
      <c r="B81" s="8" t="s">
        <v>14</v>
      </c>
    </row>
    <row r="82" spans="2:2" x14ac:dyDescent="0.35">
      <c r="B82" s="8" t="s">
        <v>14</v>
      </c>
    </row>
    <row r="83" spans="2:2" x14ac:dyDescent="0.35">
      <c r="B83" s="8" t="s">
        <v>13</v>
      </c>
    </row>
    <row r="84" spans="2:2" x14ac:dyDescent="0.35">
      <c r="B84" s="8" t="s">
        <v>13</v>
      </c>
    </row>
    <row r="85" spans="2:2" x14ac:dyDescent="0.35">
      <c r="B85" s="8" t="s">
        <v>14</v>
      </c>
    </row>
    <row r="86" spans="2:2" x14ac:dyDescent="0.35">
      <c r="B86" s="8" t="s">
        <v>14</v>
      </c>
    </row>
    <row r="87" spans="2:2" x14ac:dyDescent="0.35">
      <c r="B87" s="8" t="s">
        <v>13</v>
      </c>
    </row>
    <row r="88" spans="2:2" x14ac:dyDescent="0.35">
      <c r="B88" s="8" t="s">
        <v>14</v>
      </c>
    </row>
    <row r="89" spans="2:2" x14ac:dyDescent="0.35">
      <c r="B89" s="8" t="s">
        <v>13</v>
      </c>
    </row>
    <row r="90" spans="2:2" x14ac:dyDescent="0.35">
      <c r="B90" s="8" t="s">
        <v>13</v>
      </c>
    </row>
    <row r="91" spans="2:2" x14ac:dyDescent="0.35">
      <c r="B91" s="8" t="s">
        <v>13</v>
      </c>
    </row>
    <row r="92" spans="2:2" x14ac:dyDescent="0.35">
      <c r="B92" s="8" t="s">
        <v>13</v>
      </c>
    </row>
    <row r="93" spans="2:2" x14ac:dyDescent="0.35">
      <c r="B93" s="8" t="s">
        <v>14</v>
      </c>
    </row>
    <row r="94" spans="2:2" x14ac:dyDescent="0.35">
      <c r="B94" s="8" t="s">
        <v>13</v>
      </c>
    </row>
    <row r="95" spans="2:2" x14ac:dyDescent="0.35">
      <c r="B95" s="8" t="s">
        <v>14</v>
      </c>
    </row>
    <row r="96" spans="2:2" x14ac:dyDescent="0.35">
      <c r="B96" s="8" t="s">
        <v>13</v>
      </c>
    </row>
    <row r="97" spans="2:2" x14ac:dyDescent="0.35">
      <c r="B97" s="8" t="s">
        <v>13</v>
      </c>
    </row>
    <row r="98" spans="2:2" x14ac:dyDescent="0.35">
      <c r="B98" s="8" t="s">
        <v>14</v>
      </c>
    </row>
    <row r="99" spans="2:2" x14ac:dyDescent="0.35">
      <c r="B99" s="8" t="s">
        <v>13</v>
      </c>
    </row>
    <row r="100" spans="2:2" x14ac:dyDescent="0.35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3" max="3" width="17.1796875" customWidth="1"/>
    <col min="4" max="4" width="11.453125" customWidth="1"/>
    <col min="5" max="5" width="11.26953125" customWidth="1"/>
    <col min="7" max="7" width="12.1796875" customWidth="1"/>
    <col min="8" max="8" width="11.453125" customWidth="1"/>
    <col min="10" max="10" width="20" customWidth="1"/>
    <col min="11" max="11" width="9.54296875" bestFit="1" customWidth="1"/>
    <col min="13" max="13" width="14.26953125" customWidth="1"/>
    <col min="14" max="14" width="11.453125" customWidth="1"/>
  </cols>
  <sheetData>
    <row r="1" spans="2:14" ht="25.5" customHeight="1" x14ac:dyDescent="0.45">
      <c r="B1" s="18" t="s">
        <v>170</v>
      </c>
    </row>
    <row r="2" spans="2:14" ht="15" customHeight="1" x14ac:dyDescent="0.35">
      <c r="B2" s="30" t="s">
        <v>171</v>
      </c>
    </row>
    <row r="3" spans="2:14" ht="18" customHeight="1" x14ac:dyDescent="0.35"/>
    <row r="4" spans="2:14" x14ac:dyDescent="0.35">
      <c r="G4" s="3" t="s">
        <v>54</v>
      </c>
      <c r="J4" s="3" t="s">
        <v>54</v>
      </c>
      <c r="M4" s="3" t="s">
        <v>54</v>
      </c>
    </row>
    <row r="5" spans="2:14" x14ac:dyDescent="0.35">
      <c r="B5" s="40" t="s">
        <v>20</v>
      </c>
      <c r="C5" s="43" t="s">
        <v>76</v>
      </c>
      <c r="D5" s="43" t="s">
        <v>77</v>
      </c>
      <c r="E5" s="42" t="s">
        <v>172</v>
      </c>
      <c r="G5" s="108" t="s">
        <v>139</v>
      </c>
      <c r="H5" s="108"/>
      <c r="J5" s="108" t="s">
        <v>141</v>
      </c>
      <c r="K5" s="108"/>
      <c r="M5" s="108" t="s">
        <v>147</v>
      </c>
      <c r="N5" s="108"/>
    </row>
    <row r="6" spans="2:14" x14ac:dyDescent="0.35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5"/>
    </row>
    <row r="7" spans="2:14" x14ac:dyDescent="0.35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5"/>
    </row>
    <row r="8" spans="2:14" x14ac:dyDescent="0.35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144</v>
      </c>
      <c r="K8" s="85"/>
    </row>
    <row r="9" spans="2:14" x14ac:dyDescent="0.35">
      <c r="B9" s="8">
        <v>4</v>
      </c>
      <c r="C9" s="8">
        <v>75.099999999999994</v>
      </c>
      <c r="D9" s="8">
        <v>80.7</v>
      </c>
      <c r="E9" s="8"/>
      <c r="J9" s="20" t="s">
        <v>156</v>
      </c>
      <c r="K9" s="86"/>
    </row>
    <row r="10" spans="2:14" x14ac:dyDescent="0.35">
      <c r="B10" s="8">
        <v>5</v>
      </c>
      <c r="C10" s="8">
        <v>60.9</v>
      </c>
      <c r="D10" s="8">
        <v>74.900000000000006</v>
      </c>
      <c r="E10" s="8"/>
      <c r="J10" s="20" t="s">
        <v>146</v>
      </c>
      <c r="K10" s="75"/>
    </row>
    <row r="11" spans="2:14" x14ac:dyDescent="0.35">
      <c r="B11" s="8">
        <v>6</v>
      </c>
      <c r="C11" s="8">
        <v>74.5</v>
      </c>
      <c r="D11" s="8">
        <v>80.7</v>
      </c>
      <c r="E11" s="8"/>
      <c r="J11" s="20" t="s">
        <v>150</v>
      </c>
      <c r="K11" s="75"/>
    </row>
    <row r="12" spans="2:14" x14ac:dyDescent="0.35">
      <c r="B12" s="8">
        <v>7</v>
      </c>
      <c r="C12" s="8">
        <v>76.400000000000006</v>
      </c>
      <c r="D12" s="8">
        <v>83.3</v>
      </c>
      <c r="E12" s="8"/>
    </row>
    <row r="13" spans="2:14" x14ac:dyDescent="0.35">
      <c r="B13" s="8">
        <v>8</v>
      </c>
      <c r="C13" s="8">
        <v>82.6</v>
      </c>
      <c r="D13" s="8">
        <v>88.7</v>
      </c>
      <c r="E13" s="8"/>
    </row>
    <row r="14" spans="2:14" x14ac:dyDescent="0.35">
      <c r="B14" s="8">
        <v>9</v>
      </c>
      <c r="C14" s="8">
        <v>76.900000000000006</v>
      </c>
      <c r="D14" s="8">
        <v>75.400000000000006</v>
      </c>
      <c r="E14" s="8"/>
    </row>
    <row r="15" spans="2:14" x14ac:dyDescent="0.35">
      <c r="B15" s="8">
        <v>10</v>
      </c>
      <c r="C15" s="8">
        <v>83.3</v>
      </c>
      <c r="D15" s="8">
        <v>82.1</v>
      </c>
      <c r="E15" s="8"/>
    </row>
    <row r="16" spans="2:14" x14ac:dyDescent="0.35">
      <c r="B16" s="8">
        <v>11</v>
      </c>
      <c r="C16" s="8">
        <v>75.8</v>
      </c>
      <c r="D16" s="8">
        <v>87.5</v>
      </c>
      <c r="E16" s="8"/>
    </row>
    <row r="17" spans="2:5" x14ac:dyDescent="0.35">
      <c r="B17" s="8">
        <v>12</v>
      </c>
      <c r="C17" s="8">
        <v>76</v>
      </c>
      <c r="D17" s="8">
        <v>66.900000000000006</v>
      </c>
      <c r="E17" s="8"/>
    </row>
    <row r="18" spans="2:5" x14ac:dyDescent="0.35">
      <c r="B18" s="8">
        <v>13</v>
      </c>
      <c r="C18" s="8">
        <v>62.8</v>
      </c>
      <c r="D18" s="8">
        <v>71.3</v>
      </c>
      <c r="E18" s="8"/>
    </row>
    <row r="19" spans="2:5" x14ac:dyDescent="0.35">
      <c r="B19" s="8">
        <v>14</v>
      </c>
      <c r="C19" s="8">
        <v>82.8</v>
      </c>
      <c r="D19" s="8">
        <v>76.8</v>
      </c>
      <c r="E19" s="8"/>
    </row>
    <row r="20" spans="2:5" x14ac:dyDescent="0.35">
      <c r="B20" s="8">
        <v>15</v>
      </c>
      <c r="C20" s="8">
        <v>76</v>
      </c>
      <c r="D20" s="8">
        <v>72.3</v>
      </c>
      <c r="E20" s="8"/>
    </row>
    <row r="21" spans="2:5" x14ac:dyDescent="0.35">
      <c r="B21" s="8">
        <v>16</v>
      </c>
      <c r="C21" s="8">
        <v>76.900000000000006</v>
      </c>
      <c r="D21" s="8">
        <v>72.400000000000006</v>
      </c>
      <c r="E21" s="8"/>
    </row>
    <row r="22" spans="2:5" x14ac:dyDescent="0.35">
      <c r="B22" s="8">
        <v>17</v>
      </c>
      <c r="C22" s="8">
        <v>75.8</v>
      </c>
      <c r="D22" s="8">
        <v>72</v>
      </c>
      <c r="E22" s="8"/>
    </row>
    <row r="23" spans="2:5" x14ac:dyDescent="0.35">
      <c r="B23" s="8">
        <v>18</v>
      </c>
      <c r="C23" s="8">
        <v>78</v>
      </c>
      <c r="D23" s="8">
        <v>81</v>
      </c>
      <c r="E23" s="8"/>
    </row>
    <row r="24" spans="2:5" x14ac:dyDescent="0.35">
      <c r="B24" s="8">
        <v>19</v>
      </c>
      <c r="C24" s="8">
        <v>82.4</v>
      </c>
      <c r="D24" s="8">
        <v>96.1</v>
      </c>
      <c r="E24" s="8"/>
    </row>
    <row r="25" spans="2:5" x14ac:dyDescent="0.35">
      <c r="B25" s="8">
        <v>20</v>
      </c>
      <c r="C25" s="8">
        <v>76.2</v>
      </c>
      <c r="D25" s="8">
        <v>76.7</v>
      </c>
      <c r="E25" s="8"/>
    </row>
    <row r="26" spans="2:5" x14ac:dyDescent="0.35">
      <c r="B26" s="8">
        <v>21</v>
      </c>
      <c r="C26" s="8">
        <v>62.5</v>
      </c>
      <c r="D26" s="8">
        <v>80.3</v>
      </c>
      <c r="E26" s="8"/>
    </row>
    <row r="27" spans="2:5" x14ac:dyDescent="0.35">
      <c r="B27" s="8">
        <v>22</v>
      </c>
      <c r="C27" s="8">
        <v>78</v>
      </c>
      <c r="D27" s="8">
        <v>77.8</v>
      </c>
      <c r="E27" s="8"/>
    </row>
    <row r="28" spans="2:5" x14ac:dyDescent="0.35">
      <c r="B28" s="8">
        <v>23</v>
      </c>
      <c r="C28" s="8">
        <v>66.5</v>
      </c>
      <c r="D28" s="8">
        <v>62.6</v>
      </c>
      <c r="E28" s="8"/>
    </row>
    <row r="29" spans="2:5" x14ac:dyDescent="0.35">
      <c r="B29" s="8">
        <v>24</v>
      </c>
      <c r="C29" s="8">
        <v>63.5</v>
      </c>
      <c r="D29" s="8">
        <v>80.2</v>
      </c>
      <c r="E29" s="8"/>
    </row>
    <row r="30" spans="2:5" x14ac:dyDescent="0.35">
      <c r="B30" s="8">
        <v>25</v>
      </c>
      <c r="C30" s="8">
        <v>82.6</v>
      </c>
      <c r="D30" s="8">
        <v>79.099999999999994</v>
      </c>
      <c r="E30" s="8"/>
    </row>
    <row r="31" spans="2:5" x14ac:dyDescent="0.35">
      <c r="B31" s="8">
        <v>26</v>
      </c>
      <c r="C31" s="8">
        <v>79.2</v>
      </c>
      <c r="D31" s="8">
        <v>77.8</v>
      </c>
      <c r="E31" s="8"/>
    </row>
    <row r="32" spans="2:5" x14ac:dyDescent="0.35">
      <c r="B32" s="8">
        <v>27</v>
      </c>
      <c r="C32" s="8">
        <v>75</v>
      </c>
      <c r="D32" s="8">
        <v>75.099999999999994</v>
      </c>
      <c r="E32" s="8"/>
    </row>
    <row r="33" spans="2:5" x14ac:dyDescent="0.35">
      <c r="B33" s="8">
        <v>28</v>
      </c>
      <c r="C33" s="8">
        <v>74.400000000000006</v>
      </c>
      <c r="D33" s="8">
        <v>82.2</v>
      </c>
      <c r="E33" s="8"/>
    </row>
    <row r="34" spans="2:5" x14ac:dyDescent="0.35">
      <c r="B34" s="8">
        <v>29</v>
      </c>
      <c r="C34" s="8">
        <v>67.900000000000006</v>
      </c>
      <c r="D34" s="8">
        <v>70.5</v>
      </c>
      <c r="E34" s="8"/>
    </row>
    <row r="35" spans="2:5" x14ac:dyDescent="0.35">
      <c r="B35" s="8">
        <v>30</v>
      </c>
      <c r="C35" s="8">
        <v>76.8</v>
      </c>
      <c r="D35" s="8">
        <v>70.8</v>
      </c>
      <c r="E35" s="8"/>
    </row>
    <row r="36" spans="2:5" x14ac:dyDescent="0.35">
      <c r="B36" s="8">
        <v>31</v>
      </c>
      <c r="C36" s="8">
        <v>83</v>
      </c>
      <c r="D36" s="8">
        <v>87.5</v>
      </c>
      <c r="E36" s="8"/>
    </row>
    <row r="37" spans="2:5" x14ac:dyDescent="0.35">
      <c r="B37" s="8">
        <v>32</v>
      </c>
      <c r="C37" s="8">
        <v>88.9</v>
      </c>
      <c r="D37" s="8">
        <v>79.5</v>
      </c>
      <c r="E37" s="8"/>
    </row>
    <row r="38" spans="2:5" x14ac:dyDescent="0.35">
      <c r="B38" s="8">
        <v>33</v>
      </c>
      <c r="C38" s="8">
        <v>76.5</v>
      </c>
      <c r="D38" s="8">
        <v>80.8</v>
      </c>
      <c r="E38" s="8"/>
    </row>
    <row r="39" spans="2:5" x14ac:dyDescent="0.35">
      <c r="B39" s="8">
        <v>34</v>
      </c>
      <c r="C39" s="8">
        <v>79.900000000000006</v>
      </c>
      <c r="D39" s="8">
        <v>79.599999999999994</v>
      </c>
      <c r="E39" s="8"/>
    </row>
    <row r="40" spans="2:5" x14ac:dyDescent="0.35">
      <c r="B40" s="8">
        <v>35</v>
      </c>
      <c r="C40" s="8">
        <v>70.400000000000006</v>
      </c>
      <c r="D40" s="8">
        <v>88.9</v>
      </c>
      <c r="E40" s="8"/>
    </row>
    <row r="41" spans="2:5" x14ac:dyDescent="0.35">
      <c r="B41" s="8">
        <v>36</v>
      </c>
      <c r="C41" s="8">
        <v>83.4</v>
      </c>
      <c r="D41" s="8">
        <v>85.9</v>
      </c>
      <c r="E41" s="8"/>
    </row>
    <row r="42" spans="2:5" x14ac:dyDescent="0.35">
      <c r="B42" s="8">
        <v>37</v>
      </c>
      <c r="C42" s="8">
        <v>79.2</v>
      </c>
      <c r="D42" s="8">
        <v>82.3</v>
      </c>
      <c r="E42" s="8"/>
    </row>
    <row r="43" spans="2:5" x14ac:dyDescent="0.35">
      <c r="B43" s="8">
        <v>38</v>
      </c>
      <c r="C43" s="8">
        <v>61.2</v>
      </c>
      <c r="D43" s="8">
        <v>76.7</v>
      </c>
      <c r="E43" s="8"/>
    </row>
    <row r="44" spans="2:5" x14ac:dyDescent="0.35">
      <c r="B44" s="8">
        <v>39</v>
      </c>
      <c r="C44" s="8">
        <v>64</v>
      </c>
      <c r="D44" s="8">
        <v>79.900000000000006</v>
      </c>
      <c r="E44" s="8"/>
    </row>
    <row r="45" spans="2:5" x14ac:dyDescent="0.35">
      <c r="B45" s="8">
        <v>40</v>
      </c>
      <c r="C45" s="8">
        <v>68</v>
      </c>
      <c r="D45" s="8">
        <v>86.2</v>
      </c>
      <c r="E45" s="8"/>
    </row>
    <row r="46" spans="2:5" x14ac:dyDescent="0.35">
      <c r="B46" s="8">
        <v>41</v>
      </c>
      <c r="C46" s="8">
        <v>78.5</v>
      </c>
      <c r="D46" s="8">
        <v>79.2</v>
      </c>
      <c r="E46" s="8"/>
    </row>
    <row r="47" spans="2:5" x14ac:dyDescent="0.35">
      <c r="B47" s="8">
        <v>42</v>
      </c>
      <c r="C47" s="8">
        <v>83</v>
      </c>
      <c r="D47" s="8">
        <v>83.4</v>
      </c>
      <c r="E47" s="8"/>
    </row>
    <row r="48" spans="2:5" x14ac:dyDescent="0.35">
      <c r="B48" s="8">
        <v>43</v>
      </c>
      <c r="C48" s="8">
        <v>75.2</v>
      </c>
      <c r="D48" s="8">
        <v>85.2</v>
      </c>
      <c r="E48" s="8"/>
    </row>
    <row r="49" spans="2:5" x14ac:dyDescent="0.35">
      <c r="B49" s="8">
        <v>44</v>
      </c>
      <c r="C49" s="8">
        <v>68.099999999999994</v>
      </c>
      <c r="D49" s="8">
        <v>77.8</v>
      </c>
      <c r="E49" s="8"/>
    </row>
    <row r="50" spans="2:5" x14ac:dyDescent="0.35">
      <c r="B50" s="8">
        <v>45</v>
      </c>
      <c r="C50" s="8">
        <v>93.6</v>
      </c>
      <c r="D50" s="8">
        <v>80.2</v>
      </c>
      <c r="E50" s="8"/>
    </row>
    <row r="51" spans="2:5" x14ac:dyDescent="0.35">
      <c r="B51" s="8">
        <v>46</v>
      </c>
      <c r="C51" s="8">
        <v>75.599999999999994</v>
      </c>
      <c r="D51" s="8">
        <v>71</v>
      </c>
      <c r="E51" s="8"/>
    </row>
    <row r="52" spans="2:5" x14ac:dyDescent="0.35">
      <c r="B52" s="8">
        <v>47</v>
      </c>
      <c r="C52" s="8">
        <v>82.3</v>
      </c>
      <c r="D52" s="8">
        <v>87.2</v>
      </c>
      <c r="E52" s="8"/>
    </row>
    <row r="53" spans="2:5" x14ac:dyDescent="0.35">
      <c r="B53" s="8">
        <v>48</v>
      </c>
      <c r="C53" s="8">
        <v>71.400000000000006</v>
      </c>
      <c r="D53" s="8">
        <v>82.9</v>
      </c>
      <c r="E53" s="8"/>
    </row>
    <row r="54" spans="2:5" x14ac:dyDescent="0.35">
      <c r="B54" s="8">
        <v>49</v>
      </c>
      <c r="C54" s="8">
        <v>71.900000000000006</v>
      </c>
      <c r="D54" s="8">
        <v>73.5</v>
      </c>
      <c r="E54" s="8"/>
    </row>
    <row r="55" spans="2:5" x14ac:dyDescent="0.35">
      <c r="B55" s="8">
        <v>50</v>
      </c>
      <c r="C55" s="8">
        <v>79.099999999999994</v>
      </c>
      <c r="D55" s="8">
        <v>74.599999999999994</v>
      </c>
      <c r="E55" s="8"/>
    </row>
    <row r="56" spans="2:5" x14ac:dyDescent="0.35">
      <c r="B56" s="8">
        <v>51</v>
      </c>
      <c r="C56" s="8">
        <v>88.7</v>
      </c>
      <c r="D56" s="8">
        <v>75.099999999999994</v>
      </c>
      <c r="E56" s="8"/>
    </row>
    <row r="57" spans="2:5" x14ac:dyDescent="0.35">
      <c r="B57" s="8">
        <v>52</v>
      </c>
      <c r="C57" s="8">
        <v>69.400000000000006</v>
      </c>
      <c r="D57" s="8">
        <v>85.1</v>
      </c>
      <c r="E57" s="8"/>
    </row>
    <row r="58" spans="2:5" x14ac:dyDescent="0.35">
      <c r="B58" s="8">
        <v>53</v>
      </c>
      <c r="C58" s="8">
        <v>80.3</v>
      </c>
      <c r="D58" s="8">
        <v>74.900000000000006</v>
      </c>
      <c r="E58" s="8"/>
    </row>
    <row r="59" spans="2:5" x14ac:dyDescent="0.35">
      <c r="B59" s="8">
        <v>54</v>
      </c>
      <c r="C59" s="8">
        <v>83</v>
      </c>
      <c r="D59" s="8">
        <v>84.6</v>
      </c>
      <c r="E59" s="8"/>
    </row>
    <row r="60" spans="2:5" x14ac:dyDescent="0.35">
      <c r="B60" s="8">
        <v>55</v>
      </c>
      <c r="C60" s="8">
        <v>74.099999999999994</v>
      </c>
      <c r="D60" s="8">
        <v>81.7</v>
      </c>
      <c r="E60" s="8"/>
    </row>
    <row r="61" spans="2:5" x14ac:dyDescent="0.35">
      <c r="B61" s="8">
        <v>56</v>
      </c>
      <c r="C61" s="8">
        <v>79.400000000000006</v>
      </c>
      <c r="D61" s="8">
        <v>81.400000000000006</v>
      </c>
      <c r="E61" s="8"/>
    </row>
    <row r="62" spans="2:5" x14ac:dyDescent="0.35">
      <c r="B62" s="8">
        <v>57</v>
      </c>
      <c r="C62" s="8">
        <v>88.1</v>
      </c>
      <c r="D62" s="8">
        <v>83.8</v>
      </c>
      <c r="E62" s="8"/>
    </row>
    <row r="63" spans="2:5" x14ac:dyDescent="0.35">
      <c r="B63" s="8">
        <v>58</v>
      </c>
      <c r="C63" s="8">
        <v>74.599999999999994</v>
      </c>
      <c r="D63" s="8">
        <v>88.5</v>
      </c>
      <c r="E63" s="8"/>
    </row>
    <row r="64" spans="2:5" x14ac:dyDescent="0.35">
      <c r="B64" s="8">
        <v>59</v>
      </c>
      <c r="C64" s="8">
        <v>87.1</v>
      </c>
      <c r="D64" s="8">
        <v>84.9</v>
      </c>
      <c r="E64" s="8"/>
    </row>
    <row r="65" spans="2:5" x14ac:dyDescent="0.35">
      <c r="B65" s="8">
        <v>60</v>
      </c>
      <c r="C65" s="8">
        <v>79.7</v>
      </c>
      <c r="D65" s="8">
        <v>84.3</v>
      </c>
      <c r="E65" s="8"/>
    </row>
    <row r="66" spans="2:5" x14ac:dyDescent="0.35">
      <c r="B66" s="8">
        <v>61</v>
      </c>
      <c r="C66" s="8">
        <v>82.1</v>
      </c>
      <c r="D66" s="8">
        <v>78.2</v>
      </c>
      <c r="E66" s="8"/>
    </row>
    <row r="67" spans="2:5" x14ac:dyDescent="0.35">
      <c r="B67" s="8">
        <v>62</v>
      </c>
      <c r="C67" s="8">
        <v>70.2</v>
      </c>
      <c r="D67" s="8">
        <v>80</v>
      </c>
      <c r="E67" s="8"/>
    </row>
    <row r="68" spans="2:5" x14ac:dyDescent="0.35">
      <c r="B68" s="8">
        <v>63</v>
      </c>
      <c r="C68" s="8">
        <v>81.7</v>
      </c>
      <c r="D68" s="8">
        <v>74.8</v>
      </c>
      <c r="E68" s="8"/>
    </row>
    <row r="69" spans="2:5" x14ac:dyDescent="0.35">
      <c r="B69" s="8">
        <v>64</v>
      </c>
      <c r="C69" s="8">
        <v>76.099999999999994</v>
      </c>
      <c r="D69" s="8">
        <v>78.5</v>
      </c>
      <c r="E69" s="8"/>
    </row>
    <row r="70" spans="2:5" x14ac:dyDescent="0.35">
      <c r="B70" s="8">
        <v>65</v>
      </c>
      <c r="C70" s="8">
        <v>65.400000000000006</v>
      </c>
      <c r="D70" s="8">
        <v>71.8</v>
      </c>
      <c r="E70" s="8"/>
    </row>
    <row r="71" spans="2:5" x14ac:dyDescent="0.35">
      <c r="B71" s="8">
        <v>66</v>
      </c>
      <c r="C71" s="8">
        <v>70.099999999999994</v>
      </c>
      <c r="D71" s="8">
        <v>69.900000000000006</v>
      </c>
      <c r="E71" s="8"/>
    </row>
    <row r="72" spans="2:5" x14ac:dyDescent="0.35">
      <c r="B72" s="8">
        <v>67</v>
      </c>
      <c r="C72" s="8">
        <v>75.3</v>
      </c>
      <c r="D72" s="8">
        <v>82.7</v>
      </c>
      <c r="E72" s="8"/>
    </row>
    <row r="73" spans="2:5" x14ac:dyDescent="0.35">
      <c r="B73" s="8">
        <v>68</v>
      </c>
      <c r="C73" s="8">
        <v>68.7</v>
      </c>
      <c r="D73" s="8">
        <v>74</v>
      </c>
      <c r="E73" s="8"/>
    </row>
    <row r="74" spans="2:5" x14ac:dyDescent="0.35">
      <c r="B74" s="8">
        <v>69</v>
      </c>
      <c r="C74" s="8">
        <v>75.7</v>
      </c>
      <c r="D74" s="8">
        <v>84</v>
      </c>
      <c r="E74" s="8"/>
    </row>
    <row r="75" spans="2:5" x14ac:dyDescent="0.35">
      <c r="B75" s="8">
        <v>70</v>
      </c>
      <c r="C75" s="8">
        <v>68.7</v>
      </c>
      <c r="D75" s="8">
        <v>84.7</v>
      </c>
      <c r="E75" s="8"/>
    </row>
    <row r="76" spans="2:5" x14ac:dyDescent="0.35">
      <c r="B76" s="8">
        <v>71</v>
      </c>
      <c r="C76" s="8">
        <v>70.400000000000006</v>
      </c>
      <c r="D76" s="8">
        <v>78.2</v>
      </c>
      <c r="E76" s="8"/>
    </row>
    <row r="77" spans="2:5" x14ac:dyDescent="0.35">
      <c r="B77" s="8">
        <v>72</v>
      </c>
      <c r="C77" s="8">
        <v>68.3</v>
      </c>
      <c r="D77" s="8">
        <v>85</v>
      </c>
      <c r="E77" s="8"/>
    </row>
    <row r="78" spans="2:5" x14ac:dyDescent="0.35">
      <c r="B78" s="8">
        <v>73</v>
      </c>
      <c r="C78" s="8">
        <v>71.7</v>
      </c>
      <c r="D78" s="8">
        <v>80.099999999999994</v>
      </c>
      <c r="E78" s="8"/>
    </row>
    <row r="79" spans="2:5" x14ac:dyDescent="0.35">
      <c r="B79" s="8">
        <v>74</v>
      </c>
      <c r="C79" s="8">
        <v>70.900000000000006</v>
      </c>
      <c r="D79" s="8">
        <v>85.3</v>
      </c>
      <c r="E79" s="8"/>
    </row>
    <row r="80" spans="2:5" x14ac:dyDescent="0.35">
      <c r="B80" s="8">
        <v>75</v>
      </c>
      <c r="C80" s="8">
        <v>66.3</v>
      </c>
      <c r="D80" s="8">
        <v>79.7</v>
      </c>
      <c r="E80" s="8"/>
    </row>
    <row r="81" spans="2:5" x14ac:dyDescent="0.35">
      <c r="B81" s="8">
        <v>76</v>
      </c>
      <c r="C81" s="8">
        <v>65.3</v>
      </c>
      <c r="D81" s="8">
        <v>79.599999999999994</v>
      </c>
      <c r="E81" s="8"/>
    </row>
    <row r="82" spans="2:5" x14ac:dyDescent="0.35">
      <c r="B82" s="8">
        <v>77</v>
      </c>
      <c r="C82" s="8">
        <v>75.7</v>
      </c>
      <c r="D82" s="8">
        <v>78.900000000000006</v>
      </c>
      <c r="E82" s="8"/>
    </row>
    <row r="83" spans="2:5" x14ac:dyDescent="0.35">
      <c r="B83" s="8">
        <v>78</v>
      </c>
      <c r="C83" s="8">
        <v>66</v>
      </c>
      <c r="D83" s="8">
        <v>78.5</v>
      </c>
      <c r="E83" s="8"/>
    </row>
    <row r="84" spans="2:5" x14ac:dyDescent="0.35">
      <c r="B84" s="8">
        <v>79</v>
      </c>
      <c r="C84" s="8">
        <v>78.900000000000006</v>
      </c>
      <c r="D84" s="8">
        <v>72</v>
      </c>
      <c r="E84" s="8"/>
    </row>
    <row r="85" spans="2:5" x14ac:dyDescent="0.35">
      <c r="B85" s="8">
        <v>80</v>
      </c>
      <c r="C85" s="8">
        <v>74</v>
      </c>
      <c r="D85" s="8">
        <v>74.2</v>
      </c>
      <c r="E85" s="8"/>
    </row>
    <row r="86" spans="2:5" x14ac:dyDescent="0.35">
      <c r="B86" s="8">
        <v>81</v>
      </c>
      <c r="C86" s="8">
        <v>74.599999999999994</v>
      </c>
      <c r="D86" s="8">
        <v>71.7</v>
      </c>
      <c r="E86" s="8"/>
    </row>
    <row r="87" spans="2:5" x14ac:dyDescent="0.35">
      <c r="B87" s="8">
        <v>82</v>
      </c>
      <c r="C87" s="8">
        <v>79.3</v>
      </c>
      <c r="D87" s="8">
        <v>80.7</v>
      </c>
      <c r="E87" s="8"/>
    </row>
    <row r="88" spans="2:5" x14ac:dyDescent="0.35">
      <c r="B88" s="8">
        <v>83</v>
      </c>
      <c r="C88" s="8">
        <v>70.099999999999994</v>
      </c>
      <c r="D88" s="8">
        <v>84.1</v>
      </c>
      <c r="E88" s="8"/>
    </row>
    <row r="89" spans="2:5" x14ac:dyDescent="0.35">
      <c r="B89" s="8">
        <v>84</v>
      </c>
      <c r="C89" s="8">
        <v>88.8</v>
      </c>
      <c r="D89" s="8">
        <v>87.4</v>
      </c>
      <c r="E89" s="8"/>
    </row>
    <row r="90" spans="2:5" x14ac:dyDescent="0.35">
      <c r="B90" s="8">
        <v>85</v>
      </c>
      <c r="C90" s="8">
        <v>66</v>
      </c>
      <c r="D90" s="8">
        <v>77.400000000000006</v>
      </c>
      <c r="E90" s="8"/>
    </row>
    <row r="91" spans="2:5" x14ac:dyDescent="0.35">
      <c r="B91" s="8">
        <v>86</v>
      </c>
      <c r="C91" s="8">
        <v>82.9</v>
      </c>
      <c r="D91" s="8">
        <v>84.7</v>
      </c>
      <c r="E91" s="8"/>
    </row>
    <row r="92" spans="2:5" x14ac:dyDescent="0.35">
      <c r="B92" s="8">
        <v>87</v>
      </c>
      <c r="C92" s="8">
        <v>100</v>
      </c>
      <c r="D92" s="8">
        <v>78.8</v>
      </c>
      <c r="E92" s="8"/>
    </row>
    <row r="93" spans="2:5" x14ac:dyDescent="0.35">
      <c r="B93" s="8">
        <v>88</v>
      </c>
      <c r="C93" s="8">
        <v>75.599999999999994</v>
      </c>
      <c r="D93" s="8">
        <v>92.7</v>
      </c>
      <c r="E93" s="8"/>
    </row>
    <row r="94" spans="2:5" x14ac:dyDescent="0.35">
      <c r="B94" s="8">
        <v>89</v>
      </c>
      <c r="C94" s="8">
        <v>67.5</v>
      </c>
      <c r="D94" s="8">
        <v>88.8</v>
      </c>
      <c r="E94" s="8"/>
    </row>
    <row r="95" spans="2:5" x14ac:dyDescent="0.35">
      <c r="B95" s="8">
        <v>90</v>
      </c>
      <c r="C95" s="8">
        <v>68.7</v>
      </c>
      <c r="D95" s="8">
        <v>86.6</v>
      </c>
      <c r="E95" s="8"/>
    </row>
    <row r="96" spans="2:5" x14ac:dyDescent="0.35">
      <c r="B96" s="8">
        <v>91</v>
      </c>
      <c r="C96" s="8">
        <v>76</v>
      </c>
      <c r="D96" s="8">
        <v>77.900000000000006</v>
      </c>
      <c r="E96" s="8"/>
    </row>
    <row r="97" spans="2:5" x14ac:dyDescent="0.35">
      <c r="B97" s="8">
        <v>92</v>
      </c>
      <c r="C97" s="8">
        <v>67.7</v>
      </c>
      <c r="D97" s="8">
        <v>86.1</v>
      </c>
      <c r="E97" s="8"/>
    </row>
    <row r="98" spans="2:5" x14ac:dyDescent="0.35">
      <c r="B98" s="8">
        <v>93</v>
      </c>
      <c r="C98" s="8">
        <v>75.3</v>
      </c>
      <c r="D98" s="8">
        <v>89.9</v>
      </c>
      <c r="E98" s="8"/>
    </row>
    <row r="99" spans="2:5" x14ac:dyDescent="0.35">
      <c r="B99" s="8">
        <v>94</v>
      </c>
      <c r="C99" s="8">
        <v>68.099999999999994</v>
      </c>
      <c r="D99" s="8">
        <v>83.1</v>
      </c>
      <c r="E99" s="8"/>
    </row>
    <row r="100" spans="2:5" x14ac:dyDescent="0.35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3" max="3" width="21.453125" customWidth="1"/>
    <col min="4" max="4" width="20" customWidth="1"/>
    <col min="5" max="5" width="11.453125" customWidth="1"/>
    <col min="7" max="7" width="12.1796875" customWidth="1"/>
    <col min="8" max="8" width="11.453125" customWidth="1"/>
    <col min="10" max="10" width="20" customWidth="1"/>
    <col min="11" max="11" width="9.54296875" bestFit="1" customWidth="1"/>
    <col min="13" max="13" width="14.26953125" customWidth="1"/>
    <col min="14" max="14" width="11.453125" customWidth="1"/>
  </cols>
  <sheetData>
    <row r="1" spans="2:14" ht="25.5" customHeight="1" x14ac:dyDescent="0.45">
      <c r="B1" s="18" t="s">
        <v>173</v>
      </c>
    </row>
    <row r="2" spans="2:14" ht="15" customHeight="1" x14ac:dyDescent="0.35">
      <c r="B2" s="30" t="s">
        <v>306</v>
      </c>
    </row>
    <row r="3" spans="2:14" ht="18" customHeight="1" x14ac:dyDescent="0.35"/>
    <row r="4" spans="2:14" x14ac:dyDescent="0.35">
      <c r="G4" s="3" t="s">
        <v>54</v>
      </c>
      <c r="J4" s="3" t="s">
        <v>54</v>
      </c>
      <c r="M4" s="3" t="s">
        <v>54</v>
      </c>
    </row>
    <row r="5" spans="2:14" x14ac:dyDescent="0.35">
      <c r="B5" s="40" t="s">
        <v>20</v>
      </c>
      <c r="C5" s="43" t="s">
        <v>22</v>
      </c>
      <c r="D5" s="43" t="s">
        <v>23</v>
      </c>
      <c r="E5" s="41" t="s">
        <v>172</v>
      </c>
      <c r="G5" s="108" t="s">
        <v>139</v>
      </c>
      <c r="H5" s="108"/>
      <c r="J5" s="108" t="s">
        <v>141</v>
      </c>
      <c r="K5" s="108"/>
      <c r="M5" s="108" t="s">
        <v>147</v>
      </c>
      <c r="N5" s="108"/>
    </row>
    <row r="6" spans="2:14" x14ac:dyDescent="0.35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2"/>
    </row>
    <row r="7" spans="2:14" x14ac:dyDescent="0.35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2"/>
    </row>
    <row r="8" spans="2:14" x14ac:dyDescent="0.35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150</v>
      </c>
      <c r="K8" s="75"/>
    </row>
    <row r="9" spans="2:14" x14ac:dyDescent="0.35">
      <c r="B9" s="8">
        <v>4</v>
      </c>
      <c r="C9" s="8">
        <v>288</v>
      </c>
      <c r="D9" s="8">
        <v>334</v>
      </c>
      <c r="E9" s="8"/>
    </row>
    <row r="10" spans="2:14" x14ac:dyDescent="0.35">
      <c r="B10" s="8">
        <v>5</v>
      </c>
      <c r="C10" s="8">
        <v>248</v>
      </c>
      <c r="D10" s="8">
        <v>252</v>
      </c>
      <c r="E10" s="8"/>
    </row>
    <row r="11" spans="2:14" x14ac:dyDescent="0.35">
      <c r="B11" s="8">
        <v>6</v>
      </c>
      <c r="C11" s="8">
        <v>145</v>
      </c>
      <c r="D11" s="8">
        <v>209</v>
      </c>
      <c r="E11" s="8"/>
      <c r="J11" s="20"/>
    </row>
    <row r="12" spans="2:14" x14ac:dyDescent="0.35">
      <c r="B12" s="8">
        <v>7</v>
      </c>
      <c r="C12" s="8">
        <v>401</v>
      </c>
      <c r="D12" s="8">
        <v>462</v>
      </c>
      <c r="E12" s="8"/>
    </row>
    <row r="13" spans="2:14" x14ac:dyDescent="0.35">
      <c r="B13" s="8">
        <v>8</v>
      </c>
      <c r="C13" s="8">
        <v>287</v>
      </c>
      <c r="D13" s="8">
        <v>342</v>
      </c>
      <c r="E13" s="8"/>
    </row>
    <row r="14" spans="2:14" x14ac:dyDescent="0.35">
      <c r="B14" s="8">
        <v>9</v>
      </c>
      <c r="C14" s="8">
        <v>275</v>
      </c>
      <c r="D14" s="8">
        <v>347</v>
      </c>
      <c r="E14" s="8"/>
    </row>
    <row r="15" spans="2:14" x14ac:dyDescent="0.35">
      <c r="B15" s="8">
        <v>10</v>
      </c>
      <c r="C15" s="8">
        <v>254</v>
      </c>
      <c r="D15" s="8">
        <v>313</v>
      </c>
      <c r="E15" s="8"/>
    </row>
    <row r="16" spans="2:14" x14ac:dyDescent="0.35">
      <c r="B16" s="8">
        <v>11</v>
      </c>
      <c r="C16" s="8">
        <v>182</v>
      </c>
      <c r="D16" s="8">
        <v>232</v>
      </c>
      <c r="E16" s="8"/>
    </row>
    <row r="17" spans="2:5" x14ac:dyDescent="0.35">
      <c r="B17" s="8">
        <v>12</v>
      </c>
      <c r="C17" s="8">
        <v>117</v>
      </c>
      <c r="D17" s="8">
        <v>163</v>
      </c>
      <c r="E17" s="8"/>
    </row>
    <row r="18" spans="2:5" x14ac:dyDescent="0.35">
      <c r="B18" s="8">
        <v>13</v>
      </c>
      <c r="C18" s="8">
        <v>130</v>
      </c>
      <c r="D18" s="8">
        <v>119</v>
      </c>
      <c r="E18" s="8"/>
    </row>
    <row r="19" spans="2:5" x14ac:dyDescent="0.35">
      <c r="B19" s="8">
        <v>14</v>
      </c>
      <c r="C19" s="8">
        <v>219</v>
      </c>
      <c r="D19" s="8">
        <v>304</v>
      </c>
      <c r="E19" s="8"/>
    </row>
    <row r="20" spans="2:5" x14ac:dyDescent="0.35">
      <c r="B20" s="8">
        <v>15</v>
      </c>
      <c r="C20" s="8">
        <v>152</v>
      </c>
      <c r="D20" s="8">
        <v>211</v>
      </c>
      <c r="E20" s="8"/>
    </row>
    <row r="21" spans="2:5" x14ac:dyDescent="0.35">
      <c r="B21" s="8">
        <v>16</v>
      </c>
      <c r="C21" s="8">
        <v>228</v>
      </c>
      <c r="D21" s="8">
        <v>286</v>
      </c>
      <c r="E21" s="8"/>
    </row>
    <row r="22" spans="2:5" x14ac:dyDescent="0.35">
      <c r="B22" s="8">
        <v>17</v>
      </c>
      <c r="C22" s="8">
        <v>62</v>
      </c>
      <c r="D22" s="8">
        <v>122</v>
      </c>
      <c r="E22" s="8"/>
    </row>
    <row r="23" spans="2:5" x14ac:dyDescent="0.35">
      <c r="B23" s="8">
        <v>18</v>
      </c>
      <c r="C23" s="8">
        <v>393</v>
      </c>
      <c r="D23" s="8">
        <v>443</v>
      </c>
      <c r="E23" s="8"/>
    </row>
    <row r="24" spans="2:5" x14ac:dyDescent="0.35">
      <c r="B24" s="8">
        <v>19</v>
      </c>
      <c r="C24" s="8">
        <v>277</v>
      </c>
      <c r="D24" s="8">
        <v>366</v>
      </c>
      <c r="E24" s="8"/>
    </row>
    <row r="25" spans="2:5" x14ac:dyDescent="0.35">
      <c r="B25" s="8">
        <v>20</v>
      </c>
      <c r="C25" s="8">
        <v>206</v>
      </c>
      <c r="D25" s="8">
        <v>244</v>
      </c>
      <c r="E25" s="8"/>
    </row>
    <row r="26" spans="2:5" x14ac:dyDescent="0.35">
      <c r="B26" s="8">
        <v>21</v>
      </c>
      <c r="C26" s="8">
        <v>229</v>
      </c>
      <c r="D26" s="8">
        <v>241</v>
      </c>
      <c r="E26" s="8"/>
    </row>
    <row r="27" spans="2:5" x14ac:dyDescent="0.35">
      <c r="B27" s="8">
        <v>22</v>
      </c>
      <c r="C27" s="8">
        <v>182</v>
      </c>
      <c r="D27" s="8">
        <v>237</v>
      </c>
      <c r="E27" s="8"/>
    </row>
    <row r="28" spans="2:5" x14ac:dyDescent="0.35">
      <c r="B28" s="8">
        <v>23</v>
      </c>
      <c r="C28" s="8">
        <v>98</v>
      </c>
      <c r="D28" s="8">
        <v>122</v>
      </c>
      <c r="E28" s="8"/>
    </row>
    <row r="29" spans="2:5" x14ac:dyDescent="0.35">
      <c r="B29" s="8">
        <v>24</v>
      </c>
      <c r="C29" s="8">
        <v>125</v>
      </c>
      <c r="D29" s="8">
        <v>129</v>
      </c>
      <c r="E29" s="8"/>
    </row>
    <row r="30" spans="2:5" x14ac:dyDescent="0.35">
      <c r="B30" s="8">
        <v>25</v>
      </c>
      <c r="C30" s="8">
        <v>164</v>
      </c>
      <c r="D30" s="8">
        <v>236</v>
      </c>
      <c r="E30" s="8"/>
    </row>
    <row r="31" spans="2:5" x14ac:dyDescent="0.35">
      <c r="B31" s="8">
        <v>26</v>
      </c>
      <c r="C31" s="8">
        <v>186</v>
      </c>
      <c r="D31" s="8">
        <v>251</v>
      </c>
      <c r="E31" s="8"/>
    </row>
    <row r="32" spans="2:5" x14ac:dyDescent="0.35">
      <c r="B32" s="8">
        <v>27</v>
      </c>
      <c r="C32" s="8">
        <v>235</v>
      </c>
      <c r="D32" s="8">
        <v>283</v>
      </c>
      <c r="E32" s="8"/>
    </row>
    <row r="33" spans="2:5" x14ac:dyDescent="0.35">
      <c r="B33" s="8">
        <v>28</v>
      </c>
      <c r="C33" s="8">
        <v>184</v>
      </c>
      <c r="D33" s="8">
        <v>225</v>
      </c>
      <c r="E33" s="8"/>
    </row>
    <row r="34" spans="2:5" x14ac:dyDescent="0.35">
      <c r="B34" s="8">
        <v>29</v>
      </c>
      <c r="C34" s="8">
        <v>76</v>
      </c>
      <c r="D34" s="8">
        <v>102</v>
      </c>
      <c r="E34" s="8"/>
    </row>
    <row r="35" spans="2:5" x14ac:dyDescent="0.35">
      <c r="B35" s="8">
        <v>30</v>
      </c>
      <c r="C35" s="8">
        <v>126</v>
      </c>
      <c r="D35" s="8">
        <v>180</v>
      </c>
      <c r="E35" s="8"/>
    </row>
    <row r="36" spans="2:5" x14ac:dyDescent="0.35">
      <c r="B36" s="8">
        <v>31</v>
      </c>
      <c r="C36" s="8">
        <v>183</v>
      </c>
      <c r="D36" s="8">
        <v>247</v>
      </c>
      <c r="E36" s="8"/>
    </row>
    <row r="37" spans="2:5" x14ac:dyDescent="0.35">
      <c r="B37" s="8">
        <v>32</v>
      </c>
      <c r="C37" s="8">
        <v>242</v>
      </c>
      <c r="D37" s="8">
        <v>343</v>
      </c>
      <c r="E37" s="8"/>
    </row>
    <row r="38" spans="2:5" x14ac:dyDescent="0.35">
      <c r="B38" s="8">
        <v>33</v>
      </c>
      <c r="C38" s="8">
        <v>207</v>
      </c>
      <c r="D38" s="8">
        <v>283</v>
      </c>
      <c r="E38" s="8"/>
    </row>
    <row r="39" spans="2:5" x14ac:dyDescent="0.35">
      <c r="B39" s="8">
        <v>34</v>
      </c>
      <c r="C39" s="8">
        <v>181</v>
      </c>
      <c r="D39" s="8">
        <v>253</v>
      </c>
      <c r="E39" s="8"/>
    </row>
    <row r="40" spans="2:5" x14ac:dyDescent="0.35">
      <c r="B40" s="8">
        <v>35</v>
      </c>
      <c r="C40" s="8">
        <v>239</v>
      </c>
      <c r="D40" s="8">
        <v>263</v>
      </c>
      <c r="E40" s="8"/>
    </row>
    <row r="41" spans="2:5" x14ac:dyDescent="0.35">
      <c r="B41" s="8">
        <v>36</v>
      </c>
      <c r="C41" s="8">
        <v>216</v>
      </c>
      <c r="D41" s="8">
        <v>291</v>
      </c>
      <c r="E41" s="8"/>
    </row>
    <row r="42" spans="2:5" x14ac:dyDescent="0.35">
      <c r="B42" s="8">
        <v>37</v>
      </c>
      <c r="C42" s="8">
        <v>289</v>
      </c>
      <c r="D42" s="8">
        <v>368</v>
      </c>
      <c r="E42" s="8"/>
    </row>
    <row r="43" spans="2:5" x14ac:dyDescent="0.35">
      <c r="B43" s="8">
        <v>38</v>
      </c>
      <c r="C43" s="8">
        <v>213</v>
      </c>
      <c r="D43" s="8">
        <v>206</v>
      </c>
      <c r="E43" s="8"/>
    </row>
    <row r="44" spans="2:5" x14ac:dyDescent="0.35">
      <c r="B44" s="8">
        <v>39</v>
      </c>
      <c r="C44" s="8">
        <v>209</v>
      </c>
      <c r="D44" s="8">
        <v>231</v>
      </c>
      <c r="E44" s="8"/>
    </row>
    <row r="45" spans="2:5" x14ac:dyDescent="0.35">
      <c r="B45" s="8">
        <v>40</v>
      </c>
      <c r="C45" s="8">
        <v>376</v>
      </c>
      <c r="D45" s="8">
        <v>389</v>
      </c>
      <c r="E45" s="8"/>
    </row>
    <row r="46" spans="2:5" x14ac:dyDescent="0.35">
      <c r="B46" s="8">
        <v>41</v>
      </c>
      <c r="C46" s="8">
        <v>332</v>
      </c>
      <c r="D46" s="8">
        <v>396</v>
      </c>
      <c r="E46" s="8"/>
    </row>
    <row r="47" spans="2:5" x14ac:dyDescent="0.35">
      <c r="B47" s="8">
        <v>42</v>
      </c>
      <c r="C47" s="8">
        <v>249</v>
      </c>
      <c r="D47" s="8">
        <v>339</v>
      </c>
      <c r="E47" s="8"/>
    </row>
    <row r="48" spans="2:5" x14ac:dyDescent="0.35">
      <c r="B48" s="8">
        <v>43</v>
      </c>
      <c r="C48" s="8">
        <v>228</v>
      </c>
      <c r="D48" s="8">
        <v>286</v>
      </c>
      <c r="E48" s="8"/>
    </row>
    <row r="49" spans="2:5" x14ac:dyDescent="0.35">
      <c r="B49" s="8">
        <v>44</v>
      </c>
      <c r="C49" s="8">
        <v>124</v>
      </c>
      <c r="D49" s="8">
        <v>146</v>
      </c>
      <c r="E49" s="8"/>
    </row>
    <row r="50" spans="2:5" x14ac:dyDescent="0.35">
      <c r="B50" s="8">
        <v>45</v>
      </c>
      <c r="C50" s="8">
        <v>194</v>
      </c>
      <c r="D50" s="8">
        <v>315</v>
      </c>
      <c r="E50" s="8"/>
    </row>
    <row r="51" spans="2:5" x14ac:dyDescent="0.35">
      <c r="B51" s="8">
        <v>46</v>
      </c>
      <c r="C51" s="8">
        <v>157</v>
      </c>
      <c r="D51" s="8">
        <v>183</v>
      </c>
      <c r="E51" s="8"/>
    </row>
    <row r="52" spans="2:5" x14ac:dyDescent="0.35">
      <c r="B52" s="8">
        <v>47</v>
      </c>
      <c r="C52" s="8">
        <v>402</v>
      </c>
      <c r="D52" s="8">
        <v>481</v>
      </c>
      <c r="E52" s="8"/>
    </row>
    <row r="53" spans="2:5" x14ac:dyDescent="0.35">
      <c r="B53" s="8">
        <v>48</v>
      </c>
      <c r="C53" s="8">
        <v>323</v>
      </c>
      <c r="D53" s="8">
        <v>349</v>
      </c>
      <c r="E53" s="8"/>
    </row>
    <row r="54" spans="2:5" x14ac:dyDescent="0.35">
      <c r="B54" s="8">
        <v>49</v>
      </c>
      <c r="C54" s="8">
        <v>181</v>
      </c>
      <c r="D54" s="8">
        <v>225</v>
      </c>
      <c r="E54" s="8"/>
    </row>
    <row r="55" spans="2:5" x14ac:dyDescent="0.35">
      <c r="B55" s="8">
        <v>50</v>
      </c>
      <c r="C55" s="8">
        <v>157</v>
      </c>
      <c r="D55" s="8">
        <v>217</v>
      </c>
      <c r="E55" s="8"/>
    </row>
    <row r="56" spans="2:5" x14ac:dyDescent="0.35">
      <c r="B56" s="8">
        <v>51</v>
      </c>
      <c r="C56" s="8">
        <v>266</v>
      </c>
      <c r="D56" s="8">
        <v>353</v>
      </c>
      <c r="E56" s="8"/>
    </row>
    <row r="57" spans="2:5" x14ac:dyDescent="0.35">
      <c r="B57" s="8">
        <v>52</v>
      </c>
      <c r="C57" s="8">
        <v>268</v>
      </c>
      <c r="D57" s="8">
        <v>314</v>
      </c>
      <c r="E57" s="8"/>
    </row>
    <row r="58" spans="2:5" x14ac:dyDescent="0.35">
      <c r="B58" s="8">
        <v>53</v>
      </c>
      <c r="C58" s="8">
        <v>167</v>
      </c>
      <c r="D58" s="8">
        <v>247</v>
      </c>
      <c r="E58" s="8"/>
    </row>
    <row r="59" spans="2:5" x14ac:dyDescent="0.35">
      <c r="B59" s="8">
        <v>54</v>
      </c>
      <c r="C59" s="8">
        <v>342</v>
      </c>
      <c r="D59" s="8">
        <v>410</v>
      </c>
      <c r="E59" s="8"/>
    </row>
    <row r="60" spans="2:5" x14ac:dyDescent="0.35">
      <c r="B60" s="8">
        <v>55</v>
      </c>
      <c r="C60" s="8">
        <v>349</v>
      </c>
      <c r="D60" s="8">
        <v>395</v>
      </c>
      <c r="E60" s="8"/>
    </row>
    <row r="61" spans="2:5" x14ac:dyDescent="0.35">
      <c r="B61" s="8">
        <v>56</v>
      </c>
      <c r="C61" s="8">
        <v>340</v>
      </c>
      <c r="D61" s="8">
        <v>416</v>
      </c>
      <c r="E61" s="8"/>
    </row>
    <row r="62" spans="2:5" x14ac:dyDescent="0.35">
      <c r="B62" s="8">
        <v>57</v>
      </c>
      <c r="C62" s="8">
        <v>227</v>
      </c>
      <c r="D62" s="8">
        <v>342</v>
      </c>
      <c r="E62" s="8"/>
    </row>
    <row r="63" spans="2:5" x14ac:dyDescent="0.35">
      <c r="B63" s="8">
        <v>58</v>
      </c>
      <c r="C63" s="8">
        <v>409</v>
      </c>
      <c r="D63" s="8">
        <v>446</v>
      </c>
      <c r="E63" s="8"/>
    </row>
    <row r="64" spans="2:5" x14ac:dyDescent="0.35">
      <c r="B64" s="8">
        <v>59</v>
      </c>
      <c r="C64" s="8">
        <v>400</v>
      </c>
      <c r="D64" s="8">
        <v>477</v>
      </c>
      <c r="E64" s="8"/>
    </row>
    <row r="65" spans="2:5" x14ac:dyDescent="0.35">
      <c r="B65" s="8">
        <v>60</v>
      </c>
      <c r="C65" s="8">
        <v>374</v>
      </c>
      <c r="D65" s="8">
        <v>444</v>
      </c>
      <c r="E65" s="8"/>
    </row>
    <row r="66" spans="2:5" x14ac:dyDescent="0.35">
      <c r="B66" s="8">
        <v>61</v>
      </c>
      <c r="C66" s="8">
        <v>255</v>
      </c>
      <c r="D66" s="8">
        <v>351</v>
      </c>
      <c r="E66" s="8"/>
    </row>
    <row r="67" spans="2:5" x14ac:dyDescent="0.35">
      <c r="B67" s="8">
        <v>62</v>
      </c>
      <c r="C67" s="8">
        <v>146</v>
      </c>
      <c r="D67" s="8">
        <v>165</v>
      </c>
      <c r="E67" s="8"/>
    </row>
    <row r="68" spans="2:5" x14ac:dyDescent="0.35">
      <c r="B68" s="8">
        <v>63</v>
      </c>
      <c r="C68" s="8">
        <v>248</v>
      </c>
      <c r="D68" s="8">
        <v>317</v>
      </c>
      <c r="E68" s="8"/>
    </row>
    <row r="69" spans="2:5" x14ac:dyDescent="0.35">
      <c r="B69" s="8">
        <v>64</v>
      </c>
      <c r="C69" s="8">
        <v>198</v>
      </c>
      <c r="D69" s="8">
        <v>250</v>
      </c>
      <c r="E69" s="8"/>
    </row>
    <row r="70" spans="2:5" x14ac:dyDescent="0.35">
      <c r="B70" s="8">
        <v>65</v>
      </c>
      <c r="C70" s="8">
        <v>210</v>
      </c>
      <c r="D70" s="8">
        <v>217</v>
      </c>
      <c r="E70" s="8"/>
    </row>
    <row r="71" spans="2:5" x14ac:dyDescent="0.35">
      <c r="B71" s="8">
        <v>66</v>
      </c>
      <c r="C71" s="8">
        <v>107</v>
      </c>
      <c r="D71" s="8">
        <v>138</v>
      </c>
      <c r="E71" s="8"/>
    </row>
    <row r="72" spans="2:5" x14ac:dyDescent="0.35">
      <c r="B72" s="8">
        <v>67</v>
      </c>
      <c r="C72" s="8">
        <v>239</v>
      </c>
      <c r="D72" s="8">
        <v>302</v>
      </c>
      <c r="E72" s="8"/>
    </row>
    <row r="73" spans="2:5" x14ac:dyDescent="0.35">
      <c r="B73" s="8">
        <v>68</v>
      </c>
      <c r="C73" s="8">
        <v>287</v>
      </c>
      <c r="D73" s="8">
        <v>311</v>
      </c>
      <c r="E73" s="8"/>
    </row>
    <row r="74" spans="2:5" x14ac:dyDescent="0.35">
      <c r="B74" s="8">
        <v>69</v>
      </c>
      <c r="C74" s="8">
        <v>340</v>
      </c>
      <c r="D74" s="8">
        <v>373</v>
      </c>
      <c r="E74" s="8"/>
    </row>
    <row r="75" spans="2:5" x14ac:dyDescent="0.35">
      <c r="B75" s="8">
        <v>70</v>
      </c>
      <c r="C75" s="8">
        <v>155</v>
      </c>
      <c r="D75" s="8">
        <v>196</v>
      </c>
      <c r="E75" s="8"/>
    </row>
    <row r="76" spans="2:5" x14ac:dyDescent="0.35">
      <c r="B76" s="8">
        <v>71</v>
      </c>
      <c r="C76" s="8">
        <v>263</v>
      </c>
      <c r="D76" s="8">
        <v>306</v>
      </c>
      <c r="E76" s="8"/>
    </row>
    <row r="77" spans="2:5" x14ac:dyDescent="0.35">
      <c r="B77" s="8">
        <v>72</v>
      </c>
      <c r="C77" s="8">
        <v>265</v>
      </c>
      <c r="D77" s="8">
        <v>302</v>
      </c>
      <c r="E77" s="8"/>
    </row>
    <row r="78" spans="2:5" x14ac:dyDescent="0.35">
      <c r="B78" s="8">
        <v>73</v>
      </c>
      <c r="C78" s="8">
        <v>249</v>
      </c>
      <c r="D78" s="8">
        <v>278</v>
      </c>
      <c r="E78" s="8"/>
    </row>
    <row r="79" spans="2:5" x14ac:dyDescent="0.35">
      <c r="B79" s="8">
        <v>74</v>
      </c>
      <c r="C79" s="8">
        <v>377</v>
      </c>
      <c r="D79" s="8">
        <v>429</v>
      </c>
      <c r="E79" s="8"/>
    </row>
    <row r="80" spans="2:5" x14ac:dyDescent="0.35">
      <c r="B80" s="8">
        <v>75</v>
      </c>
      <c r="C80" s="8">
        <v>301</v>
      </c>
      <c r="D80" s="8">
        <v>338</v>
      </c>
      <c r="E80" s="8"/>
    </row>
    <row r="81" spans="2:5" x14ac:dyDescent="0.35">
      <c r="B81" s="8">
        <v>76</v>
      </c>
      <c r="C81" s="8">
        <v>242</v>
      </c>
      <c r="D81" s="8">
        <v>261</v>
      </c>
      <c r="E81" s="8"/>
    </row>
    <row r="82" spans="2:5" x14ac:dyDescent="0.35">
      <c r="B82" s="8">
        <v>77</v>
      </c>
      <c r="C82" s="8">
        <v>211</v>
      </c>
      <c r="D82" s="8">
        <v>256</v>
      </c>
      <c r="E82" s="8"/>
    </row>
    <row r="83" spans="2:5" x14ac:dyDescent="0.35">
      <c r="B83" s="8">
        <v>78</v>
      </c>
      <c r="C83" s="8">
        <v>160</v>
      </c>
      <c r="D83" s="8">
        <v>183</v>
      </c>
      <c r="E83" s="8"/>
    </row>
    <row r="84" spans="2:5" x14ac:dyDescent="0.35">
      <c r="B84" s="8">
        <v>79</v>
      </c>
      <c r="C84" s="8">
        <v>218</v>
      </c>
      <c r="D84" s="8">
        <v>274</v>
      </c>
      <c r="E84" s="8"/>
    </row>
    <row r="85" spans="2:5" x14ac:dyDescent="0.35">
      <c r="B85" s="8">
        <v>80</v>
      </c>
      <c r="C85" s="8">
        <v>133</v>
      </c>
      <c r="D85" s="8">
        <v>182</v>
      </c>
      <c r="E85" s="8"/>
    </row>
    <row r="86" spans="2:5" x14ac:dyDescent="0.35">
      <c r="B86" s="8">
        <v>81</v>
      </c>
      <c r="C86" s="8">
        <v>122</v>
      </c>
      <c r="D86" s="8">
        <v>183</v>
      </c>
      <c r="E86" s="8"/>
    </row>
    <row r="87" spans="2:5" x14ac:dyDescent="0.35">
      <c r="B87" s="8">
        <v>82</v>
      </c>
      <c r="C87" s="8">
        <v>236</v>
      </c>
      <c r="D87" s="8">
        <v>309</v>
      </c>
      <c r="E87" s="8"/>
    </row>
    <row r="88" spans="2:5" x14ac:dyDescent="0.35">
      <c r="B88" s="8">
        <v>83</v>
      </c>
      <c r="C88" s="8">
        <v>143</v>
      </c>
      <c r="D88" s="8">
        <v>178</v>
      </c>
      <c r="E88" s="8"/>
    </row>
    <row r="89" spans="2:5" x14ac:dyDescent="0.35">
      <c r="B89" s="8">
        <v>84</v>
      </c>
      <c r="C89" s="8">
        <v>354</v>
      </c>
      <c r="D89" s="8">
        <v>458</v>
      </c>
      <c r="E89" s="8"/>
    </row>
    <row r="90" spans="2:5" x14ac:dyDescent="0.35">
      <c r="B90" s="8">
        <v>85</v>
      </c>
      <c r="C90" s="8">
        <v>214</v>
      </c>
      <c r="D90" s="8">
        <v>234</v>
      </c>
      <c r="E90" s="8"/>
    </row>
    <row r="91" spans="2:5" x14ac:dyDescent="0.35">
      <c r="B91" s="8">
        <v>86</v>
      </c>
      <c r="C91" s="8">
        <v>225</v>
      </c>
      <c r="D91" s="8">
        <v>306</v>
      </c>
      <c r="E91" s="8"/>
    </row>
    <row r="92" spans="2:5" x14ac:dyDescent="0.35">
      <c r="B92" s="8">
        <v>87</v>
      </c>
      <c r="C92" s="8">
        <v>261</v>
      </c>
      <c r="D92" s="8">
        <v>400</v>
      </c>
      <c r="E92" s="8"/>
    </row>
    <row r="93" spans="2:5" x14ac:dyDescent="0.35">
      <c r="B93" s="8">
        <v>88</v>
      </c>
      <c r="C93" s="8">
        <v>277</v>
      </c>
      <c r="D93" s="8">
        <v>337</v>
      </c>
      <c r="E93" s="8"/>
    </row>
    <row r="94" spans="2:5" x14ac:dyDescent="0.35">
      <c r="B94" s="8">
        <v>89</v>
      </c>
      <c r="C94" s="8">
        <v>282</v>
      </c>
      <c r="D94" s="8">
        <v>325</v>
      </c>
      <c r="E94" s="8"/>
    </row>
    <row r="95" spans="2:5" x14ac:dyDescent="0.35">
      <c r="B95" s="8">
        <v>90</v>
      </c>
      <c r="C95" s="8">
        <v>322</v>
      </c>
      <c r="D95" s="8">
        <v>329</v>
      </c>
      <c r="E95" s="8"/>
    </row>
    <row r="96" spans="2:5" x14ac:dyDescent="0.35">
      <c r="B96" s="8">
        <v>91</v>
      </c>
      <c r="C96" s="8">
        <v>326</v>
      </c>
      <c r="D96" s="8">
        <v>369</v>
      </c>
      <c r="E96" s="8"/>
    </row>
    <row r="97" spans="2:5" x14ac:dyDescent="0.35">
      <c r="B97" s="8">
        <v>92</v>
      </c>
      <c r="C97" s="8">
        <v>421</v>
      </c>
      <c r="D97" s="8">
        <v>457</v>
      </c>
      <c r="E97" s="8"/>
    </row>
    <row r="98" spans="2:5" x14ac:dyDescent="0.35">
      <c r="B98" s="8">
        <v>93</v>
      </c>
      <c r="C98" s="8">
        <v>368</v>
      </c>
      <c r="D98" s="8">
        <v>421</v>
      </c>
      <c r="E98" s="8"/>
    </row>
    <row r="99" spans="2:5" x14ac:dyDescent="0.35">
      <c r="B99" s="8">
        <v>94</v>
      </c>
      <c r="C99" s="8">
        <v>279</v>
      </c>
      <c r="D99" s="8">
        <v>282</v>
      </c>
      <c r="E99" s="8"/>
    </row>
    <row r="100" spans="2:5" x14ac:dyDescent="0.35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7265625" customWidth="1"/>
    <col min="3" max="3" width="2.81640625" customWidth="1"/>
    <col min="4" max="4" width="17" bestFit="1" customWidth="1"/>
    <col min="6" max="6" width="15.453125" bestFit="1" customWidth="1"/>
    <col min="7" max="8" width="14.26953125" customWidth="1"/>
    <col min="10" max="11" width="11.453125" customWidth="1"/>
    <col min="13" max="13" width="19.81640625" bestFit="1" customWidth="1"/>
    <col min="14" max="14" width="12" bestFit="1" customWidth="1"/>
    <col min="16" max="16" width="14.26953125" customWidth="1"/>
    <col min="17" max="17" width="11.453125" customWidth="1"/>
  </cols>
  <sheetData>
    <row r="1" spans="2:17" ht="25.5" customHeight="1" x14ac:dyDescent="0.45">
      <c r="B1" s="18" t="s">
        <v>174</v>
      </c>
    </row>
    <row r="2" spans="2:17" ht="15" customHeight="1" x14ac:dyDescent="0.35">
      <c r="B2" s="30" t="s">
        <v>175</v>
      </c>
    </row>
    <row r="3" spans="2:17" ht="18" customHeight="1" x14ac:dyDescent="0.35"/>
    <row r="4" spans="2:17" x14ac:dyDescent="0.35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35">
      <c r="B5" s="7" t="s">
        <v>58</v>
      </c>
      <c r="D5" s="7" t="s">
        <v>59</v>
      </c>
      <c r="F5" s="108" t="s">
        <v>139</v>
      </c>
      <c r="G5" s="108"/>
      <c r="H5" s="108"/>
      <c r="J5" s="108" t="s">
        <v>179</v>
      </c>
      <c r="K5" s="108"/>
      <c r="M5" s="108" t="s">
        <v>141</v>
      </c>
      <c r="N5" s="108"/>
      <c r="P5" s="108" t="s">
        <v>147</v>
      </c>
      <c r="Q5" s="108"/>
    </row>
    <row r="6" spans="2:17" ht="16.5" x14ac:dyDescent="0.45">
      <c r="B6" s="8">
        <v>90.2</v>
      </c>
      <c r="D6" s="8">
        <v>68.7</v>
      </c>
      <c r="G6" s="17" t="s">
        <v>24</v>
      </c>
      <c r="H6" s="17" t="s">
        <v>26</v>
      </c>
      <c r="J6" s="20" t="s">
        <v>180</v>
      </c>
      <c r="K6" s="72"/>
      <c r="M6" s="20" t="s">
        <v>142</v>
      </c>
      <c r="N6" s="77"/>
      <c r="P6" s="20" t="s">
        <v>148</v>
      </c>
      <c r="Q6" s="72"/>
    </row>
    <row r="7" spans="2:17" x14ac:dyDescent="0.35">
      <c r="B7" s="8">
        <v>92.8</v>
      </c>
      <c r="D7" s="8">
        <v>80.7</v>
      </c>
      <c r="F7" s="20" t="s">
        <v>176</v>
      </c>
      <c r="G7" s="71"/>
      <c r="H7" s="71"/>
      <c r="M7" s="20" t="s">
        <v>143</v>
      </c>
      <c r="N7" s="82"/>
      <c r="P7" s="20" t="s">
        <v>149</v>
      </c>
      <c r="Q7" s="72"/>
    </row>
    <row r="8" spans="2:17" x14ac:dyDescent="0.35">
      <c r="B8" s="8">
        <v>88.7</v>
      </c>
      <c r="D8" s="8">
        <v>74.900000000000006</v>
      </c>
      <c r="F8" s="20" t="s">
        <v>184</v>
      </c>
      <c r="G8" s="71"/>
      <c r="H8" s="71"/>
      <c r="M8" s="20" t="s">
        <v>144</v>
      </c>
      <c r="N8" s="71"/>
    </row>
    <row r="9" spans="2:17" x14ac:dyDescent="0.35">
      <c r="B9" s="8">
        <v>87.5</v>
      </c>
      <c r="D9" s="8">
        <v>80.7</v>
      </c>
      <c r="F9" s="20" t="s">
        <v>177</v>
      </c>
      <c r="G9" s="72"/>
      <c r="H9" s="72"/>
      <c r="M9" s="20" t="s">
        <v>181</v>
      </c>
      <c r="N9" s="75"/>
    </row>
    <row r="10" spans="2:17" ht="16.5" x14ac:dyDescent="0.35">
      <c r="B10" s="8">
        <v>71.3</v>
      </c>
      <c r="D10" s="8">
        <v>83.3</v>
      </c>
      <c r="F10" s="20" t="s">
        <v>178</v>
      </c>
      <c r="G10" s="75"/>
      <c r="H10" s="75"/>
      <c r="M10" s="20" t="s">
        <v>156</v>
      </c>
      <c r="N10" s="70"/>
    </row>
    <row r="11" spans="2:17" ht="16.5" x14ac:dyDescent="0.35">
      <c r="B11" s="8">
        <v>72.3</v>
      </c>
      <c r="D11" s="8">
        <v>75.400000000000006</v>
      </c>
      <c r="F11" s="20" t="s">
        <v>183</v>
      </c>
      <c r="G11" s="70"/>
      <c r="H11" s="70"/>
      <c r="M11" s="20" t="s">
        <v>146</v>
      </c>
      <c r="N11" s="75"/>
    </row>
    <row r="12" spans="2:17" x14ac:dyDescent="0.35">
      <c r="B12" s="8">
        <v>96.1</v>
      </c>
      <c r="D12" s="8">
        <v>82.1</v>
      </c>
      <c r="M12" s="20" t="s">
        <v>150</v>
      </c>
      <c r="N12" s="75"/>
    </row>
    <row r="13" spans="2:17" x14ac:dyDescent="0.35">
      <c r="B13" s="8">
        <v>80.3</v>
      </c>
      <c r="D13" s="8">
        <v>66.900000000000006</v>
      </c>
    </row>
    <row r="14" spans="2:17" x14ac:dyDescent="0.35">
      <c r="B14" s="8">
        <v>79.099999999999994</v>
      </c>
      <c r="D14" s="8">
        <v>76.8</v>
      </c>
    </row>
    <row r="15" spans="2:17" x14ac:dyDescent="0.35">
      <c r="B15" s="8">
        <v>87.5</v>
      </c>
      <c r="D15" s="8">
        <v>72.400000000000006</v>
      </c>
    </row>
    <row r="16" spans="2:17" x14ac:dyDescent="0.35">
      <c r="B16" s="8">
        <v>80.8</v>
      </c>
      <c r="D16" s="8">
        <v>72</v>
      </c>
    </row>
    <row r="17" spans="2:4" x14ac:dyDescent="0.35">
      <c r="B17" s="8">
        <v>88.9</v>
      </c>
      <c r="D17" s="8">
        <v>81</v>
      </c>
    </row>
    <row r="18" spans="2:4" x14ac:dyDescent="0.35">
      <c r="B18" s="8">
        <v>82.3</v>
      </c>
      <c r="D18" s="8">
        <v>76.7</v>
      </c>
    </row>
    <row r="19" spans="2:4" x14ac:dyDescent="0.35">
      <c r="B19" s="8">
        <v>83.4</v>
      </c>
      <c r="D19" s="8">
        <v>77.8</v>
      </c>
    </row>
    <row r="20" spans="2:4" x14ac:dyDescent="0.35">
      <c r="B20" s="8">
        <v>77.8</v>
      </c>
      <c r="D20" s="8">
        <v>62.6</v>
      </c>
    </row>
    <row r="21" spans="2:4" x14ac:dyDescent="0.35">
      <c r="B21" s="8">
        <v>71</v>
      </c>
      <c r="D21" s="8">
        <v>80.2</v>
      </c>
    </row>
    <row r="22" spans="2:4" x14ac:dyDescent="0.35">
      <c r="B22" s="8">
        <v>87.2</v>
      </c>
      <c r="D22" s="8">
        <v>77.8</v>
      </c>
    </row>
    <row r="23" spans="2:4" x14ac:dyDescent="0.35">
      <c r="B23" s="8">
        <v>82.9</v>
      </c>
      <c r="D23" s="8">
        <v>75.099999999999994</v>
      </c>
    </row>
    <row r="24" spans="2:4" x14ac:dyDescent="0.35">
      <c r="B24" s="8">
        <v>75.099999999999994</v>
      </c>
      <c r="D24" s="8">
        <v>82.2</v>
      </c>
    </row>
    <row r="25" spans="2:4" x14ac:dyDescent="0.35">
      <c r="B25" s="8">
        <v>74.900000000000006</v>
      </c>
      <c r="D25" s="8">
        <v>70.5</v>
      </c>
    </row>
    <row r="26" spans="2:4" x14ac:dyDescent="0.35">
      <c r="B26" s="8">
        <v>81.7</v>
      </c>
      <c r="D26" s="8">
        <v>70.8</v>
      </c>
    </row>
    <row r="27" spans="2:4" x14ac:dyDescent="0.35">
      <c r="B27" s="8">
        <v>83.8</v>
      </c>
      <c r="D27" s="8">
        <v>79.5</v>
      </c>
    </row>
    <row r="28" spans="2:4" x14ac:dyDescent="0.35">
      <c r="B28" s="8">
        <v>74.8</v>
      </c>
      <c r="D28" s="8">
        <v>79.599999999999994</v>
      </c>
    </row>
    <row r="29" spans="2:4" x14ac:dyDescent="0.35">
      <c r="B29" s="8">
        <v>82.7</v>
      </c>
      <c r="D29" s="8">
        <v>85.9</v>
      </c>
    </row>
    <row r="30" spans="2:4" x14ac:dyDescent="0.35">
      <c r="B30" s="8">
        <v>84</v>
      </c>
      <c r="D30" s="8">
        <v>76.7</v>
      </c>
    </row>
    <row r="31" spans="2:4" x14ac:dyDescent="0.35">
      <c r="B31" s="8">
        <v>80.099999999999994</v>
      </c>
      <c r="D31" s="8">
        <v>79.900000000000006</v>
      </c>
    </row>
    <row r="32" spans="2:4" x14ac:dyDescent="0.35">
      <c r="B32" s="8">
        <v>79.599999999999994</v>
      </c>
      <c r="D32" s="8">
        <v>86.2</v>
      </c>
    </row>
    <row r="33" spans="2:4" x14ac:dyDescent="0.35">
      <c r="B33" s="8">
        <v>78.900000000000006</v>
      </c>
      <c r="D33" s="8">
        <v>79.2</v>
      </c>
    </row>
    <row r="34" spans="2:4" x14ac:dyDescent="0.35">
      <c r="B34" s="8">
        <v>72</v>
      </c>
      <c r="D34" s="8">
        <v>85.2</v>
      </c>
    </row>
    <row r="35" spans="2:4" x14ac:dyDescent="0.35">
      <c r="B35" s="8">
        <v>74.2</v>
      </c>
      <c r="D35" s="8">
        <v>80.2</v>
      </c>
    </row>
    <row r="36" spans="2:4" x14ac:dyDescent="0.35">
      <c r="B36" s="8">
        <v>71.7</v>
      </c>
      <c r="D36" s="8">
        <v>73.5</v>
      </c>
    </row>
    <row r="37" spans="2:4" x14ac:dyDescent="0.35">
      <c r="B37" s="8">
        <v>87.4</v>
      </c>
      <c r="D37" s="8">
        <v>74.599999999999994</v>
      </c>
    </row>
    <row r="38" spans="2:4" x14ac:dyDescent="0.35">
      <c r="B38" s="8">
        <v>77.400000000000006</v>
      </c>
      <c r="D38" s="8">
        <v>85.1</v>
      </c>
    </row>
    <row r="39" spans="2:4" x14ac:dyDescent="0.35">
      <c r="B39" s="8">
        <v>78.8</v>
      </c>
      <c r="D39" s="8">
        <v>84.6</v>
      </c>
    </row>
    <row r="40" spans="2:4" x14ac:dyDescent="0.35">
      <c r="B40" s="8">
        <v>92.7</v>
      </c>
      <c r="D40" s="8">
        <v>81.400000000000006</v>
      </c>
    </row>
    <row r="41" spans="2:4" x14ac:dyDescent="0.35">
      <c r="B41" s="8">
        <v>77.900000000000006</v>
      </c>
      <c r="D41" s="8">
        <v>88.5</v>
      </c>
    </row>
    <row r="42" spans="2:4" x14ac:dyDescent="0.35">
      <c r="D42" s="8">
        <v>84.9</v>
      </c>
    </row>
    <row r="43" spans="2:4" x14ac:dyDescent="0.35">
      <c r="D43" s="8">
        <v>84.3</v>
      </c>
    </row>
    <row r="44" spans="2:4" x14ac:dyDescent="0.35">
      <c r="D44" s="8">
        <v>78.2</v>
      </c>
    </row>
    <row r="45" spans="2:4" x14ac:dyDescent="0.35">
      <c r="D45" s="8">
        <v>80</v>
      </c>
    </row>
    <row r="46" spans="2:4" x14ac:dyDescent="0.35">
      <c r="D46" s="8">
        <v>78.5</v>
      </c>
    </row>
    <row r="47" spans="2:4" x14ac:dyDescent="0.35">
      <c r="D47" s="8">
        <v>71.8</v>
      </c>
    </row>
    <row r="48" spans="2:4" x14ac:dyDescent="0.35">
      <c r="D48" s="8">
        <v>69.900000000000006</v>
      </c>
    </row>
    <row r="49" spans="4:4" x14ac:dyDescent="0.35">
      <c r="D49" s="8">
        <v>74</v>
      </c>
    </row>
    <row r="50" spans="4:4" x14ac:dyDescent="0.35">
      <c r="D50" s="8">
        <v>84.7</v>
      </c>
    </row>
    <row r="51" spans="4:4" x14ac:dyDescent="0.35">
      <c r="D51" s="8">
        <v>78.2</v>
      </c>
    </row>
    <row r="52" spans="4:4" x14ac:dyDescent="0.35">
      <c r="D52" s="8">
        <v>85</v>
      </c>
    </row>
    <row r="53" spans="4:4" x14ac:dyDescent="0.35">
      <c r="D53" s="8">
        <v>85.3</v>
      </c>
    </row>
    <row r="54" spans="4:4" x14ac:dyDescent="0.35">
      <c r="D54" s="8">
        <v>79.7</v>
      </c>
    </row>
    <row r="55" spans="4:4" x14ac:dyDescent="0.35">
      <c r="D55" s="8">
        <v>78.5</v>
      </c>
    </row>
    <row r="56" spans="4:4" x14ac:dyDescent="0.35">
      <c r="D56" s="8">
        <v>80.7</v>
      </c>
    </row>
    <row r="57" spans="4:4" x14ac:dyDescent="0.35">
      <c r="D57" s="8">
        <v>84.1</v>
      </c>
    </row>
    <row r="58" spans="4:4" x14ac:dyDescent="0.35">
      <c r="D58" s="8">
        <v>84.7</v>
      </c>
    </row>
    <row r="59" spans="4:4" x14ac:dyDescent="0.35">
      <c r="D59" s="8">
        <v>88.8</v>
      </c>
    </row>
    <row r="60" spans="4:4" x14ac:dyDescent="0.35">
      <c r="D60" s="8">
        <v>86.6</v>
      </c>
    </row>
    <row r="61" spans="4:4" x14ac:dyDescent="0.35">
      <c r="D61" s="8">
        <v>86.1</v>
      </c>
    </row>
    <row r="62" spans="4:4" x14ac:dyDescent="0.35">
      <c r="D62" s="8">
        <v>89.9</v>
      </c>
    </row>
    <row r="63" spans="4:4" x14ac:dyDescent="0.35">
      <c r="D63" s="8">
        <v>83.1</v>
      </c>
    </row>
    <row r="64" spans="4:4" x14ac:dyDescent="0.35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3" max="3" width="20" customWidth="1"/>
    <col min="5" max="5" width="15.453125" bestFit="1" customWidth="1"/>
    <col min="6" max="7" width="14.26953125" customWidth="1"/>
    <col min="9" max="10" width="11.453125" customWidth="1"/>
    <col min="12" max="12" width="19.81640625" bestFit="1" customWidth="1"/>
    <col min="13" max="13" width="12" bestFit="1" customWidth="1"/>
    <col min="15" max="15" width="14.26953125" customWidth="1"/>
    <col min="16" max="16" width="11.453125" customWidth="1"/>
  </cols>
  <sheetData>
    <row r="1" spans="2:16" ht="25.5" customHeight="1" x14ac:dyDescent="0.45">
      <c r="B1" s="18" t="s">
        <v>182</v>
      </c>
    </row>
    <row r="2" spans="2:16" ht="15" customHeight="1" x14ac:dyDescent="0.35">
      <c r="B2" s="30" t="s">
        <v>175</v>
      </c>
    </row>
    <row r="3" spans="2:16" ht="18" customHeight="1" x14ac:dyDescent="0.35"/>
    <row r="4" spans="2:16" x14ac:dyDescent="0.35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35">
      <c r="B5" s="40" t="s">
        <v>12</v>
      </c>
      <c r="C5" s="41" t="s">
        <v>23</v>
      </c>
      <c r="E5" s="109" t="s">
        <v>139</v>
      </c>
      <c r="F5" s="109"/>
      <c r="G5" s="109"/>
      <c r="I5" s="108" t="s">
        <v>179</v>
      </c>
      <c r="J5" s="108"/>
      <c r="L5" s="108" t="s">
        <v>141</v>
      </c>
      <c r="M5" s="108"/>
      <c r="O5" s="108" t="s">
        <v>147</v>
      </c>
      <c r="P5" s="108"/>
    </row>
    <row r="6" spans="2:16" ht="16.5" x14ac:dyDescent="0.45">
      <c r="B6" s="8" t="s">
        <v>13</v>
      </c>
      <c r="C6" s="8">
        <v>276</v>
      </c>
      <c r="F6" s="17" t="s">
        <v>13</v>
      </c>
      <c r="G6" s="17" t="s">
        <v>14</v>
      </c>
      <c r="I6" s="20" t="s">
        <v>180</v>
      </c>
      <c r="J6" s="73"/>
      <c r="L6" s="20" t="s">
        <v>142</v>
      </c>
      <c r="M6" s="77"/>
      <c r="O6" s="20" t="s">
        <v>148</v>
      </c>
      <c r="P6" s="73"/>
    </row>
    <row r="7" spans="2:16" x14ac:dyDescent="0.35">
      <c r="B7" s="8" t="s">
        <v>14</v>
      </c>
      <c r="C7" s="8">
        <v>410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73"/>
    </row>
    <row r="8" spans="2:16" x14ac:dyDescent="0.35">
      <c r="B8" s="8" t="s">
        <v>13</v>
      </c>
      <c r="C8" s="8">
        <v>119</v>
      </c>
      <c r="E8" s="20" t="s">
        <v>184</v>
      </c>
      <c r="F8" s="71"/>
      <c r="G8" s="71"/>
      <c r="L8" s="20" t="s">
        <v>144</v>
      </c>
      <c r="M8" s="71"/>
    </row>
    <row r="9" spans="2:16" x14ac:dyDescent="0.35">
      <c r="B9" s="8" t="s">
        <v>14</v>
      </c>
      <c r="C9" s="8">
        <v>334</v>
      </c>
      <c r="E9" s="20" t="s">
        <v>177</v>
      </c>
      <c r="F9" s="73"/>
      <c r="G9" s="73"/>
      <c r="L9" s="20" t="s">
        <v>181</v>
      </c>
      <c r="M9" s="75"/>
    </row>
    <row r="10" spans="2:16" ht="16.5" x14ac:dyDescent="0.35">
      <c r="B10" s="8" t="s">
        <v>14</v>
      </c>
      <c r="C10" s="8">
        <v>252</v>
      </c>
      <c r="E10" s="20" t="s">
        <v>178</v>
      </c>
      <c r="F10" s="74"/>
      <c r="G10" s="74"/>
      <c r="L10" s="20" t="s">
        <v>156</v>
      </c>
      <c r="M10" s="70"/>
    </row>
    <row r="11" spans="2:16" ht="16.5" x14ac:dyDescent="0.35">
      <c r="B11" s="8" t="s">
        <v>14</v>
      </c>
      <c r="C11" s="8">
        <v>209</v>
      </c>
      <c r="E11" s="20" t="s">
        <v>183</v>
      </c>
      <c r="F11" s="70"/>
      <c r="G11" s="70"/>
      <c r="L11" s="20" t="s">
        <v>146</v>
      </c>
      <c r="M11" s="75"/>
    </row>
    <row r="12" spans="2:16" x14ac:dyDescent="0.35">
      <c r="B12" s="8" t="s">
        <v>13</v>
      </c>
      <c r="C12" s="8">
        <v>462</v>
      </c>
      <c r="L12" s="20" t="s">
        <v>150</v>
      </c>
      <c r="M12" s="75"/>
    </row>
    <row r="13" spans="2:16" x14ac:dyDescent="0.35">
      <c r="B13" s="8" t="s">
        <v>13</v>
      </c>
      <c r="C13" s="8">
        <v>342</v>
      </c>
    </row>
    <row r="14" spans="2:16" x14ac:dyDescent="0.35">
      <c r="B14" s="8" t="s">
        <v>13</v>
      </c>
      <c r="C14" s="8">
        <v>347</v>
      </c>
    </row>
    <row r="15" spans="2:16" x14ac:dyDescent="0.35">
      <c r="B15" s="8" t="s">
        <v>13</v>
      </c>
      <c r="C15" s="8">
        <v>313</v>
      </c>
    </row>
    <row r="16" spans="2:16" x14ac:dyDescent="0.35">
      <c r="B16" s="8" t="s">
        <v>14</v>
      </c>
      <c r="C16" s="8">
        <v>232</v>
      </c>
    </row>
    <row r="17" spans="2:3" x14ac:dyDescent="0.35">
      <c r="B17" s="8" t="s">
        <v>13</v>
      </c>
      <c r="C17" s="8">
        <v>163</v>
      </c>
    </row>
    <row r="18" spans="2:3" x14ac:dyDescent="0.35">
      <c r="B18" s="8" t="s">
        <v>14</v>
      </c>
      <c r="C18" s="8">
        <v>119</v>
      </c>
    </row>
    <row r="19" spans="2:3" x14ac:dyDescent="0.35">
      <c r="B19" s="8" t="s">
        <v>13</v>
      </c>
      <c r="C19" s="8">
        <v>304</v>
      </c>
    </row>
    <row r="20" spans="2:3" x14ac:dyDescent="0.35">
      <c r="B20" s="8" t="s">
        <v>13</v>
      </c>
      <c r="C20" s="8">
        <v>211</v>
      </c>
    </row>
    <row r="21" spans="2:3" x14ac:dyDescent="0.35">
      <c r="B21" s="8" t="s">
        <v>13</v>
      </c>
      <c r="C21" s="8">
        <v>286</v>
      </c>
    </row>
    <row r="22" spans="2:3" x14ac:dyDescent="0.35">
      <c r="B22" s="8" t="s">
        <v>14</v>
      </c>
      <c r="C22" s="8">
        <v>122</v>
      </c>
    </row>
    <row r="23" spans="2:3" x14ac:dyDescent="0.35">
      <c r="B23" s="8" t="s">
        <v>13</v>
      </c>
      <c r="C23" s="8">
        <v>443</v>
      </c>
    </row>
    <row r="24" spans="2:3" x14ac:dyDescent="0.35">
      <c r="B24" s="8" t="s">
        <v>14</v>
      </c>
      <c r="C24" s="8">
        <v>366</v>
      </c>
    </row>
    <row r="25" spans="2:3" x14ac:dyDescent="0.35">
      <c r="B25" s="8" t="s">
        <v>14</v>
      </c>
      <c r="C25" s="8">
        <v>244</v>
      </c>
    </row>
    <row r="26" spans="2:3" x14ac:dyDescent="0.35">
      <c r="B26" s="8" t="s">
        <v>14</v>
      </c>
      <c r="C26" s="8">
        <v>241</v>
      </c>
    </row>
    <row r="27" spans="2:3" x14ac:dyDescent="0.35">
      <c r="B27" s="8" t="s">
        <v>13</v>
      </c>
      <c r="C27" s="8">
        <v>237</v>
      </c>
    </row>
    <row r="28" spans="2:3" x14ac:dyDescent="0.35">
      <c r="B28" s="8" t="s">
        <v>14</v>
      </c>
      <c r="C28" s="8">
        <v>122</v>
      </c>
    </row>
    <row r="29" spans="2:3" x14ac:dyDescent="0.35">
      <c r="B29" s="8" t="s">
        <v>14</v>
      </c>
      <c r="C29" s="8">
        <v>129</v>
      </c>
    </row>
    <row r="30" spans="2:3" x14ac:dyDescent="0.35">
      <c r="B30" s="8" t="s">
        <v>13</v>
      </c>
      <c r="C30" s="8">
        <v>236</v>
      </c>
    </row>
    <row r="31" spans="2:3" x14ac:dyDescent="0.35">
      <c r="B31" s="8" t="s">
        <v>13</v>
      </c>
      <c r="C31" s="8">
        <v>251</v>
      </c>
    </row>
    <row r="32" spans="2:3" x14ac:dyDescent="0.35">
      <c r="B32" s="8" t="s">
        <v>13</v>
      </c>
      <c r="C32" s="8">
        <v>283</v>
      </c>
    </row>
    <row r="33" spans="2:3" x14ac:dyDescent="0.35">
      <c r="B33" s="8" t="s">
        <v>14</v>
      </c>
      <c r="C33" s="8">
        <v>225</v>
      </c>
    </row>
    <row r="34" spans="2:3" x14ac:dyDescent="0.35">
      <c r="B34" s="8" t="s">
        <v>14</v>
      </c>
      <c r="C34" s="8">
        <v>102</v>
      </c>
    </row>
    <row r="35" spans="2:3" x14ac:dyDescent="0.35">
      <c r="B35" s="8" t="s">
        <v>13</v>
      </c>
      <c r="C35" s="8">
        <v>180</v>
      </c>
    </row>
    <row r="36" spans="2:3" x14ac:dyDescent="0.35">
      <c r="B36" s="8" t="s">
        <v>14</v>
      </c>
      <c r="C36" s="8">
        <v>247</v>
      </c>
    </row>
    <row r="37" spans="2:3" x14ac:dyDescent="0.35">
      <c r="B37" s="8" t="s">
        <v>14</v>
      </c>
      <c r="C37" s="8">
        <v>343</v>
      </c>
    </row>
    <row r="38" spans="2:3" x14ac:dyDescent="0.35">
      <c r="B38" s="8" t="s">
        <v>14</v>
      </c>
      <c r="C38" s="8">
        <v>283</v>
      </c>
    </row>
    <row r="39" spans="2:3" x14ac:dyDescent="0.35">
      <c r="B39" s="8" t="s">
        <v>13</v>
      </c>
      <c r="C39" s="8">
        <v>253</v>
      </c>
    </row>
    <row r="40" spans="2:3" x14ac:dyDescent="0.35">
      <c r="B40" s="8" t="s">
        <v>14</v>
      </c>
      <c r="C40" s="8">
        <v>263</v>
      </c>
    </row>
    <row r="41" spans="2:3" x14ac:dyDescent="0.35">
      <c r="B41" s="8" t="s">
        <v>13</v>
      </c>
      <c r="C41" s="8">
        <v>291</v>
      </c>
    </row>
    <row r="42" spans="2:3" x14ac:dyDescent="0.35">
      <c r="B42" s="8" t="s">
        <v>13</v>
      </c>
      <c r="C42" s="8">
        <v>368</v>
      </c>
    </row>
    <row r="43" spans="2:3" x14ac:dyDescent="0.35">
      <c r="B43" s="8" t="s">
        <v>14</v>
      </c>
      <c r="C43" s="8">
        <v>206</v>
      </c>
    </row>
    <row r="44" spans="2:3" x14ac:dyDescent="0.35">
      <c r="B44" s="8" t="s">
        <v>14</v>
      </c>
      <c r="C44" s="8">
        <v>231</v>
      </c>
    </row>
    <row r="45" spans="2:3" x14ac:dyDescent="0.35">
      <c r="B45" s="8" t="s">
        <v>14</v>
      </c>
      <c r="C45" s="8">
        <v>389</v>
      </c>
    </row>
    <row r="46" spans="2:3" x14ac:dyDescent="0.35">
      <c r="B46" s="8" t="s">
        <v>13</v>
      </c>
      <c r="C46" s="8">
        <v>396</v>
      </c>
    </row>
    <row r="47" spans="2:3" x14ac:dyDescent="0.35">
      <c r="B47" s="8" t="s">
        <v>13</v>
      </c>
      <c r="C47" s="8">
        <v>339</v>
      </c>
    </row>
    <row r="48" spans="2:3" x14ac:dyDescent="0.35">
      <c r="B48" s="8" t="s">
        <v>13</v>
      </c>
      <c r="C48" s="8">
        <v>286</v>
      </c>
    </row>
    <row r="49" spans="2:3" x14ac:dyDescent="0.35">
      <c r="B49" s="8" t="s">
        <v>14</v>
      </c>
      <c r="C49" s="8">
        <v>146</v>
      </c>
    </row>
    <row r="50" spans="2:3" x14ac:dyDescent="0.35">
      <c r="B50" s="8" t="s">
        <v>13</v>
      </c>
      <c r="C50" s="8">
        <v>315</v>
      </c>
    </row>
    <row r="51" spans="2:3" x14ac:dyDescent="0.35">
      <c r="B51" s="8" t="s">
        <v>14</v>
      </c>
      <c r="C51" s="8">
        <v>183</v>
      </c>
    </row>
    <row r="52" spans="2:3" x14ac:dyDescent="0.35">
      <c r="B52" s="8" t="s">
        <v>13</v>
      </c>
      <c r="C52" s="8">
        <v>481</v>
      </c>
    </row>
    <row r="53" spans="2:3" x14ac:dyDescent="0.35">
      <c r="B53" s="8" t="s">
        <v>14</v>
      </c>
      <c r="C53" s="8">
        <v>349</v>
      </c>
    </row>
    <row r="54" spans="2:3" x14ac:dyDescent="0.35">
      <c r="B54" s="8" t="s">
        <v>13</v>
      </c>
      <c r="C54" s="8">
        <v>225</v>
      </c>
    </row>
    <row r="55" spans="2:3" x14ac:dyDescent="0.35">
      <c r="B55" s="8" t="s">
        <v>13</v>
      </c>
      <c r="C55" s="8">
        <v>217</v>
      </c>
    </row>
    <row r="56" spans="2:3" x14ac:dyDescent="0.35">
      <c r="B56" s="8" t="s">
        <v>13</v>
      </c>
      <c r="C56" s="8">
        <v>353</v>
      </c>
    </row>
    <row r="57" spans="2:3" x14ac:dyDescent="0.35">
      <c r="B57" s="8" t="s">
        <v>14</v>
      </c>
      <c r="C57" s="8">
        <v>314</v>
      </c>
    </row>
    <row r="58" spans="2:3" x14ac:dyDescent="0.35">
      <c r="B58" s="8" t="s">
        <v>13</v>
      </c>
      <c r="C58" s="8">
        <v>247</v>
      </c>
    </row>
    <row r="59" spans="2:3" x14ac:dyDescent="0.35">
      <c r="B59" s="8" t="s">
        <v>13</v>
      </c>
      <c r="C59" s="8">
        <v>410</v>
      </c>
    </row>
    <row r="60" spans="2:3" x14ac:dyDescent="0.35">
      <c r="B60" s="8" t="s">
        <v>13</v>
      </c>
      <c r="C60" s="8">
        <v>395</v>
      </c>
    </row>
    <row r="61" spans="2:3" x14ac:dyDescent="0.35">
      <c r="B61" s="8" t="s">
        <v>13</v>
      </c>
      <c r="C61" s="8">
        <v>416</v>
      </c>
    </row>
    <row r="62" spans="2:3" x14ac:dyDescent="0.35">
      <c r="B62" s="8" t="s">
        <v>13</v>
      </c>
      <c r="C62" s="8">
        <v>342</v>
      </c>
    </row>
    <row r="63" spans="2:3" x14ac:dyDescent="0.35">
      <c r="B63" s="8" t="s">
        <v>13</v>
      </c>
      <c r="C63" s="8">
        <v>446</v>
      </c>
    </row>
    <row r="64" spans="2:3" x14ac:dyDescent="0.35">
      <c r="B64" s="8" t="s">
        <v>13</v>
      </c>
      <c r="C64" s="8">
        <v>477</v>
      </c>
    </row>
    <row r="65" spans="2:3" x14ac:dyDescent="0.35">
      <c r="B65" s="8" t="s">
        <v>13</v>
      </c>
      <c r="C65" s="8">
        <v>444</v>
      </c>
    </row>
    <row r="66" spans="2:3" x14ac:dyDescent="0.35">
      <c r="B66" s="8" t="s">
        <v>13</v>
      </c>
      <c r="C66" s="8">
        <v>351</v>
      </c>
    </row>
    <row r="67" spans="2:3" x14ac:dyDescent="0.35">
      <c r="B67" s="8" t="s">
        <v>14</v>
      </c>
      <c r="C67" s="8">
        <v>165</v>
      </c>
    </row>
    <row r="68" spans="2:3" x14ac:dyDescent="0.35">
      <c r="B68" s="8" t="s">
        <v>13</v>
      </c>
      <c r="C68" s="8">
        <v>317</v>
      </c>
    </row>
    <row r="69" spans="2:3" x14ac:dyDescent="0.35">
      <c r="B69" s="8" t="s">
        <v>13</v>
      </c>
      <c r="C69" s="8">
        <v>250</v>
      </c>
    </row>
    <row r="70" spans="2:3" x14ac:dyDescent="0.35">
      <c r="B70" s="8" t="s">
        <v>14</v>
      </c>
      <c r="C70" s="8">
        <v>217</v>
      </c>
    </row>
    <row r="71" spans="2:3" x14ac:dyDescent="0.35">
      <c r="B71" s="8" t="s">
        <v>14</v>
      </c>
      <c r="C71" s="8">
        <v>138</v>
      </c>
    </row>
    <row r="72" spans="2:3" x14ac:dyDescent="0.35">
      <c r="B72" s="8" t="s">
        <v>13</v>
      </c>
      <c r="C72" s="8">
        <v>302</v>
      </c>
    </row>
    <row r="73" spans="2:3" x14ac:dyDescent="0.35">
      <c r="B73" s="8" t="s">
        <v>14</v>
      </c>
      <c r="C73" s="8">
        <v>311</v>
      </c>
    </row>
    <row r="74" spans="2:3" x14ac:dyDescent="0.35">
      <c r="B74" s="8" t="s">
        <v>13</v>
      </c>
      <c r="C74" s="8">
        <v>373</v>
      </c>
    </row>
    <row r="75" spans="2:3" x14ac:dyDescent="0.35">
      <c r="B75" s="8" t="s">
        <v>14</v>
      </c>
      <c r="C75" s="8">
        <v>196</v>
      </c>
    </row>
    <row r="76" spans="2:3" x14ac:dyDescent="0.35">
      <c r="B76" s="8" t="s">
        <v>13</v>
      </c>
      <c r="C76" s="8">
        <v>306</v>
      </c>
    </row>
    <row r="77" spans="2:3" x14ac:dyDescent="0.35">
      <c r="B77" s="8" t="s">
        <v>14</v>
      </c>
      <c r="C77" s="8">
        <v>302</v>
      </c>
    </row>
    <row r="78" spans="2:3" x14ac:dyDescent="0.35">
      <c r="B78" s="8" t="s">
        <v>14</v>
      </c>
      <c r="C78" s="8">
        <v>278</v>
      </c>
    </row>
    <row r="79" spans="2:3" x14ac:dyDescent="0.35">
      <c r="B79" s="8" t="s">
        <v>14</v>
      </c>
      <c r="C79" s="8">
        <v>429</v>
      </c>
    </row>
    <row r="80" spans="2:3" x14ac:dyDescent="0.35">
      <c r="B80" s="8" t="s">
        <v>13</v>
      </c>
      <c r="C80" s="8">
        <v>338</v>
      </c>
    </row>
    <row r="81" spans="2:3" x14ac:dyDescent="0.35">
      <c r="B81" s="8" t="s">
        <v>14</v>
      </c>
      <c r="C81" s="8">
        <v>261</v>
      </c>
    </row>
    <row r="82" spans="2:3" x14ac:dyDescent="0.35">
      <c r="B82" s="8" t="s">
        <v>14</v>
      </c>
      <c r="C82" s="8">
        <v>256</v>
      </c>
    </row>
    <row r="83" spans="2:3" x14ac:dyDescent="0.35">
      <c r="B83" s="8" t="s">
        <v>13</v>
      </c>
      <c r="C83" s="8">
        <v>183</v>
      </c>
    </row>
    <row r="84" spans="2:3" x14ac:dyDescent="0.35">
      <c r="B84" s="8" t="s">
        <v>13</v>
      </c>
      <c r="C84" s="8">
        <v>274</v>
      </c>
    </row>
    <row r="85" spans="2:3" x14ac:dyDescent="0.35">
      <c r="B85" s="8" t="s">
        <v>14</v>
      </c>
      <c r="C85" s="8">
        <v>182</v>
      </c>
    </row>
    <row r="86" spans="2:3" x14ac:dyDescent="0.35">
      <c r="B86" s="8" t="s">
        <v>14</v>
      </c>
      <c r="C86" s="8">
        <v>183</v>
      </c>
    </row>
    <row r="87" spans="2:3" x14ac:dyDescent="0.35">
      <c r="B87" s="8" t="s">
        <v>13</v>
      </c>
      <c r="C87" s="8">
        <v>309</v>
      </c>
    </row>
    <row r="88" spans="2:3" x14ac:dyDescent="0.35">
      <c r="B88" s="8" t="s">
        <v>14</v>
      </c>
      <c r="C88" s="8">
        <v>178</v>
      </c>
    </row>
    <row r="89" spans="2:3" x14ac:dyDescent="0.35">
      <c r="B89" s="8" t="s">
        <v>13</v>
      </c>
      <c r="C89" s="8">
        <v>458</v>
      </c>
    </row>
    <row r="90" spans="2:3" x14ac:dyDescent="0.35">
      <c r="B90" s="8" t="s">
        <v>13</v>
      </c>
      <c r="C90" s="8">
        <v>234</v>
      </c>
    </row>
    <row r="91" spans="2:3" x14ac:dyDescent="0.35">
      <c r="B91" s="8" t="s">
        <v>13</v>
      </c>
      <c r="C91" s="8">
        <v>306</v>
      </c>
    </row>
    <row r="92" spans="2:3" x14ac:dyDescent="0.35">
      <c r="B92" s="8" t="s">
        <v>13</v>
      </c>
      <c r="C92" s="8">
        <v>400</v>
      </c>
    </row>
    <row r="93" spans="2:3" x14ac:dyDescent="0.35">
      <c r="B93" s="8" t="s">
        <v>14</v>
      </c>
      <c r="C93" s="8">
        <v>337</v>
      </c>
    </row>
    <row r="94" spans="2:3" x14ac:dyDescent="0.35">
      <c r="B94" s="8" t="s">
        <v>13</v>
      </c>
      <c r="C94" s="8">
        <v>325</v>
      </c>
    </row>
    <row r="95" spans="2:3" x14ac:dyDescent="0.35">
      <c r="B95" s="8" t="s">
        <v>14</v>
      </c>
      <c r="C95" s="8">
        <v>329</v>
      </c>
    </row>
    <row r="96" spans="2:3" x14ac:dyDescent="0.35">
      <c r="B96" s="8" t="s">
        <v>13</v>
      </c>
      <c r="C96" s="8">
        <v>369</v>
      </c>
    </row>
    <row r="97" spans="2:3" x14ac:dyDescent="0.35">
      <c r="B97" s="8" t="s">
        <v>13</v>
      </c>
      <c r="C97" s="8">
        <v>457</v>
      </c>
    </row>
    <row r="98" spans="2:3" x14ac:dyDescent="0.35">
      <c r="B98" s="8" t="s">
        <v>14</v>
      </c>
      <c r="C98" s="8">
        <v>421</v>
      </c>
    </row>
    <row r="99" spans="2:3" x14ac:dyDescent="0.35">
      <c r="B99" s="8" t="s">
        <v>13</v>
      </c>
      <c r="C99" s="8">
        <v>282</v>
      </c>
    </row>
    <row r="100" spans="2:3" x14ac:dyDescent="0.35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5" max="5" width="15.453125" bestFit="1" customWidth="1"/>
    <col min="6" max="7" width="9.1796875" customWidth="1"/>
    <col min="9" max="10" width="11.453125" customWidth="1"/>
    <col min="12" max="12" width="19.81640625" bestFit="1" customWidth="1"/>
    <col min="13" max="13" width="12" bestFit="1" customWidth="1"/>
    <col min="15" max="15" width="14.26953125" customWidth="1"/>
    <col min="16" max="16" width="11.453125" customWidth="1"/>
  </cols>
  <sheetData>
    <row r="1" spans="2:16" ht="25.5" customHeight="1" x14ac:dyDescent="0.45">
      <c r="B1" s="18" t="s">
        <v>187</v>
      </c>
    </row>
    <row r="2" spans="2:16" ht="15" customHeight="1" x14ac:dyDescent="0.35">
      <c r="B2" s="30" t="s">
        <v>186</v>
      </c>
    </row>
    <row r="3" spans="2:16" ht="18" customHeight="1" x14ac:dyDescent="0.35"/>
    <row r="4" spans="2:16" x14ac:dyDescent="0.35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35">
      <c r="B5" s="40" t="s">
        <v>21</v>
      </c>
      <c r="C5" s="41" t="s">
        <v>12</v>
      </c>
      <c r="E5" s="108" t="s">
        <v>139</v>
      </c>
      <c r="F5" s="108"/>
      <c r="G5" s="108"/>
      <c r="I5" s="108" t="s">
        <v>179</v>
      </c>
      <c r="J5" s="108"/>
      <c r="L5" s="108" t="s">
        <v>141</v>
      </c>
      <c r="M5" s="108"/>
      <c r="O5" s="108" t="s">
        <v>147</v>
      </c>
      <c r="P5" s="108"/>
    </row>
    <row r="6" spans="2:16" ht="16.5" x14ac:dyDescent="0.4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307</v>
      </c>
      <c r="J6" s="70"/>
      <c r="L6" s="20" t="s">
        <v>142</v>
      </c>
      <c r="M6" s="77"/>
      <c r="O6" s="20" t="s">
        <v>148</v>
      </c>
      <c r="P6" s="88"/>
    </row>
    <row r="7" spans="2:16" x14ac:dyDescent="0.35">
      <c r="B7" s="8" t="s">
        <v>25</v>
      </c>
      <c r="C7" s="8" t="s">
        <v>14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88"/>
    </row>
    <row r="8" spans="2:16" x14ac:dyDescent="0.35">
      <c r="B8" s="8" t="s">
        <v>27</v>
      </c>
      <c r="C8" s="8" t="s">
        <v>13</v>
      </c>
      <c r="E8" s="20" t="s">
        <v>188</v>
      </c>
      <c r="F8" s="70"/>
      <c r="G8" s="70"/>
      <c r="L8" s="20" t="s">
        <v>144</v>
      </c>
      <c r="M8" s="71"/>
    </row>
    <row r="9" spans="2:16" x14ac:dyDescent="0.35">
      <c r="B9" s="8" t="s">
        <v>25</v>
      </c>
      <c r="C9" s="8" t="s">
        <v>14</v>
      </c>
      <c r="E9" s="20" t="s">
        <v>159</v>
      </c>
      <c r="F9" s="70"/>
      <c r="G9" s="70"/>
      <c r="L9" s="20" t="s">
        <v>152</v>
      </c>
      <c r="M9" s="70"/>
    </row>
    <row r="10" spans="2:16" x14ac:dyDescent="0.35">
      <c r="B10" s="8" t="s">
        <v>25</v>
      </c>
      <c r="C10" s="8" t="s">
        <v>14</v>
      </c>
      <c r="E10" s="20"/>
      <c r="F10" s="44"/>
      <c r="G10" s="44"/>
      <c r="L10" s="20" t="s">
        <v>146</v>
      </c>
      <c r="M10" s="70"/>
    </row>
    <row r="11" spans="2:16" x14ac:dyDescent="0.35">
      <c r="B11" s="8" t="s">
        <v>25</v>
      </c>
      <c r="C11" s="8" t="s">
        <v>14</v>
      </c>
      <c r="E11" s="108" t="s">
        <v>163</v>
      </c>
      <c r="F11" s="108"/>
      <c r="G11" s="108"/>
      <c r="L11" s="20" t="s">
        <v>150</v>
      </c>
      <c r="M11" s="70"/>
    </row>
    <row r="12" spans="2:16" x14ac:dyDescent="0.35">
      <c r="B12" s="8" t="s">
        <v>25</v>
      </c>
      <c r="C12" s="8" t="s">
        <v>13</v>
      </c>
      <c r="E12" s="20" t="s">
        <v>308</v>
      </c>
      <c r="F12" s="71"/>
      <c r="G12" s="71"/>
    </row>
    <row r="13" spans="2:16" x14ac:dyDescent="0.35">
      <c r="B13" s="8" t="s">
        <v>25</v>
      </c>
      <c r="C13" s="8" t="s">
        <v>13</v>
      </c>
      <c r="E13" s="20" t="s">
        <v>165</v>
      </c>
      <c r="F13" s="71"/>
      <c r="G13" s="71"/>
    </row>
    <row r="14" spans="2:16" x14ac:dyDescent="0.35">
      <c r="B14" s="8" t="s">
        <v>25</v>
      </c>
      <c r="C14" s="8" t="s">
        <v>13</v>
      </c>
    </row>
    <row r="15" spans="2:16" x14ac:dyDescent="0.35">
      <c r="B15" s="8" t="s">
        <v>25</v>
      </c>
      <c r="C15" s="8" t="s">
        <v>13</v>
      </c>
    </row>
    <row r="16" spans="2:16" x14ac:dyDescent="0.35">
      <c r="B16" s="8" t="s">
        <v>25</v>
      </c>
      <c r="C16" s="8" t="s">
        <v>14</v>
      </c>
    </row>
    <row r="17" spans="2:3" x14ac:dyDescent="0.35">
      <c r="B17" s="8" t="s">
        <v>25</v>
      </c>
      <c r="C17" s="8" t="s">
        <v>13</v>
      </c>
    </row>
    <row r="18" spans="2:3" x14ac:dyDescent="0.35">
      <c r="B18" s="8" t="s">
        <v>25</v>
      </c>
      <c r="C18" s="8" t="s">
        <v>14</v>
      </c>
    </row>
    <row r="19" spans="2:3" x14ac:dyDescent="0.35">
      <c r="B19" s="8" t="s">
        <v>25</v>
      </c>
      <c r="C19" s="8" t="s">
        <v>13</v>
      </c>
    </row>
    <row r="20" spans="2:3" x14ac:dyDescent="0.35">
      <c r="B20" s="8" t="s">
        <v>25</v>
      </c>
      <c r="C20" s="8" t="s">
        <v>13</v>
      </c>
    </row>
    <row r="21" spans="2:3" x14ac:dyDescent="0.35">
      <c r="B21" s="8" t="s">
        <v>25</v>
      </c>
      <c r="C21" s="8" t="s">
        <v>13</v>
      </c>
    </row>
    <row r="22" spans="2:3" x14ac:dyDescent="0.35">
      <c r="B22" s="8" t="s">
        <v>27</v>
      </c>
      <c r="C22" s="8" t="s">
        <v>14</v>
      </c>
    </row>
    <row r="23" spans="2:3" x14ac:dyDescent="0.35">
      <c r="B23" s="8" t="s">
        <v>25</v>
      </c>
      <c r="C23" s="8" t="s">
        <v>13</v>
      </c>
    </row>
    <row r="24" spans="2:3" x14ac:dyDescent="0.35">
      <c r="B24" s="8" t="s">
        <v>25</v>
      </c>
      <c r="C24" s="8" t="s">
        <v>14</v>
      </c>
    </row>
    <row r="25" spans="2:3" x14ac:dyDescent="0.35">
      <c r="B25" s="8" t="s">
        <v>25</v>
      </c>
      <c r="C25" s="8" t="s">
        <v>14</v>
      </c>
    </row>
    <row r="26" spans="2:3" x14ac:dyDescent="0.35">
      <c r="B26" s="8" t="s">
        <v>25</v>
      </c>
      <c r="C26" s="8" t="s">
        <v>14</v>
      </c>
    </row>
    <row r="27" spans="2:3" x14ac:dyDescent="0.35">
      <c r="B27" s="8" t="s">
        <v>25</v>
      </c>
      <c r="C27" s="8" t="s">
        <v>13</v>
      </c>
    </row>
    <row r="28" spans="2:3" x14ac:dyDescent="0.35">
      <c r="B28" s="8" t="s">
        <v>25</v>
      </c>
      <c r="C28" s="8" t="s">
        <v>14</v>
      </c>
    </row>
    <row r="29" spans="2:3" x14ac:dyDescent="0.35">
      <c r="B29" s="8" t="s">
        <v>25</v>
      </c>
      <c r="C29" s="8" t="s">
        <v>14</v>
      </c>
    </row>
    <row r="30" spans="2:3" x14ac:dyDescent="0.35">
      <c r="B30" s="8" t="s">
        <v>25</v>
      </c>
      <c r="C30" s="8" t="s">
        <v>13</v>
      </c>
    </row>
    <row r="31" spans="2:3" x14ac:dyDescent="0.35">
      <c r="B31" s="8" t="s">
        <v>25</v>
      </c>
      <c r="C31" s="8" t="s">
        <v>13</v>
      </c>
    </row>
    <row r="32" spans="2:3" x14ac:dyDescent="0.35">
      <c r="B32" s="8" t="s">
        <v>25</v>
      </c>
      <c r="C32" s="8" t="s">
        <v>13</v>
      </c>
    </row>
    <row r="33" spans="2:3" x14ac:dyDescent="0.35">
      <c r="B33" s="8" t="s">
        <v>25</v>
      </c>
      <c r="C33" s="8" t="s">
        <v>14</v>
      </c>
    </row>
    <row r="34" spans="2:3" x14ac:dyDescent="0.35">
      <c r="B34" s="8" t="s">
        <v>25</v>
      </c>
      <c r="C34" s="8" t="s">
        <v>14</v>
      </c>
    </row>
    <row r="35" spans="2:3" x14ac:dyDescent="0.35">
      <c r="B35" s="8" t="s">
        <v>25</v>
      </c>
      <c r="C35" s="8" t="s">
        <v>13</v>
      </c>
    </row>
    <row r="36" spans="2:3" x14ac:dyDescent="0.35">
      <c r="B36" s="8" t="s">
        <v>25</v>
      </c>
      <c r="C36" s="8" t="s">
        <v>14</v>
      </c>
    </row>
    <row r="37" spans="2:3" x14ac:dyDescent="0.35">
      <c r="B37" s="8" t="s">
        <v>25</v>
      </c>
      <c r="C37" s="8" t="s">
        <v>14</v>
      </c>
    </row>
    <row r="38" spans="2:3" x14ac:dyDescent="0.35">
      <c r="B38" s="8" t="s">
        <v>25</v>
      </c>
      <c r="C38" s="8" t="s">
        <v>14</v>
      </c>
    </row>
    <row r="39" spans="2:3" x14ac:dyDescent="0.35">
      <c r="B39" s="8" t="s">
        <v>27</v>
      </c>
      <c r="C39" s="8" t="s">
        <v>13</v>
      </c>
    </row>
    <row r="40" spans="2:3" x14ac:dyDescent="0.35">
      <c r="B40" s="8" t="s">
        <v>25</v>
      </c>
      <c r="C40" s="8" t="s">
        <v>14</v>
      </c>
    </row>
    <row r="41" spans="2:3" x14ac:dyDescent="0.35">
      <c r="B41" s="8" t="s">
        <v>25</v>
      </c>
      <c r="C41" s="8" t="s">
        <v>13</v>
      </c>
    </row>
    <row r="42" spans="2:3" x14ac:dyDescent="0.35">
      <c r="B42" s="8" t="s">
        <v>27</v>
      </c>
      <c r="C42" s="8" t="s">
        <v>13</v>
      </c>
    </row>
    <row r="43" spans="2:3" x14ac:dyDescent="0.35">
      <c r="B43" s="8" t="s">
        <v>25</v>
      </c>
      <c r="C43" s="8" t="s">
        <v>14</v>
      </c>
    </row>
    <row r="44" spans="2:3" x14ac:dyDescent="0.35">
      <c r="B44" s="8" t="s">
        <v>25</v>
      </c>
      <c r="C44" s="8" t="s">
        <v>14</v>
      </c>
    </row>
    <row r="45" spans="2:3" x14ac:dyDescent="0.35">
      <c r="B45" s="8" t="s">
        <v>27</v>
      </c>
      <c r="C45" s="8" t="s">
        <v>14</v>
      </c>
    </row>
    <row r="46" spans="2:3" x14ac:dyDescent="0.35">
      <c r="B46" s="8" t="s">
        <v>25</v>
      </c>
      <c r="C46" s="8" t="s">
        <v>13</v>
      </c>
    </row>
    <row r="47" spans="2:3" x14ac:dyDescent="0.35">
      <c r="B47" s="8" t="s">
        <v>27</v>
      </c>
      <c r="C47" s="8" t="s">
        <v>13</v>
      </c>
    </row>
    <row r="48" spans="2:3" x14ac:dyDescent="0.35">
      <c r="B48" s="8" t="s">
        <v>27</v>
      </c>
      <c r="C48" s="8" t="s">
        <v>13</v>
      </c>
    </row>
    <row r="49" spans="2:3" x14ac:dyDescent="0.35">
      <c r="B49" s="8" t="s">
        <v>25</v>
      </c>
      <c r="C49" s="8" t="s">
        <v>14</v>
      </c>
    </row>
    <row r="50" spans="2:3" x14ac:dyDescent="0.35">
      <c r="B50" s="8" t="s">
        <v>25</v>
      </c>
      <c r="C50" s="8" t="s">
        <v>13</v>
      </c>
    </row>
    <row r="51" spans="2:3" x14ac:dyDescent="0.35">
      <c r="B51" s="8" t="s">
        <v>27</v>
      </c>
      <c r="C51" s="8" t="s">
        <v>14</v>
      </c>
    </row>
    <row r="52" spans="2:3" x14ac:dyDescent="0.35">
      <c r="B52" s="8" t="s">
        <v>25</v>
      </c>
      <c r="C52" s="8" t="s">
        <v>13</v>
      </c>
    </row>
    <row r="53" spans="2:3" x14ac:dyDescent="0.35">
      <c r="B53" s="8" t="s">
        <v>25</v>
      </c>
      <c r="C53" s="8" t="s">
        <v>14</v>
      </c>
    </row>
    <row r="54" spans="2:3" x14ac:dyDescent="0.35">
      <c r="B54" s="8" t="s">
        <v>25</v>
      </c>
      <c r="C54" s="8" t="s">
        <v>13</v>
      </c>
    </row>
    <row r="55" spans="2:3" x14ac:dyDescent="0.35">
      <c r="B55" s="8" t="s">
        <v>25</v>
      </c>
      <c r="C55" s="8" t="s">
        <v>13</v>
      </c>
    </row>
    <row r="56" spans="2:3" x14ac:dyDescent="0.35">
      <c r="B56" s="8" t="s">
        <v>27</v>
      </c>
      <c r="C56" s="8" t="s">
        <v>13</v>
      </c>
    </row>
    <row r="57" spans="2:3" x14ac:dyDescent="0.35">
      <c r="B57" s="8" t="s">
        <v>25</v>
      </c>
      <c r="C57" s="8" t="s">
        <v>14</v>
      </c>
    </row>
    <row r="58" spans="2:3" x14ac:dyDescent="0.35">
      <c r="B58" s="8" t="s">
        <v>27</v>
      </c>
      <c r="C58" s="8" t="s">
        <v>13</v>
      </c>
    </row>
    <row r="59" spans="2:3" x14ac:dyDescent="0.35">
      <c r="B59" s="8" t="s">
        <v>27</v>
      </c>
      <c r="C59" s="8" t="s">
        <v>13</v>
      </c>
    </row>
    <row r="60" spans="2:3" x14ac:dyDescent="0.35">
      <c r="B60" s="8" t="s">
        <v>27</v>
      </c>
      <c r="C60" s="8" t="s">
        <v>13</v>
      </c>
    </row>
    <row r="61" spans="2:3" x14ac:dyDescent="0.35">
      <c r="B61" s="8" t="s">
        <v>25</v>
      </c>
      <c r="C61" s="8" t="s">
        <v>13</v>
      </c>
    </row>
    <row r="62" spans="2:3" x14ac:dyDescent="0.35">
      <c r="B62" s="8" t="s">
        <v>27</v>
      </c>
      <c r="C62" s="8" t="s">
        <v>13</v>
      </c>
    </row>
    <row r="63" spans="2:3" x14ac:dyDescent="0.35">
      <c r="B63" s="8" t="s">
        <v>27</v>
      </c>
      <c r="C63" s="8" t="s">
        <v>13</v>
      </c>
    </row>
    <row r="64" spans="2:3" x14ac:dyDescent="0.35">
      <c r="B64" s="8" t="s">
        <v>27</v>
      </c>
      <c r="C64" s="8" t="s">
        <v>13</v>
      </c>
    </row>
    <row r="65" spans="2:3" x14ac:dyDescent="0.35">
      <c r="B65" s="8" t="s">
        <v>25</v>
      </c>
      <c r="C65" s="8" t="s">
        <v>13</v>
      </c>
    </row>
    <row r="66" spans="2:3" x14ac:dyDescent="0.35">
      <c r="B66" s="8" t="s">
        <v>25</v>
      </c>
      <c r="C66" s="8" t="s">
        <v>13</v>
      </c>
    </row>
    <row r="67" spans="2:3" x14ac:dyDescent="0.35">
      <c r="B67" s="8" t="s">
        <v>25</v>
      </c>
      <c r="C67" s="8" t="s">
        <v>14</v>
      </c>
    </row>
    <row r="68" spans="2:3" x14ac:dyDescent="0.35">
      <c r="B68" s="8" t="s">
        <v>25</v>
      </c>
      <c r="C68" s="8" t="s">
        <v>13</v>
      </c>
    </row>
    <row r="69" spans="2:3" x14ac:dyDescent="0.35">
      <c r="B69" s="8" t="s">
        <v>25</v>
      </c>
      <c r="C69" s="8" t="s">
        <v>13</v>
      </c>
    </row>
    <row r="70" spans="2:3" x14ac:dyDescent="0.35">
      <c r="B70" s="8" t="s">
        <v>27</v>
      </c>
      <c r="C70" s="8" t="s">
        <v>14</v>
      </c>
    </row>
    <row r="71" spans="2:3" x14ac:dyDescent="0.35">
      <c r="B71" s="8" t="s">
        <v>27</v>
      </c>
      <c r="C71" s="8" t="s">
        <v>14</v>
      </c>
    </row>
    <row r="72" spans="2:3" x14ac:dyDescent="0.35">
      <c r="B72" s="8" t="s">
        <v>27</v>
      </c>
      <c r="C72" s="8" t="s">
        <v>13</v>
      </c>
    </row>
    <row r="73" spans="2:3" x14ac:dyDescent="0.35">
      <c r="B73" s="8" t="s">
        <v>25</v>
      </c>
      <c r="C73" s="8" t="s">
        <v>14</v>
      </c>
    </row>
    <row r="74" spans="2:3" x14ac:dyDescent="0.35">
      <c r="B74" s="8" t="s">
        <v>27</v>
      </c>
      <c r="C74" s="8" t="s">
        <v>13</v>
      </c>
    </row>
    <row r="75" spans="2:3" x14ac:dyDescent="0.35">
      <c r="B75" s="8" t="s">
        <v>25</v>
      </c>
      <c r="C75" s="8" t="s">
        <v>14</v>
      </c>
    </row>
    <row r="76" spans="2:3" x14ac:dyDescent="0.35">
      <c r="B76" s="8" t="s">
        <v>27</v>
      </c>
      <c r="C76" s="8" t="s">
        <v>13</v>
      </c>
    </row>
    <row r="77" spans="2:3" x14ac:dyDescent="0.35">
      <c r="B77" s="8" t="s">
        <v>27</v>
      </c>
      <c r="C77" s="8" t="s">
        <v>14</v>
      </c>
    </row>
    <row r="78" spans="2:3" x14ac:dyDescent="0.35">
      <c r="B78" s="8" t="s">
        <v>25</v>
      </c>
      <c r="C78" s="8" t="s">
        <v>14</v>
      </c>
    </row>
    <row r="79" spans="2:3" x14ac:dyDescent="0.35">
      <c r="B79" s="8" t="s">
        <v>25</v>
      </c>
      <c r="C79" s="8" t="s">
        <v>14</v>
      </c>
    </row>
    <row r="80" spans="2:3" x14ac:dyDescent="0.35">
      <c r="B80" s="8" t="s">
        <v>25</v>
      </c>
      <c r="C80" s="8" t="s">
        <v>13</v>
      </c>
    </row>
    <row r="81" spans="2:3" x14ac:dyDescent="0.35">
      <c r="B81" s="8" t="s">
        <v>25</v>
      </c>
      <c r="C81" s="8" t="s">
        <v>14</v>
      </c>
    </row>
    <row r="82" spans="2:3" x14ac:dyDescent="0.35">
      <c r="B82" s="8" t="s">
        <v>25</v>
      </c>
      <c r="C82" s="8" t="s">
        <v>14</v>
      </c>
    </row>
    <row r="83" spans="2:3" x14ac:dyDescent="0.35">
      <c r="B83" s="8" t="s">
        <v>25</v>
      </c>
      <c r="C83" s="8" t="s">
        <v>13</v>
      </c>
    </row>
    <row r="84" spans="2:3" x14ac:dyDescent="0.35">
      <c r="B84" s="8" t="s">
        <v>25</v>
      </c>
      <c r="C84" s="8" t="s">
        <v>13</v>
      </c>
    </row>
    <row r="85" spans="2:3" x14ac:dyDescent="0.35">
      <c r="B85" s="8" t="s">
        <v>25</v>
      </c>
      <c r="C85" s="8" t="s">
        <v>14</v>
      </c>
    </row>
    <row r="86" spans="2:3" x14ac:dyDescent="0.35">
      <c r="B86" s="8" t="s">
        <v>25</v>
      </c>
      <c r="C86" s="8" t="s">
        <v>14</v>
      </c>
    </row>
    <row r="87" spans="2:3" x14ac:dyDescent="0.35">
      <c r="B87" s="8" t="s">
        <v>25</v>
      </c>
      <c r="C87" s="8" t="s">
        <v>13</v>
      </c>
    </row>
    <row r="88" spans="2:3" x14ac:dyDescent="0.35">
      <c r="B88" s="8" t="s">
        <v>25</v>
      </c>
      <c r="C88" s="8" t="s">
        <v>14</v>
      </c>
    </row>
    <row r="89" spans="2:3" x14ac:dyDescent="0.35">
      <c r="B89" s="8" t="s">
        <v>25</v>
      </c>
      <c r="C89" s="8" t="s">
        <v>13</v>
      </c>
    </row>
    <row r="90" spans="2:3" x14ac:dyDescent="0.35">
      <c r="B90" s="8" t="s">
        <v>27</v>
      </c>
      <c r="C90" s="8" t="s">
        <v>13</v>
      </c>
    </row>
    <row r="91" spans="2:3" x14ac:dyDescent="0.35">
      <c r="B91" s="8" t="s">
        <v>27</v>
      </c>
      <c r="C91" s="8" t="s">
        <v>13</v>
      </c>
    </row>
    <row r="92" spans="2:3" x14ac:dyDescent="0.35">
      <c r="B92" s="8" t="s">
        <v>25</v>
      </c>
      <c r="C92" s="8" t="s">
        <v>13</v>
      </c>
    </row>
    <row r="93" spans="2:3" x14ac:dyDescent="0.35">
      <c r="B93" s="8" t="s">
        <v>25</v>
      </c>
      <c r="C93" s="8" t="s">
        <v>14</v>
      </c>
    </row>
    <row r="94" spans="2:3" x14ac:dyDescent="0.35">
      <c r="B94" s="8" t="s">
        <v>25</v>
      </c>
      <c r="C94" s="8" t="s">
        <v>13</v>
      </c>
    </row>
    <row r="95" spans="2:3" x14ac:dyDescent="0.35">
      <c r="B95" s="8" t="s">
        <v>25</v>
      </c>
      <c r="C95" s="8" t="s">
        <v>14</v>
      </c>
    </row>
    <row r="96" spans="2:3" x14ac:dyDescent="0.35">
      <c r="B96" s="8" t="s">
        <v>25</v>
      </c>
      <c r="C96" s="8" t="s">
        <v>13</v>
      </c>
    </row>
    <row r="97" spans="2:3" x14ac:dyDescent="0.35">
      <c r="B97" s="8" t="s">
        <v>25</v>
      </c>
      <c r="C97" s="8" t="s">
        <v>13</v>
      </c>
    </row>
    <row r="98" spans="2:3" x14ac:dyDescent="0.35">
      <c r="B98" s="8" t="s">
        <v>25</v>
      </c>
      <c r="C98" s="8" t="s">
        <v>14</v>
      </c>
    </row>
    <row r="99" spans="2:3" x14ac:dyDescent="0.35">
      <c r="B99" s="8" t="s">
        <v>25</v>
      </c>
      <c r="C99" s="8" t="s">
        <v>13</v>
      </c>
    </row>
    <row r="100" spans="2:3" x14ac:dyDescent="0.35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</cols>
  <sheetData>
    <row r="1" spans="2:7" ht="25.5" customHeight="1" x14ac:dyDescent="0.45">
      <c r="B1" s="18" t="s">
        <v>205</v>
      </c>
    </row>
    <row r="2" spans="2:7" ht="15" customHeight="1" x14ac:dyDescent="0.35">
      <c r="B2" s="30" t="s">
        <v>191</v>
      </c>
    </row>
    <row r="3" spans="2:7" ht="18" customHeight="1" x14ac:dyDescent="0.35"/>
    <row r="4" spans="2:7" x14ac:dyDescent="0.35">
      <c r="D4" s="3"/>
    </row>
    <row r="5" spans="2:7" x14ac:dyDescent="0.35">
      <c r="B5" s="7" t="s">
        <v>23</v>
      </c>
      <c r="D5" s="110" t="s">
        <v>199</v>
      </c>
      <c r="E5" s="110"/>
      <c r="F5" s="110"/>
      <c r="G5" s="110"/>
    </row>
    <row r="6" spans="2:7" x14ac:dyDescent="0.35">
      <c r="B6" s="8">
        <v>276</v>
      </c>
      <c r="D6" s="20" t="s">
        <v>195</v>
      </c>
      <c r="E6" s="89"/>
      <c r="F6" s="89"/>
      <c r="G6" s="90"/>
    </row>
    <row r="7" spans="2:7" x14ac:dyDescent="0.35">
      <c r="B7" s="8">
        <v>410</v>
      </c>
      <c r="D7" s="20" t="s">
        <v>196</v>
      </c>
      <c r="E7" s="89"/>
      <c r="F7" s="89"/>
      <c r="G7" s="90"/>
    </row>
    <row r="8" spans="2:7" x14ac:dyDescent="0.35">
      <c r="B8" s="8">
        <v>119</v>
      </c>
      <c r="D8" s="20"/>
      <c r="E8" s="36"/>
      <c r="F8" s="36"/>
      <c r="G8" s="36"/>
    </row>
    <row r="9" spans="2:7" x14ac:dyDescent="0.35">
      <c r="B9" s="8">
        <v>334</v>
      </c>
      <c r="D9" s="20"/>
      <c r="E9" s="37"/>
      <c r="F9" s="37"/>
      <c r="G9" s="37"/>
    </row>
    <row r="10" spans="2:7" x14ac:dyDescent="0.35">
      <c r="B10" s="8">
        <v>252</v>
      </c>
      <c r="D10" s="20"/>
      <c r="E10" s="22"/>
      <c r="F10" s="22"/>
      <c r="G10" s="22"/>
    </row>
    <row r="11" spans="2:7" x14ac:dyDescent="0.35">
      <c r="B11" s="8">
        <v>209</v>
      </c>
      <c r="D11" s="20"/>
      <c r="E11" s="22"/>
      <c r="F11" s="22"/>
      <c r="G11" s="22"/>
    </row>
    <row r="12" spans="2:7" x14ac:dyDescent="0.35">
      <c r="B12" s="8">
        <v>462</v>
      </c>
    </row>
    <row r="13" spans="2:7" x14ac:dyDescent="0.35">
      <c r="B13" s="8">
        <v>342</v>
      </c>
    </row>
    <row r="14" spans="2:7" x14ac:dyDescent="0.35">
      <c r="B14" s="8">
        <v>347</v>
      </c>
    </row>
    <row r="15" spans="2:7" x14ac:dyDescent="0.35">
      <c r="B15" s="8">
        <v>313</v>
      </c>
    </row>
    <row r="16" spans="2:7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</cols>
  <sheetData>
    <row r="1" spans="2:10" ht="25.5" customHeight="1" x14ac:dyDescent="0.45">
      <c r="B1" s="18" t="s">
        <v>205</v>
      </c>
    </row>
    <row r="2" spans="2:10" ht="15" customHeight="1" x14ac:dyDescent="0.35">
      <c r="B2" s="30" t="s">
        <v>192</v>
      </c>
    </row>
    <row r="3" spans="2:10" ht="18" customHeight="1" x14ac:dyDescent="0.35"/>
    <row r="4" spans="2:10" x14ac:dyDescent="0.35">
      <c r="D4" s="3"/>
    </row>
    <row r="5" spans="2:10" x14ac:dyDescent="0.35">
      <c r="B5" s="7" t="s">
        <v>23</v>
      </c>
      <c r="D5" s="110" t="s">
        <v>199</v>
      </c>
      <c r="E5" s="110"/>
      <c r="F5" s="110"/>
      <c r="G5" s="110"/>
      <c r="I5" s="110" t="s">
        <v>201</v>
      </c>
      <c r="J5" s="110"/>
    </row>
    <row r="6" spans="2:10" x14ac:dyDescent="0.3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/>
    </row>
    <row r="7" spans="2:10" x14ac:dyDescent="0.3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</row>
    <row r="8" spans="2:10" x14ac:dyDescent="0.35">
      <c r="B8" s="8">
        <v>119</v>
      </c>
      <c r="D8" s="20"/>
      <c r="E8" s="36"/>
      <c r="F8" s="36"/>
      <c r="G8" s="36"/>
    </row>
    <row r="9" spans="2:10" x14ac:dyDescent="0.35">
      <c r="B9" s="8">
        <v>334</v>
      </c>
      <c r="D9" s="20"/>
      <c r="E9" s="37"/>
      <c r="F9" s="37"/>
      <c r="G9" s="37"/>
    </row>
    <row r="10" spans="2:10" x14ac:dyDescent="0.35">
      <c r="B10" s="8">
        <v>252</v>
      </c>
      <c r="D10" s="20"/>
      <c r="E10" s="22"/>
      <c r="F10" s="22"/>
      <c r="G10" s="22"/>
    </row>
    <row r="11" spans="2:10" x14ac:dyDescent="0.35">
      <c r="B11" s="8">
        <v>209</v>
      </c>
      <c r="D11" s="20"/>
      <c r="E11" s="22"/>
      <c r="F11" s="22"/>
      <c r="G11" s="22"/>
    </row>
    <row r="12" spans="2:10" x14ac:dyDescent="0.35">
      <c r="B12" s="8">
        <v>462</v>
      </c>
    </row>
    <row r="13" spans="2:10" x14ac:dyDescent="0.35">
      <c r="B13" s="8">
        <v>342</v>
      </c>
    </row>
    <row r="14" spans="2:10" x14ac:dyDescent="0.35">
      <c r="B14" s="8">
        <v>347</v>
      </c>
    </row>
    <row r="15" spans="2:10" x14ac:dyDescent="0.35">
      <c r="B15" s="8">
        <v>313</v>
      </c>
    </row>
    <row r="16" spans="2:10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</cols>
  <sheetData>
    <row r="1" spans="2:16" ht="25.5" customHeight="1" x14ac:dyDescent="0.45">
      <c r="B1" s="18" t="s">
        <v>205</v>
      </c>
    </row>
    <row r="2" spans="2:16" ht="15" customHeight="1" x14ac:dyDescent="0.35">
      <c r="B2" s="30" t="s">
        <v>193</v>
      </c>
    </row>
    <row r="3" spans="2:16" ht="18" customHeight="1" x14ac:dyDescent="0.35"/>
    <row r="4" spans="2:16" x14ac:dyDescent="0.35">
      <c r="D4" s="3"/>
      <c r="L4" s="3" t="s">
        <v>54</v>
      </c>
      <c r="O4" s="3" t="s">
        <v>54</v>
      </c>
    </row>
    <row r="5" spans="2:16" x14ac:dyDescent="0.35">
      <c r="B5" s="7" t="s">
        <v>23</v>
      </c>
      <c r="D5" s="110" t="s">
        <v>199</v>
      </c>
      <c r="E5" s="110"/>
      <c r="F5" s="110"/>
      <c r="G5" s="110"/>
      <c r="I5" s="110" t="s">
        <v>201</v>
      </c>
      <c r="J5" s="110"/>
      <c r="L5" s="108" t="s">
        <v>139</v>
      </c>
      <c r="M5" s="108"/>
      <c r="O5" s="108" t="s">
        <v>204</v>
      </c>
      <c r="P5" s="108"/>
    </row>
    <row r="6" spans="2:16" x14ac:dyDescent="0.3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/>
      <c r="O6" s="20" t="s">
        <v>146</v>
      </c>
      <c r="P6" s="75"/>
    </row>
    <row r="7" spans="2:16" x14ac:dyDescent="0.3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/>
      <c r="O7" s="20" t="s">
        <v>202</v>
      </c>
      <c r="P7" s="91"/>
    </row>
    <row r="8" spans="2:16" x14ac:dyDescent="0.35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35">
      <c r="B9" s="8">
        <v>334</v>
      </c>
      <c r="D9" s="20"/>
      <c r="E9" s="37"/>
      <c r="F9" s="37"/>
      <c r="G9" s="37"/>
    </row>
    <row r="10" spans="2:16" x14ac:dyDescent="0.35">
      <c r="B10" s="8">
        <v>252</v>
      </c>
      <c r="D10" s="20"/>
      <c r="E10" s="22"/>
      <c r="F10" s="22"/>
      <c r="G10" s="22"/>
    </row>
    <row r="11" spans="2:16" x14ac:dyDescent="0.35">
      <c r="B11" s="8">
        <v>209</v>
      </c>
      <c r="D11" s="20"/>
      <c r="E11" s="22"/>
      <c r="F11" s="22"/>
      <c r="G11" s="22"/>
    </row>
    <row r="12" spans="2:16" x14ac:dyDescent="0.35">
      <c r="B12" s="8">
        <v>462</v>
      </c>
    </row>
    <row r="13" spans="2:16" x14ac:dyDescent="0.35">
      <c r="B13" s="8">
        <v>342</v>
      </c>
    </row>
    <row r="14" spans="2:16" x14ac:dyDescent="0.35">
      <c r="B14" s="8">
        <v>347</v>
      </c>
    </row>
    <row r="15" spans="2:16" x14ac:dyDescent="0.35">
      <c r="B15" s="8">
        <v>313</v>
      </c>
    </row>
    <row r="16" spans="2:16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</cols>
  <sheetData>
    <row r="1" spans="2:16" ht="25.5" customHeight="1" x14ac:dyDescent="0.45">
      <c r="B1" s="18" t="s">
        <v>205</v>
      </c>
    </row>
    <row r="2" spans="2:16" ht="15" customHeight="1" x14ac:dyDescent="0.35">
      <c r="B2" s="30" t="s">
        <v>194</v>
      </c>
    </row>
    <row r="3" spans="2:16" ht="18" customHeight="1" x14ac:dyDescent="0.35"/>
    <row r="4" spans="2:16" x14ac:dyDescent="0.35">
      <c r="D4" s="3"/>
      <c r="L4" s="3" t="s">
        <v>54</v>
      </c>
      <c r="O4" s="3" t="s">
        <v>54</v>
      </c>
    </row>
    <row r="5" spans="2:16" x14ac:dyDescent="0.35">
      <c r="B5" s="7" t="s">
        <v>23</v>
      </c>
      <c r="D5" s="110" t="s">
        <v>199</v>
      </c>
      <c r="E5" s="110"/>
      <c r="F5" s="110"/>
      <c r="G5" s="110"/>
      <c r="I5" s="110" t="s">
        <v>201</v>
      </c>
      <c r="J5" s="110"/>
      <c r="L5" s="108" t="s">
        <v>139</v>
      </c>
      <c r="M5" s="108"/>
      <c r="O5" s="108" t="s">
        <v>204</v>
      </c>
      <c r="P5" s="108"/>
    </row>
    <row r="6" spans="2:16" x14ac:dyDescent="0.3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3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6" x14ac:dyDescent="0.3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/>
    </row>
    <row r="9" spans="2:16" x14ac:dyDescent="0.35">
      <c r="B9" s="8">
        <v>334</v>
      </c>
      <c r="D9" s="20"/>
      <c r="E9" s="37"/>
      <c r="F9" s="37"/>
      <c r="G9" s="37"/>
    </row>
    <row r="10" spans="2:16" x14ac:dyDescent="0.35">
      <c r="B10" s="8">
        <v>252</v>
      </c>
      <c r="D10" s="20"/>
      <c r="E10" s="22"/>
      <c r="F10" s="22"/>
      <c r="G10" s="22"/>
    </row>
    <row r="11" spans="2:16" x14ac:dyDescent="0.35">
      <c r="B11" s="8">
        <v>209</v>
      </c>
      <c r="D11" s="20"/>
      <c r="E11" s="22"/>
      <c r="F11" s="22"/>
      <c r="G11" s="22"/>
    </row>
    <row r="12" spans="2:16" x14ac:dyDescent="0.35">
      <c r="B12" s="8">
        <v>462</v>
      </c>
    </row>
    <row r="13" spans="2:16" x14ac:dyDescent="0.35">
      <c r="B13" s="8">
        <v>342</v>
      </c>
    </row>
    <row r="14" spans="2:16" x14ac:dyDescent="0.35">
      <c r="B14" s="8">
        <v>347</v>
      </c>
    </row>
    <row r="15" spans="2:16" x14ac:dyDescent="0.35">
      <c r="B15" s="8">
        <v>313</v>
      </c>
    </row>
    <row r="16" spans="2:16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  <col min="18" max="18" width="57.1796875" customWidth="1"/>
  </cols>
  <sheetData>
    <row r="1" spans="2:18" ht="25.5" customHeight="1" x14ac:dyDescent="0.45">
      <c r="B1" s="18" t="s">
        <v>205</v>
      </c>
    </row>
    <row r="2" spans="2:18" ht="15" customHeight="1" x14ac:dyDescent="0.35">
      <c r="B2" s="30" t="s">
        <v>309</v>
      </c>
    </row>
    <row r="3" spans="2:18" ht="18" customHeight="1" x14ac:dyDescent="0.35"/>
    <row r="4" spans="2:18" x14ac:dyDescent="0.35">
      <c r="D4" s="3"/>
      <c r="L4" s="3" t="s">
        <v>54</v>
      </c>
      <c r="O4" s="3" t="s">
        <v>54</v>
      </c>
    </row>
    <row r="5" spans="2:18" x14ac:dyDescent="0.35">
      <c r="B5" s="7" t="s">
        <v>23</v>
      </c>
      <c r="D5" s="110" t="s">
        <v>199</v>
      </c>
      <c r="E5" s="110"/>
      <c r="F5" s="110"/>
      <c r="G5" s="110"/>
      <c r="I5" s="110" t="s">
        <v>201</v>
      </c>
      <c r="J5" s="110"/>
      <c r="L5" s="108" t="s">
        <v>139</v>
      </c>
      <c r="M5" s="108"/>
      <c r="O5" s="108" t="s">
        <v>204</v>
      </c>
      <c r="P5" s="108"/>
      <c r="R5" s="50" t="s">
        <v>203</v>
      </c>
    </row>
    <row r="6" spans="2:18" x14ac:dyDescent="0.3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  <c r="R6" s="111"/>
    </row>
    <row r="7" spans="2:18" x14ac:dyDescent="0.3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  <c r="R7" s="111"/>
    </row>
    <row r="8" spans="2:18" x14ac:dyDescent="0.3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  <c r="R8" s="111"/>
    </row>
    <row r="9" spans="2:18" x14ac:dyDescent="0.35">
      <c r="B9" s="8">
        <v>334</v>
      </c>
      <c r="D9" s="20"/>
      <c r="E9" s="37"/>
      <c r="F9" s="37"/>
      <c r="G9" s="37"/>
      <c r="R9" s="111"/>
    </row>
    <row r="10" spans="2:18" x14ac:dyDescent="0.35">
      <c r="B10" s="8">
        <v>252</v>
      </c>
      <c r="D10" s="20"/>
      <c r="E10" s="22"/>
      <c r="F10" s="22"/>
      <c r="G10" s="22"/>
      <c r="R10" s="111"/>
    </row>
    <row r="11" spans="2:18" x14ac:dyDescent="0.35">
      <c r="B11" s="8">
        <v>209</v>
      </c>
      <c r="D11" s="20"/>
      <c r="E11" s="22"/>
      <c r="F11" s="22"/>
      <c r="G11" s="22"/>
      <c r="R11" s="111"/>
    </row>
    <row r="12" spans="2:18" x14ac:dyDescent="0.35">
      <c r="B12" s="8">
        <v>462</v>
      </c>
    </row>
    <row r="13" spans="2:18" x14ac:dyDescent="0.35">
      <c r="B13" s="8">
        <v>342</v>
      </c>
    </row>
    <row r="14" spans="2:18" x14ac:dyDescent="0.35">
      <c r="B14" s="8">
        <v>347</v>
      </c>
    </row>
    <row r="15" spans="2:18" x14ac:dyDescent="0.35">
      <c r="B15" s="8">
        <v>313</v>
      </c>
    </row>
    <row r="16" spans="2:18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2.81640625" customWidth="1"/>
    <col min="4" max="4" width="6.54296875" customWidth="1"/>
    <col min="5" max="6" width="2.8164062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  <col min="18" max="18" width="57.1796875" customWidth="1"/>
  </cols>
  <sheetData>
    <row r="1" spans="2:18" ht="25.5" customHeight="1" x14ac:dyDescent="0.45">
      <c r="B1" s="18" t="s">
        <v>310</v>
      </c>
    </row>
    <row r="2" spans="2:18" ht="15" customHeight="1" x14ac:dyDescent="0.35">
      <c r="B2" s="30" t="s">
        <v>206</v>
      </c>
    </row>
    <row r="3" spans="2:18" ht="18" customHeight="1" x14ac:dyDescent="0.35"/>
    <row r="4" spans="2:18" x14ac:dyDescent="0.35">
      <c r="D4" s="3"/>
      <c r="L4" s="3" t="s">
        <v>54</v>
      </c>
      <c r="O4" s="3" t="s">
        <v>54</v>
      </c>
    </row>
    <row r="5" spans="2:18" x14ac:dyDescent="0.35">
      <c r="B5" s="7" t="s">
        <v>77</v>
      </c>
      <c r="D5" s="110" t="s">
        <v>199</v>
      </c>
      <c r="E5" s="110"/>
      <c r="F5" s="110"/>
      <c r="G5" s="110"/>
      <c r="I5" s="110" t="s">
        <v>201</v>
      </c>
      <c r="J5" s="110"/>
      <c r="L5" s="108" t="s">
        <v>139</v>
      </c>
      <c r="M5" s="108"/>
      <c r="O5" s="108" t="s">
        <v>204</v>
      </c>
      <c r="P5" s="108"/>
      <c r="R5" s="50" t="s">
        <v>203</v>
      </c>
    </row>
    <row r="6" spans="2:18" x14ac:dyDescent="0.35">
      <c r="B6" s="8">
        <v>90.2</v>
      </c>
      <c r="D6" s="20" t="s">
        <v>195</v>
      </c>
      <c r="E6" s="89" t="s">
        <v>197</v>
      </c>
      <c r="F6" s="89"/>
      <c r="G6" s="90"/>
      <c r="I6" s="20" t="s">
        <v>143</v>
      </c>
      <c r="J6" s="71"/>
      <c r="L6" s="20" t="s">
        <v>71</v>
      </c>
      <c r="M6" s="71"/>
      <c r="O6" s="20" t="s">
        <v>146</v>
      </c>
      <c r="P6" s="75"/>
      <c r="R6" s="111"/>
    </row>
    <row r="7" spans="2:18" x14ac:dyDescent="0.35">
      <c r="B7" s="8">
        <v>92.8</v>
      </c>
      <c r="D7" s="20" t="s">
        <v>196</v>
      </c>
      <c r="E7" s="89" t="s">
        <v>197</v>
      </c>
      <c r="F7" s="89"/>
      <c r="G7" s="90"/>
      <c r="I7" s="20"/>
      <c r="J7" s="1"/>
      <c r="L7" s="20" t="s">
        <v>46</v>
      </c>
      <c r="M7" s="72"/>
      <c r="O7" s="20" t="s">
        <v>202</v>
      </c>
      <c r="P7" s="91"/>
      <c r="R7" s="111"/>
    </row>
    <row r="8" spans="2:18" x14ac:dyDescent="0.35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207</v>
      </c>
      <c r="P8" s="70"/>
      <c r="R8" s="111"/>
    </row>
    <row r="9" spans="2:18" x14ac:dyDescent="0.35">
      <c r="B9" s="8">
        <v>80.7</v>
      </c>
      <c r="D9" s="20"/>
      <c r="E9" s="37"/>
      <c r="F9" s="37"/>
      <c r="G9" s="37"/>
      <c r="R9" s="111"/>
    </row>
    <row r="10" spans="2:18" x14ac:dyDescent="0.35">
      <c r="B10" s="8">
        <v>74.900000000000006</v>
      </c>
      <c r="D10" s="20"/>
      <c r="E10" s="22"/>
      <c r="F10" s="22"/>
      <c r="G10" s="22"/>
      <c r="R10" s="111"/>
    </row>
    <row r="11" spans="2:18" x14ac:dyDescent="0.35">
      <c r="B11" s="8">
        <v>80.7</v>
      </c>
      <c r="D11" s="20"/>
      <c r="E11" s="22"/>
      <c r="F11" s="22"/>
      <c r="G11" s="22"/>
      <c r="R11" s="111"/>
    </row>
    <row r="12" spans="2:18" x14ac:dyDescent="0.35">
      <c r="B12" s="8">
        <v>83.3</v>
      </c>
    </row>
    <row r="13" spans="2:18" x14ac:dyDescent="0.35">
      <c r="B13" s="8">
        <v>88.7</v>
      </c>
    </row>
    <row r="14" spans="2:18" x14ac:dyDescent="0.35">
      <c r="B14" s="8">
        <v>75.400000000000006</v>
      </c>
    </row>
    <row r="15" spans="2:18" x14ac:dyDescent="0.35">
      <c r="B15" s="8">
        <v>82.1</v>
      </c>
    </row>
    <row r="16" spans="2:1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9.26953125" bestFit="1" customWidth="1"/>
    <col min="3" max="3" width="10.26953125" bestFit="1" customWidth="1"/>
    <col min="5" max="5" width="6.54296875" customWidth="1"/>
    <col min="6" max="7" width="2.81640625" customWidth="1"/>
    <col min="10" max="10" width="11.453125" customWidth="1"/>
    <col min="13" max="13" width="12.1796875" customWidth="1"/>
    <col min="14" max="14" width="11.453125" customWidth="1"/>
    <col min="16" max="16" width="15.7265625" bestFit="1" customWidth="1"/>
    <col min="19" max="19" width="59" customWidth="1"/>
    <col min="21" max="22" width="0" hidden="1" customWidth="1"/>
  </cols>
  <sheetData>
    <row r="1" spans="2:22" ht="25.5" customHeight="1" x14ac:dyDescent="0.45">
      <c r="B1" s="18" t="s">
        <v>313</v>
      </c>
    </row>
    <row r="2" spans="2:22" ht="15" customHeight="1" x14ac:dyDescent="0.35">
      <c r="B2" s="30" t="s">
        <v>211</v>
      </c>
    </row>
    <row r="3" spans="2:22" ht="18" customHeight="1" x14ac:dyDescent="0.35"/>
    <row r="4" spans="2:22" x14ac:dyDescent="0.35">
      <c r="E4" s="3"/>
      <c r="M4" s="3" t="s">
        <v>54</v>
      </c>
      <c r="P4" s="3" t="s">
        <v>54</v>
      </c>
    </row>
    <row r="5" spans="2:22" x14ac:dyDescent="0.35">
      <c r="B5" s="40" t="s">
        <v>23</v>
      </c>
      <c r="C5" s="41" t="s">
        <v>12</v>
      </c>
      <c r="E5" s="110" t="s">
        <v>199</v>
      </c>
      <c r="F5" s="110"/>
      <c r="G5" s="110"/>
      <c r="H5" s="110"/>
      <c r="J5" s="110" t="s">
        <v>201</v>
      </c>
      <c r="K5" s="110"/>
      <c r="M5" s="108" t="s">
        <v>139</v>
      </c>
      <c r="N5" s="108"/>
      <c r="P5" s="108" t="s">
        <v>204</v>
      </c>
      <c r="Q5" s="108"/>
      <c r="S5" s="50" t="s">
        <v>203</v>
      </c>
      <c r="U5" s="92" t="s">
        <v>209</v>
      </c>
      <c r="V5" t="s">
        <v>210</v>
      </c>
    </row>
    <row r="6" spans="2:22" x14ac:dyDescent="0.35">
      <c r="B6" s="51">
        <v>276</v>
      </c>
      <c r="C6" s="51" t="s">
        <v>13</v>
      </c>
      <c r="E6" s="20" t="s">
        <v>195</v>
      </c>
      <c r="F6" s="89" t="s">
        <v>197</v>
      </c>
      <c r="G6" s="89"/>
      <c r="H6" s="90"/>
      <c r="J6" s="20" t="s">
        <v>143</v>
      </c>
      <c r="K6" s="71"/>
      <c r="M6" s="20" t="s">
        <v>71</v>
      </c>
      <c r="N6" s="71"/>
      <c r="P6" s="20" t="s">
        <v>146</v>
      </c>
      <c r="Q6" s="75"/>
      <c r="S6" s="111"/>
      <c r="U6" s="92" t="s">
        <v>311</v>
      </c>
      <c r="V6" t="s">
        <v>312</v>
      </c>
    </row>
    <row r="7" spans="2:22" x14ac:dyDescent="0.35">
      <c r="B7" s="8">
        <v>410</v>
      </c>
      <c r="C7" s="8" t="s">
        <v>14</v>
      </c>
      <c r="E7" s="20" t="s">
        <v>196</v>
      </c>
      <c r="F7" s="89" t="s">
        <v>197</v>
      </c>
      <c r="G7" s="89"/>
      <c r="H7" s="90"/>
      <c r="J7" s="20"/>
      <c r="K7" s="1"/>
      <c r="M7" s="20" t="s">
        <v>46</v>
      </c>
      <c r="N7" s="72"/>
      <c r="P7" s="20" t="s">
        <v>202</v>
      </c>
      <c r="Q7" s="91"/>
      <c r="S7" s="111"/>
    </row>
    <row r="8" spans="2:22" x14ac:dyDescent="0.35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207</v>
      </c>
      <c r="Q8" s="70"/>
      <c r="S8" s="111"/>
    </row>
    <row r="9" spans="2:22" x14ac:dyDescent="0.35">
      <c r="B9" s="8">
        <v>334</v>
      </c>
      <c r="C9" s="8" t="s">
        <v>14</v>
      </c>
      <c r="E9" s="20"/>
      <c r="F9" s="37"/>
      <c r="G9" s="37"/>
      <c r="H9" s="37"/>
      <c r="S9" s="111"/>
    </row>
    <row r="10" spans="2:22" x14ac:dyDescent="0.35">
      <c r="B10" s="8">
        <v>252</v>
      </c>
      <c r="C10" s="8" t="s">
        <v>14</v>
      </c>
      <c r="E10" s="20"/>
      <c r="F10" s="22"/>
      <c r="G10" s="22"/>
      <c r="H10" s="22"/>
      <c r="S10" s="111"/>
    </row>
    <row r="11" spans="2:22" x14ac:dyDescent="0.35">
      <c r="B11" s="8">
        <v>209</v>
      </c>
      <c r="C11" s="8" t="s">
        <v>14</v>
      </c>
      <c r="E11" s="20"/>
      <c r="F11" s="22"/>
      <c r="G11" s="22"/>
      <c r="H11" s="22"/>
      <c r="S11" s="111"/>
    </row>
    <row r="12" spans="2:22" x14ac:dyDescent="0.35">
      <c r="B12" s="8">
        <v>462</v>
      </c>
      <c r="C12" s="8" t="s">
        <v>13</v>
      </c>
    </row>
    <row r="13" spans="2:22" x14ac:dyDescent="0.35">
      <c r="B13" s="8">
        <v>342</v>
      </c>
      <c r="C13" s="8" t="s">
        <v>13</v>
      </c>
    </row>
    <row r="14" spans="2:22" x14ac:dyDescent="0.35">
      <c r="B14" s="8">
        <v>347</v>
      </c>
      <c r="C14" s="8" t="s">
        <v>13</v>
      </c>
    </row>
    <row r="15" spans="2:22" x14ac:dyDescent="0.35">
      <c r="B15" s="8">
        <v>313</v>
      </c>
      <c r="C15" s="8" t="s">
        <v>13</v>
      </c>
    </row>
    <row r="16" spans="2:22" x14ac:dyDescent="0.35">
      <c r="B16" s="8">
        <v>232</v>
      </c>
      <c r="C16" s="8" t="s">
        <v>14</v>
      </c>
    </row>
    <row r="17" spans="2:3" x14ac:dyDescent="0.35">
      <c r="B17" s="8">
        <v>163</v>
      </c>
      <c r="C17" s="8" t="s">
        <v>13</v>
      </c>
    </row>
    <row r="18" spans="2:3" x14ac:dyDescent="0.35">
      <c r="B18" s="8">
        <v>119</v>
      </c>
      <c r="C18" s="8" t="s">
        <v>14</v>
      </c>
    </row>
    <row r="19" spans="2:3" x14ac:dyDescent="0.35">
      <c r="B19" s="8">
        <v>304</v>
      </c>
      <c r="C19" s="8" t="s">
        <v>13</v>
      </c>
    </row>
    <row r="20" spans="2:3" x14ac:dyDescent="0.35">
      <c r="B20" s="8">
        <v>211</v>
      </c>
      <c r="C20" s="8" t="s">
        <v>13</v>
      </c>
    </row>
    <row r="21" spans="2:3" x14ac:dyDescent="0.35">
      <c r="B21" s="8">
        <v>286</v>
      </c>
      <c r="C21" s="8" t="s">
        <v>13</v>
      </c>
    </row>
    <row r="22" spans="2:3" x14ac:dyDescent="0.35">
      <c r="B22" s="8">
        <v>122</v>
      </c>
      <c r="C22" s="8" t="s">
        <v>14</v>
      </c>
    </row>
    <row r="23" spans="2:3" x14ac:dyDescent="0.35">
      <c r="B23" s="8">
        <v>443</v>
      </c>
      <c r="C23" s="8" t="s">
        <v>13</v>
      </c>
    </row>
    <row r="24" spans="2:3" x14ac:dyDescent="0.35">
      <c r="B24" s="8">
        <v>366</v>
      </c>
      <c r="C24" s="8" t="s">
        <v>14</v>
      </c>
    </row>
    <row r="25" spans="2:3" x14ac:dyDescent="0.35">
      <c r="B25" s="8">
        <v>244</v>
      </c>
      <c r="C25" s="8" t="s">
        <v>14</v>
      </c>
    </row>
    <row r="26" spans="2:3" x14ac:dyDescent="0.35">
      <c r="B26" s="8">
        <v>241</v>
      </c>
      <c r="C26" s="8" t="s">
        <v>14</v>
      </c>
    </row>
    <row r="27" spans="2:3" x14ac:dyDescent="0.35">
      <c r="B27" s="8">
        <v>237</v>
      </c>
      <c r="C27" s="8" t="s">
        <v>13</v>
      </c>
    </row>
    <row r="28" spans="2:3" x14ac:dyDescent="0.35">
      <c r="B28" s="8">
        <v>122</v>
      </c>
      <c r="C28" s="8" t="s">
        <v>14</v>
      </c>
    </row>
    <row r="29" spans="2:3" x14ac:dyDescent="0.35">
      <c r="B29" s="8">
        <v>129</v>
      </c>
      <c r="C29" s="8" t="s">
        <v>14</v>
      </c>
    </row>
    <row r="30" spans="2:3" x14ac:dyDescent="0.35">
      <c r="B30" s="8">
        <v>236</v>
      </c>
      <c r="C30" s="8" t="s">
        <v>13</v>
      </c>
    </row>
    <row r="31" spans="2:3" x14ac:dyDescent="0.35">
      <c r="B31" s="8">
        <v>251</v>
      </c>
      <c r="C31" s="8" t="s">
        <v>13</v>
      </c>
    </row>
    <row r="32" spans="2:3" x14ac:dyDescent="0.35">
      <c r="B32" s="8">
        <v>283</v>
      </c>
      <c r="C32" s="8" t="s">
        <v>13</v>
      </c>
    </row>
    <row r="33" spans="2:3" x14ac:dyDescent="0.35">
      <c r="B33" s="8">
        <v>225</v>
      </c>
      <c r="C33" s="8" t="s">
        <v>14</v>
      </c>
    </row>
    <row r="34" spans="2:3" x14ac:dyDescent="0.35">
      <c r="B34" s="8">
        <v>102</v>
      </c>
      <c r="C34" s="8" t="s">
        <v>14</v>
      </c>
    </row>
    <row r="35" spans="2:3" x14ac:dyDescent="0.35">
      <c r="B35" s="8">
        <v>180</v>
      </c>
      <c r="C35" s="8" t="s">
        <v>13</v>
      </c>
    </row>
    <row r="36" spans="2:3" x14ac:dyDescent="0.35">
      <c r="B36" s="8">
        <v>247</v>
      </c>
      <c r="C36" s="8" t="s">
        <v>14</v>
      </c>
    </row>
    <row r="37" spans="2:3" x14ac:dyDescent="0.35">
      <c r="B37" s="8">
        <v>343</v>
      </c>
      <c r="C37" s="8" t="s">
        <v>14</v>
      </c>
    </row>
    <row r="38" spans="2:3" x14ac:dyDescent="0.35">
      <c r="B38" s="8">
        <v>283</v>
      </c>
      <c r="C38" s="8" t="s">
        <v>14</v>
      </c>
    </row>
    <row r="39" spans="2:3" x14ac:dyDescent="0.35">
      <c r="B39" s="8">
        <v>253</v>
      </c>
      <c r="C39" s="8" t="s">
        <v>13</v>
      </c>
    </row>
    <row r="40" spans="2:3" x14ac:dyDescent="0.35">
      <c r="B40" s="8">
        <v>263</v>
      </c>
      <c r="C40" s="8" t="s">
        <v>14</v>
      </c>
    </row>
    <row r="41" spans="2:3" x14ac:dyDescent="0.35">
      <c r="B41" s="8">
        <v>291</v>
      </c>
      <c r="C41" s="8" t="s">
        <v>13</v>
      </c>
    </row>
    <row r="42" spans="2:3" x14ac:dyDescent="0.35">
      <c r="B42" s="8">
        <v>368</v>
      </c>
      <c r="C42" s="8" t="s">
        <v>13</v>
      </c>
    </row>
    <row r="43" spans="2:3" x14ac:dyDescent="0.35">
      <c r="B43" s="8">
        <v>206</v>
      </c>
      <c r="C43" s="8" t="s">
        <v>14</v>
      </c>
    </row>
    <row r="44" spans="2:3" x14ac:dyDescent="0.35">
      <c r="B44" s="8">
        <v>231</v>
      </c>
      <c r="C44" s="8" t="s">
        <v>14</v>
      </c>
    </row>
    <row r="45" spans="2:3" x14ac:dyDescent="0.35">
      <c r="B45" s="8">
        <v>389</v>
      </c>
      <c r="C45" s="8" t="s">
        <v>14</v>
      </c>
    </row>
    <row r="46" spans="2:3" x14ac:dyDescent="0.35">
      <c r="B46" s="8">
        <v>396</v>
      </c>
      <c r="C46" s="8" t="s">
        <v>13</v>
      </c>
    </row>
    <row r="47" spans="2:3" x14ac:dyDescent="0.35">
      <c r="B47" s="8">
        <v>339</v>
      </c>
      <c r="C47" s="8" t="s">
        <v>13</v>
      </c>
    </row>
    <row r="48" spans="2:3" x14ac:dyDescent="0.35">
      <c r="B48" s="8">
        <v>286</v>
      </c>
      <c r="C48" s="8" t="s">
        <v>13</v>
      </c>
    </row>
    <row r="49" spans="2:3" x14ac:dyDescent="0.35">
      <c r="B49" s="8">
        <v>146</v>
      </c>
      <c r="C49" s="8" t="s">
        <v>14</v>
      </c>
    </row>
    <row r="50" spans="2:3" x14ac:dyDescent="0.35">
      <c r="B50" s="8">
        <v>315</v>
      </c>
      <c r="C50" s="8" t="s">
        <v>13</v>
      </c>
    </row>
    <row r="51" spans="2:3" x14ac:dyDescent="0.35">
      <c r="B51" s="8">
        <v>183</v>
      </c>
      <c r="C51" s="8" t="s">
        <v>14</v>
      </c>
    </row>
    <row r="52" spans="2:3" x14ac:dyDescent="0.35">
      <c r="B52" s="8">
        <v>481</v>
      </c>
      <c r="C52" s="8" t="s">
        <v>13</v>
      </c>
    </row>
    <row r="53" spans="2:3" x14ac:dyDescent="0.35">
      <c r="B53" s="8">
        <v>349</v>
      </c>
      <c r="C53" s="8" t="s">
        <v>14</v>
      </c>
    </row>
    <row r="54" spans="2:3" x14ac:dyDescent="0.35">
      <c r="B54" s="8">
        <v>225</v>
      </c>
      <c r="C54" s="8" t="s">
        <v>13</v>
      </c>
    </row>
    <row r="55" spans="2:3" x14ac:dyDescent="0.35">
      <c r="B55" s="8">
        <v>217</v>
      </c>
      <c r="C55" s="8" t="s">
        <v>13</v>
      </c>
    </row>
    <row r="56" spans="2:3" x14ac:dyDescent="0.35">
      <c r="B56" s="8">
        <v>353</v>
      </c>
      <c r="C56" s="8" t="s">
        <v>13</v>
      </c>
    </row>
    <row r="57" spans="2:3" x14ac:dyDescent="0.35">
      <c r="B57" s="8">
        <v>314</v>
      </c>
      <c r="C57" s="8" t="s">
        <v>14</v>
      </c>
    </row>
    <row r="58" spans="2:3" x14ac:dyDescent="0.35">
      <c r="B58" s="8">
        <v>247</v>
      </c>
      <c r="C58" s="8" t="s">
        <v>13</v>
      </c>
    </row>
    <row r="59" spans="2:3" x14ac:dyDescent="0.35">
      <c r="B59" s="8">
        <v>410</v>
      </c>
      <c r="C59" s="8" t="s">
        <v>13</v>
      </c>
    </row>
    <row r="60" spans="2:3" x14ac:dyDescent="0.35">
      <c r="B60" s="8">
        <v>395</v>
      </c>
      <c r="C60" s="8" t="s">
        <v>13</v>
      </c>
    </row>
    <row r="61" spans="2:3" x14ac:dyDescent="0.35">
      <c r="B61" s="8">
        <v>416</v>
      </c>
      <c r="C61" s="8" t="s">
        <v>13</v>
      </c>
    </row>
    <row r="62" spans="2:3" x14ac:dyDescent="0.35">
      <c r="B62" s="8">
        <v>342</v>
      </c>
      <c r="C62" s="8" t="s">
        <v>13</v>
      </c>
    </row>
    <row r="63" spans="2:3" x14ac:dyDescent="0.35">
      <c r="B63" s="8">
        <v>446</v>
      </c>
      <c r="C63" s="8" t="s">
        <v>13</v>
      </c>
    </row>
    <row r="64" spans="2:3" x14ac:dyDescent="0.35">
      <c r="B64" s="8">
        <v>477</v>
      </c>
      <c r="C64" s="8" t="s">
        <v>13</v>
      </c>
    </row>
    <row r="65" spans="2:3" x14ac:dyDescent="0.35">
      <c r="B65" s="8">
        <v>444</v>
      </c>
      <c r="C65" s="8" t="s">
        <v>13</v>
      </c>
    </row>
    <row r="66" spans="2:3" x14ac:dyDescent="0.35">
      <c r="B66" s="8">
        <v>351</v>
      </c>
      <c r="C66" s="8" t="s">
        <v>13</v>
      </c>
    </row>
    <row r="67" spans="2:3" x14ac:dyDescent="0.35">
      <c r="B67" s="8">
        <v>165</v>
      </c>
      <c r="C67" s="8" t="s">
        <v>14</v>
      </c>
    </row>
    <row r="68" spans="2:3" x14ac:dyDescent="0.35">
      <c r="B68" s="8">
        <v>317</v>
      </c>
      <c r="C68" s="8" t="s">
        <v>13</v>
      </c>
    </row>
    <row r="69" spans="2:3" x14ac:dyDescent="0.35">
      <c r="B69" s="8">
        <v>250</v>
      </c>
      <c r="C69" s="8" t="s">
        <v>13</v>
      </c>
    </row>
    <row r="70" spans="2:3" x14ac:dyDescent="0.35">
      <c r="B70" s="8">
        <v>217</v>
      </c>
      <c r="C70" s="8" t="s">
        <v>14</v>
      </c>
    </row>
    <row r="71" spans="2:3" x14ac:dyDescent="0.35">
      <c r="B71" s="8">
        <v>138</v>
      </c>
      <c r="C71" s="8" t="s">
        <v>14</v>
      </c>
    </row>
    <row r="72" spans="2:3" x14ac:dyDescent="0.35">
      <c r="B72" s="8">
        <v>302</v>
      </c>
      <c r="C72" s="8" t="s">
        <v>13</v>
      </c>
    </row>
    <row r="73" spans="2:3" x14ac:dyDescent="0.35">
      <c r="B73" s="8">
        <v>311</v>
      </c>
      <c r="C73" s="8" t="s">
        <v>14</v>
      </c>
    </row>
    <row r="74" spans="2:3" x14ac:dyDescent="0.35">
      <c r="B74" s="8">
        <v>373</v>
      </c>
      <c r="C74" s="8" t="s">
        <v>13</v>
      </c>
    </row>
    <row r="75" spans="2:3" x14ac:dyDescent="0.35">
      <c r="B75" s="8">
        <v>196</v>
      </c>
      <c r="C75" s="8" t="s">
        <v>14</v>
      </c>
    </row>
    <row r="76" spans="2:3" x14ac:dyDescent="0.35">
      <c r="B76" s="8">
        <v>306</v>
      </c>
      <c r="C76" s="8" t="s">
        <v>13</v>
      </c>
    </row>
    <row r="77" spans="2:3" x14ac:dyDescent="0.35">
      <c r="B77" s="8">
        <v>302</v>
      </c>
      <c r="C77" s="8" t="s">
        <v>14</v>
      </c>
    </row>
    <row r="78" spans="2:3" x14ac:dyDescent="0.35">
      <c r="B78" s="8">
        <v>278</v>
      </c>
      <c r="C78" s="8" t="s">
        <v>14</v>
      </c>
    </row>
    <row r="79" spans="2:3" x14ac:dyDescent="0.35">
      <c r="B79" s="8">
        <v>429</v>
      </c>
      <c r="C79" s="8" t="s">
        <v>14</v>
      </c>
    </row>
    <row r="80" spans="2:3" x14ac:dyDescent="0.35">
      <c r="B80" s="8">
        <v>338</v>
      </c>
      <c r="C80" s="8" t="s">
        <v>13</v>
      </c>
    </row>
    <row r="81" spans="2:3" x14ac:dyDescent="0.35">
      <c r="B81" s="8">
        <v>261</v>
      </c>
      <c r="C81" s="8" t="s">
        <v>14</v>
      </c>
    </row>
    <row r="82" spans="2:3" x14ac:dyDescent="0.35">
      <c r="B82" s="8">
        <v>256</v>
      </c>
      <c r="C82" s="8" t="s">
        <v>14</v>
      </c>
    </row>
    <row r="83" spans="2:3" x14ac:dyDescent="0.35">
      <c r="B83" s="8">
        <v>183</v>
      </c>
      <c r="C83" s="8" t="s">
        <v>13</v>
      </c>
    </row>
    <row r="84" spans="2:3" x14ac:dyDescent="0.35">
      <c r="B84" s="8">
        <v>274</v>
      </c>
      <c r="C84" s="8" t="s">
        <v>13</v>
      </c>
    </row>
    <row r="85" spans="2:3" x14ac:dyDescent="0.35">
      <c r="B85" s="8">
        <v>182</v>
      </c>
      <c r="C85" s="8" t="s">
        <v>14</v>
      </c>
    </row>
    <row r="86" spans="2:3" x14ac:dyDescent="0.35">
      <c r="B86" s="8">
        <v>183</v>
      </c>
      <c r="C86" s="8" t="s">
        <v>14</v>
      </c>
    </row>
    <row r="87" spans="2:3" x14ac:dyDescent="0.35">
      <c r="B87" s="8">
        <v>309</v>
      </c>
      <c r="C87" s="8" t="s">
        <v>13</v>
      </c>
    </row>
    <row r="88" spans="2:3" x14ac:dyDescent="0.35">
      <c r="B88" s="8">
        <v>178</v>
      </c>
      <c r="C88" s="8" t="s">
        <v>14</v>
      </c>
    </row>
    <row r="89" spans="2:3" x14ac:dyDescent="0.35">
      <c r="B89" s="8">
        <v>458</v>
      </c>
      <c r="C89" s="8" t="s">
        <v>13</v>
      </c>
    </row>
    <row r="90" spans="2:3" x14ac:dyDescent="0.35">
      <c r="B90" s="8">
        <v>234</v>
      </c>
      <c r="C90" s="8" t="s">
        <v>13</v>
      </c>
    </row>
    <row r="91" spans="2:3" x14ac:dyDescent="0.35">
      <c r="B91" s="8">
        <v>306</v>
      </c>
      <c r="C91" s="8" t="s">
        <v>13</v>
      </c>
    </row>
    <row r="92" spans="2:3" x14ac:dyDescent="0.35">
      <c r="B92" s="8">
        <v>400</v>
      </c>
      <c r="C92" s="8" t="s">
        <v>13</v>
      </c>
    </row>
    <row r="93" spans="2:3" x14ac:dyDescent="0.35">
      <c r="B93" s="8">
        <v>337</v>
      </c>
      <c r="C93" s="8" t="s">
        <v>14</v>
      </c>
    </row>
    <row r="94" spans="2:3" x14ac:dyDescent="0.35">
      <c r="B94" s="8">
        <v>325</v>
      </c>
      <c r="C94" s="8" t="s">
        <v>13</v>
      </c>
    </row>
    <row r="95" spans="2:3" x14ac:dyDescent="0.35">
      <c r="B95" s="8">
        <v>329</v>
      </c>
      <c r="C95" s="8" t="s">
        <v>14</v>
      </c>
    </row>
    <row r="96" spans="2:3" x14ac:dyDescent="0.35">
      <c r="B96" s="8">
        <v>369</v>
      </c>
      <c r="C96" s="8" t="s">
        <v>13</v>
      </c>
    </row>
    <row r="97" spans="2:3" x14ac:dyDescent="0.35">
      <c r="B97" s="8">
        <v>457</v>
      </c>
      <c r="C97" s="8" t="s">
        <v>13</v>
      </c>
    </row>
    <row r="98" spans="2:3" x14ac:dyDescent="0.35">
      <c r="B98" s="8">
        <v>421</v>
      </c>
      <c r="C98" s="8" t="s">
        <v>14</v>
      </c>
    </row>
    <row r="99" spans="2:3" x14ac:dyDescent="0.35">
      <c r="B99" s="8">
        <v>282</v>
      </c>
      <c r="C99" s="8" t="s">
        <v>13</v>
      </c>
    </row>
    <row r="100" spans="2:3" x14ac:dyDescent="0.35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3.54296875" customWidth="1"/>
    <col min="5" max="5" width="11.453125" customWidth="1"/>
    <col min="7" max="7" width="6.54296875" customWidth="1"/>
    <col min="8" max="9" width="2.81640625" customWidth="1"/>
    <col min="12" max="12" width="11.453125" customWidth="1"/>
    <col min="15" max="15" width="15.7265625" bestFit="1" customWidth="1"/>
    <col min="18" max="18" width="60.7265625" customWidth="1"/>
    <col min="21" max="22" width="9.1796875" hidden="1" customWidth="1"/>
  </cols>
  <sheetData>
    <row r="1" spans="2:22" ht="25.5" customHeight="1" x14ac:dyDescent="0.45">
      <c r="B1" s="18" t="s">
        <v>214</v>
      </c>
    </row>
    <row r="2" spans="2:22" ht="15" customHeight="1" x14ac:dyDescent="0.35">
      <c r="B2" s="30" t="s">
        <v>211</v>
      </c>
    </row>
    <row r="3" spans="2:22" ht="18" customHeight="1" x14ac:dyDescent="0.35"/>
    <row r="4" spans="2:22" x14ac:dyDescent="0.35">
      <c r="D4" s="3" t="s">
        <v>54</v>
      </c>
      <c r="G4" s="3"/>
      <c r="O4" s="3" t="s">
        <v>54</v>
      </c>
    </row>
    <row r="5" spans="2:22" x14ac:dyDescent="0.35">
      <c r="B5" s="7" t="s">
        <v>35</v>
      </c>
      <c r="D5" s="108" t="s">
        <v>139</v>
      </c>
      <c r="E5" s="108"/>
      <c r="G5" s="110" t="s">
        <v>199</v>
      </c>
      <c r="H5" s="110"/>
      <c r="I5" s="110"/>
      <c r="J5" s="110"/>
      <c r="L5" s="110" t="s">
        <v>201</v>
      </c>
      <c r="M5" s="110"/>
      <c r="O5" s="108" t="s">
        <v>204</v>
      </c>
      <c r="P5" s="108"/>
      <c r="R5" s="50" t="s">
        <v>203</v>
      </c>
      <c r="U5" t="s">
        <v>198</v>
      </c>
      <c r="V5" s="92" t="s">
        <v>200</v>
      </c>
    </row>
    <row r="6" spans="2:22" x14ac:dyDescent="0.35">
      <c r="B6" s="53">
        <v>111000</v>
      </c>
      <c r="D6" s="20" t="s">
        <v>71</v>
      </c>
      <c r="E6" s="71"/>
      <c r="G6" s="20" t="s">
        <v>195</v>
      </c>
      <c r="H6" s="89" t="s">
        <v>213</v>
      </c>
      <c r="I6" s="89"/>
      <c r="J6" s="93"/>
      <c r="L6" s="20" t="s">
        <v>143</v>
      </c>
      <c r="M6" s="71"/>
      <c r="O6" s="20" t="s">
        <v>146</v>
      </c>
      <c r="P6" s="94"/>
      <c r="R6" s="111"/>
      <c r="U6" t="s">
        <v>209</v>
      </c>
      <c r="V6" s="92" t="s">
        <v>210</v>
      </c>
    </row>
    <row r="7" spans="2:22" x14ac:dyDescent="0.35">
      <c r="B7" s="53">
        <v>107000</v>
      </c>
      <c r="D7" s="20" t="s">
        <v>158</v>
      </c>
      <c r="E7" s="87"/>
      <c r="G7" s="20" t="s">
        <v>196</v>
      </c>
      <c r="H7" s="89" t="s">
        <v>213</v>
      </c>
      <c r="I7" s="89"/>
      <c r="J7" s="93"/>
      <c r="L7" s="20"/>
      <c r="M7" s="1"/>
      <c r="O7" s="20" t="s">
        <v>212</v>
      </c>
      <c r="P7" s="91"/>
      <c r="R7" s="111"/>
      <c r="U7" t="s">
        <v>311</v>
      </c>
      <c r="V7" t="s">
        <v>312</v>
      </c>
    </row>
    <row r="8" spans="2:22" x14ac:dyDescent="0.35">
      <c r="B8" s="53">
        <v>109000</v>
      </c>
      <c r="D8" s="20" t="s">
        <v>159</v>
      </c>
      <c r="E8" s="87"/>
      <c r="G8" s="20"/>
      <c r="H8" s="36"/>
      <c r="I8" s="36"/>
      <c r="J8" s="36"/>
      <c r="O8" s="20" t="s">
        <v>207</v>
      </c>
      <c r="P8" s="70"/>
      <c r="R8" s="111"/>
    </row>
    <row r="9" spans="2:22" x14ac:dyDescent="0.35">
      <c r="B9" s="53">
        <v>148000</v>
      </c>
      <c r="G9" s="20"/>
      <c r="H9" s="37"/>
      <c r="I9" s="37"/>
      <c r="J9" s="37"/>
      <c r="R9" s="111"/>
    </row>
    <row r="10" spans="2:22" x14ac:dyDescent="0.35">
      <c r="B10" s="53">
        <v>255500</v>
      </c>
      <c r="D10" s="108" t="s">
        <v>163</v>
      </c>
      <c r="E10" s="108"/>
      <c r="G10" s="20"/>
      <c r="H10" s="22"/>
      <c r="I10" s="22"/>
      <c r="J10" s="22"/>
      <c r="R10" s="111"/>
    </row>
    <row r="11" spans="2:22" x14ac:dyDescent="0.35">
      <c r="B11" s="53">
        <v>103500</v>
      </c>
      <c r="D11" s="20" t="s">
        <v>164</v>
      </c>
      <c r="E11" s="71"/>
      <c r="G11" s="20"/>
      <c r="H11" s="22"/>
      <c r="I11" s="22"/>
      <c r="J11" s="22"/>
      <c r="R11" s="111"/>
    </row>
    <row r="12" spans="2:22" x14ac:dyDescent="0.35">
      <c r="B12" s="53">
        <v>114500</v>
      </c>
      <c r="D12" s="20" t="s">
        <v>165</v>
      </c>
      <c r="E12" s="71"/>
    </row>
    <row r="13" spans="2:22" x14ac:dyDescent="0.35">
      <c r="B13" s="53">
        <v>124000</v>
      </c>
    </row>
    <row r="14" spans="2:22" x14ac:dyDescent="0.35">
      <c r="B14" s="53">
        <v>132500</v>
      </c>
    </row>
    <row r="15" spans="2:22" x14ac:dyDescent="0.35">
      <c r="B15" s="53">
        <v>99000</v>
      </c>
    </row>
    <row r="16" spans="2:22" x14ac:dyDescent="0.35">
      <c r="B16" s="53">
        <v>124000</v>
      </c>
    </row>
    <row r="17" spans="2:2" x14ac:dyDescent="0.35">
      <c r="B17" s="53">
        <v>82000</v>
      </c>
    </row>
    <row r="18" spans="2:2" x14ac:dyDescent="0.35">
      <c r="B18" s="53">
        <v>185000</v>
      </c>
    </row>
    <row r="19" spans="2:2" x14ac:dyDescent="0.35">
      <c r="B19" s="53">
        <v>89500</v>
      </c>
    </row>
    <row r="20" spans="2:2" x14ac:dyDescent="0.35">
      <c r="B20" s="53">
        <v>91500</v>
      </c>
    </row>
    <row r="21" spans="2:2" x14ac:dyDescent="0.35">
      <c r="B21" s="53">
        <v>113500</v>
      </c>
    </row>
    <row r="22" spans="2:2" x14ac:dyDescent="0.35">
      <c r="B22" s="53">
        <v>99000</v>
      </c>
    </row>
    <row r="23" spans="2:2" x14ac:dyDescent="0.35">
      <c r="B23" s="53">
        <v>75500</v>
      </c>
    </row>
    <row r="24" spans="2:2" x14ac:dyDescent="0.35">
      <c r="B24" s="53">
        <v>86000</v>
      </c>
    </row>
    <row r="25" spans="2:2" x14ac:dyDescent="0.35">
      <c r="B25" s="53">
        <v>156500</v>
      </c>
    </row>
    <row r="26" spans="2:2" x14ac:dyDescent="0.35">
      <c r="B26" s="53">
        <v>99500</v>
      </c>
    </row>
    <row r="27" spans="2:2" x14ac:dyDescent="0.35">
      <c r="B27" s="53">
        <v>148000</v>
      </c>
    </row>
    <row r="28" spans="2:2" x14ac:dyDescent="0.35">
      <c r="B28" s="53">
        <v>82000</v>
      </c>
    </row>
    <row r="29" spans="2:2" x14ac:dyDescent="0.35">
      <c r="B29" s="53">
        <v>103500</v>
      </c>
    </row>
    <row r="30" spans="2:2" x14ac:dyDescent="0.35">
      <c r="B30" s="53">
        <v>205500</v>
      </c>
    </row>
    <row r="31" spans="2:2" x14ac:dyDescent="0.35">
      <c r="B31" s="53">
        <v>103500</v>
      </c>
    </row>
    <row r="32" spans="2:2" x14ac:dyDescent="0.35">
      <c r="B32" s="53">
        <v>340000</v>
      </c>
    </row>
    <row r="33" spans="2:2" x14ac:dyDescent="0.35">
      <c r="B33" s="53">
        <v>103500</v>
      </c>
    </row>
    <row r="34" spans="2:2" x14ac:dyDescent="0.35">
      <c r="B34" s="53">
        <v>99500</v>
      </c>
    </row>
    <row r="35" spans="2:2" x14ac:dyDescent="0.35">
      <c r="B35" s="53">
        <v>103000</v>
      </c>
    </row>
    <row r="36" spans="2:2" x14ac:dyDescent="0.35">
      <c r="B36" s="53">
        <v>103500</v>
      </c>
    </row>
    <row r="37" spans="2:2" x14ac:dyDescent="0.35">
      <c r="B37" s="53">
        <v>165000</v>
      </c>
    </row>
    <row r="38" spans="2:2" x14ac:dyDescent="0.35">
      <c r="B38" s="53">
        <v>124500</v>
      </c>
    </row>
    <row r="39" spans="2:2" x14ac:dyDescent="0.35">
      <c r="B39" s="53">
        <v>103500</v>
      </c>
    </row>
    <row r="40" spans="2:2" x14ac:dyDescent="0.35">
      <c r="B40" s="53">
        <v>82500</v>
      </c>
    </row>
    <row r="41" spans="2:2" x14ac:dyDescent="0.35">
      <c r="B41" s="53">
        <v>93000</v>
      </c>
    </row>
    <row r="42" spans="2:2" x14ac:dyDescent="0.35">
      <c r="B42" s="53">
        <v>168000</v>
      </c>
    </row>
    <row r="43" spans="2:2" x14ac:dyDescent="0.35">
      <c r="B43" s="53">
        <v>96000</v>
      </c>
    </row>
    <row r="44" spans="2:2" x14ac:dyDescent="0.35">
      <c r="B44" s="53">
        <v>80000</v>
      </c>
    </row>
    <row r="45" spans="2:2" x14ac:dyDescent="0.35">
      <c r="B45" s="53">
        <v>124500</v>
      </c>
    </row>
    <row r="46" spans="2:2" x14ac:dyDescent="0.35">
      <c r="B46" s="53">
        <v>99000</v>
      </c>
    </row>
    <row r="47" spans="2:2" x14ac:dyDescent="0.35">
      <c r="B47" s="53">
        <v>124000</v>
      </c>
    </row>
    <row r="48" spans="2:2" x14ac:dyDescent="0.35">
      <c r="B48" s="53">
        <v>91500</v>
      </c>
    </row>
    <row r="49" spans="2:2" x14ac:dyDescent="0.35">
      <c r="B49" s="53">
        <v>144500</v>
      </c>
    </row>
    <row r="50" spans="2:2" x14ac:dyDescent="0.35">
      <c r="B50" s="53">
        <v>114500</v>
      </c>
    </row>
    <row r="51" spans="2:2" x14ac:dyDescent="0.35">
      <c r="B51" s="53">
        <v>104500</v>
      </c>
    </row>
    <row r="52" spans="2:2" x14ac:dyDescent="0.35">
      <c r="B52" s="53">
        <v>124000</v>
      </c>
    </row>
    <row r="53" spans="2:2" x14ac:dyDescent="0.35">
      <c r="B53" s="53">
        <v>113000</v>
      </c>
    </row>
    <row r="54" spans="2:2" x14ac:dyDescent="0.35">
      <c r="B54" s="53">
        <v>78000</v>
      </c>
    </row>
    <row r="55" spans="2:2" x14ac:dyDescent="0.35">
      <c r="B55" s="53">
        <v>109000</v>
      </c>
    </row>
    <row r="56" spans="2:2" x14ac:dyDescent="0.35">
      <c r="B56" s="53">
        <v>99500</v>
      </c>
    </row>
    <row r="57" spans="2:2" x14ac:dyDescent="0.35">
      <c r="B57" s="53">
        <v>107000</v>
      </c>
    </row>
    <row r="58" spans="2:2" x14ac:dyDescent="0.35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1.453125" customWidth="1"/>
    <col min="3" max="3" width="21.453125" customWidth="1"/>
    <col min="4" max="4" width="20" customWidth="1"/>
    <col min="5" max="5" width="11.453125" customWidth="1"/>
    <col min="7" max="7" width="6.54296875" customWidth="1"/>
    <col min="8" max="8" width="5.453125" bestFit="1" customWidth="1"/>
    <col min="9" max="9" width="2.81640625" customWidth="1"/>
    <col min="12" max="12" width="11.453125" customWidth="1"/>
    <col min="15" max="15" width="12.1796875" customWidth="1"/>
    <col min="16" max="16" width="11.453125" customWidth="1"/>
    <col min="18" max="18" width="15.7265625" bestFit="1" customWidth="1"/>
    <col min="21" max="21" width="57.1796875" customWidth="1"/>
    <col min="23" max="24" width="0" hidden="1" customWidth="1"/>
  </cols>
  <sheetData>
    <row r="1" spans="2:24" ht="25.5" customHeight="1" x14ac:dyDescent="0.45">
      <c r="B1" s="18" t="s">
        <v>314</v>
      </c>
    </row>
    <row r="2" spans="2:24" ht="15" customHeight="1" x14ac:dyDescent="0.35">
      <c r="B2" s="30" t="s">
        <v>215</v>
      </c>
    </row>
    <row r="3" spans="2:24" ht="18" customHeight="1" x14ac:dyDescent="0.35"/>
    <row r="4" spans="2:24" x14ac:dyDescent="0.35">
      <c r="G4" s="3"/>
      <c r="O4" s="3" t="s">
        <v>54</v>
      </c>
      <c r="R4" s="3" t="s">
        <v>54</v>
      </c>
    </row>
    <row r="5" spans="2:24" x14ac:dyDescent="0.35">
      <c r="B5" s="40" t="s">
        <v>20</v>
      </c>
      <c r="C5" s="43" t="s">
        <v>22</v>
      </c>
      <c r="D5" s="43" t="s">
        <v>23</v>
      </c>
      <c r="E5" s="41" t="s">
        <v>172</v>
      </c>
      <c r="G5" s="110" t="s">
        <v>199</v>
      </c>
      <c r="H5" s="110"/>
      <c r="I5" s="110"/>
      <c r="J5" s="110"/>
      <c r="L5" s="110" t="s">
        <v>201</v>
      </c>
      <c r="M5" s="110"/>
      <c r="O5" s="108" t="s">
        <v>139</v>
      </c>
      <c r="P5" s="108"/>
      <c r="R5" s="108" t="s">
        <v>204</v>
      </c>
      <c r="S5" s="108"/>
      <c r="U5" s="50" t="s">
        <v>203</v>
      </c>
      <c r="W5" t="s">
        <v>198</v>
      </c>
      <c r="X5" s="92" t="s">
        <v>200</v>
      </c>
    </row>
    <row r="6" spans="2:24" ht="16.5" x14ac:dyDescent="0.45">
      <c r="B6" s="8">
        <v>1</v>
      </c>
      <c r="C6" s="8">
        <v>252</v>
      </c>
      <c r="D6" s="8">
        <v>276</v>
      </c>
      <c r="E6" s="8"/>
      <c r="G6" s="20" t="s">
        <v>195</v>
      </c>
      <c r="H6" s="89" t="s">
        <v>216</v>
      </c>
      <c r="I6" s="89"/>
      <c r="J6" s="90"/>
      <c r="L6" s="20" t="s">
        <v>143</v>
      </c>
      <c r="M6" s="71"/>
      <c r="O6" s="20" t="s">
        <v>71</v>
      </c>
      <c r="P6" s="71"/>
      <c r="R6" s="20" t="s">
        <v>146</v>
      </c>
      <c r="S6" s="75"/>
      <c r="U6" s="111"/>
      <c r="W6" t="s">
        <v>209</v>
      </c>
      <c r="X6" s="92" t="s">
        <v>210</v>
      </c>
    </row>
    <row r="7" spans="2:24" ht="16.5" x14ac:dyDescent="0.45">
      <c r="B7" s="8">
        <v>2</v>
      </c>
      <c r="C7" s="8">
        <v>423</v>
      </c>
      <c r="D7" s="8">
        <v>410</v>
      </c>
      <c r="E7" s="8"/>
      <c r="G7" s="20" t="s">
        <v>196</v>
      </c>
      <c r="H7" s="89" t="s">
        <v>216</v>
      </c>
      <c r="I7" s="89"/>
      <c r="J7" s="90"/>
      <c r="L7" s="20"/>
      <c r="M7" s="1"/>
      <c r="O7" s="20" t="s">
        <v>46</v>
      </c>
      <c r="P7" s="72"/>
      <c r="R7" s="20" t="s">
        <v>202</v>
      </c>
      <c r="S7" s="91"/>
      <c r="U7" s="111"/>
      <c r="W7" t="s">
        <v>311</v>
      </c>
      <c r="X7" t="s">
        <v>312</v>
      </c>
    </row>
    <row r="8" spans="2:24" x14ac:dyDescent="0.35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207</v>
      </c>
      <c r="S8" s="70"/>
      <c r="U8" s="111"/>
    </row>
    <row r="9" spans="2:24" x14ac:dyDescent="0.35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1"/>
    </row>
    <row r="10" spans="2:24" x14ac:dyDescent="0.35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1"/>
    </row>
    <row r="11" spans="2:24" x14ac:dyDescent="0.35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1"/>
    </row>
    <row r="12" spans="2:24" x14ac:dyDescent="0.35">
      <c r="B12" s="8">
        <v>7</v>
      </c>
      <c r="C12" s="8">
        <v>401</v>
      </c>
      <c r="D12" s="8">
        <v>462</v>
      </c>
      <c r="E12" s="8"/>
    </row>
    <row r="13" spans="2:24" x14ac:dyDescent="0.35">
      <c r="B13" s="8">
        <v>8</v>
      </c>
      <c r="C13" s="8">
        <v>287</v>
      </c>
      <c r="D13" s="8">
        <v>342</v>
      </c>
      <c r="E13" s="8"/>
    </row>
    <row r="14" spans="2:24" x14ac:dyDescent="0.35">
      <c r="B14" s="8">
        <v>9</v>
      </c>
      <c r="C14" s="8">
        <v>275</v>
      </c>
      <c r="D14" s="8">
        <v>347</v>
      </c>
      <c r="E14" s="8"/>
    </row>
    <row r="15" spans="2:24" x14ac:dyDescent="0.35">
      <c r="B15" s="8">
        <v>10</v>
      </c>
      <c r="C15" s="8">
        <v>254</v>
      </c>
      <c r="D15" s="8">
        <v>313</v>
      </c>
      <c r="E15" s="8"/>
    </row>
    <row r="16" spans="2:24" x14ac:dyDescent="0.35">
      <c r="B16" s="8">
        <v>11</v>
      </c>
      <c r="C16" s="8">
        <v>182</v>
      </c>
      <c r="D16" s="8">
        <v>232</v>
      </c>
      <c r="E16" s="8"/>
    </row>
    <row r="17" spans="2:5" x14ac:dyDescent="0.35">
      <c r="B17" s="8">
        <v>12</v>
      </c>
      <c r="C17" s="8">
        <v>117</v>
      </c>
      <c r="D17" s="8">
        <v>163</v>
      </c>
      <c r="E17" s="8"/>
    </row>
    <row r="18" spans="2:5" x14ac:dyDescent="0.35">
      <c r="B18" s="8">
        <v>13</v>
      </c>
      <c r="C18" s="8">
        <v>130</v>
      </c>
      <c r="D18" s="8">
        <v>119</v>
      </c>
      <c r="E18" s="8"/>
    </row>
    <row r="19" spans="2:5" x14ac:dyDescent="0.35">
      <c r="B19" s="8">
        <v>14</v>
      </c>
      <c r="C19" s="8">
        <v>219</v>
      </c>
      <c r="D19" s="8">
        <v>304</v>
      </c>
      <c r="E19" s="8"/>
    </row>
    <row r="20" spans="2:5" x14ac:dyDescent="0.35">
      <c r="B20" s="8">
        <v>15</v>
      </c>
      <c r="C20" s="8">
        <v>152</v>
      </c>
      <c r="D20" s="8">
        <v>211</v>
      </c>
      <c r="E20" s="8"/>
    </row>
    <row r="21" spans="2:5" x14ac:dyDescent="0.35">
      <c r="B21" s="8">
        <v>16</v>
      </c>
      <c r="C21" s="8">
        <v>228</v>
      </c>
      <c r="D21" s="8">
        <v>286</v>
      </c>
      <c r="E21" s="8"/>
    </row>
    <row r="22" spans="2:5" x14ac:dyDescent="0.35">
      <c r="B22" s="8">
        <v>17</v>
      </c>
      <c r="C22" s="8">
        <v>62</v>
      </c>
      <c r="D22" s="8">
        <v>122</v>
      </c>
      <c r="E22" s="8"/>
    </row>
    <row r="23" spans="2:5" x14ac:dyDescent="0.35">
      <c r="B23" s="8">
        <v>18</v>
      </c>
      <c r="C23" s="8">
        <v>393</v>
      </c>
      <c r="D23" s="8">
        <v>443</v>
      </c>
      <c r="E23" s="8"/>
    </row>
    <row r="24" spans="2:5" x14ac:dyDescent="0.35">
      <c r="B24" s="8">
        <v>19</v>
      </c>
      <c r="C24" s="8">
        <v>277</v>
      </c>
      <c r="D24" s="8">
        <v>366</v>
      </c>
      <c r="E24" s="8"/>
    </row>
    <row r="25" spans="2:5" x14ac:dyDescent="0.35">
      <c r="B25" s="8">
        <v>20</v>
      </c>
      <c r="C25" s="8">
        <v>206</v>
      </c>
      <c r="D25" s="8">
        <v>244</v>
      </c>
      <c r="E25" s="8"/>
    </row>
    <row r="26" spans="2:5" x14ac:dyDescent="0.35">
      <c r="B26" s="8">
        <v>21</v>
      </c>
      <c r="C26" s="8">
        <v>229</v>
      </c>
      <c r="D26" s="8">
        <v>241</v>
      </c>
      <c r="E26" s="8"/>
    </row>
    <row r="27" spans="2:5" x14ac:dyDescent="0.35">
      <c r="B27" s="8">
        <v>22</v>
      </c>
      <c r="C27" s="8">
        <v>182</v>
      </c>
      <c r="D27" s="8">
        <v>237</v>
      </c>
      <c r="E27" s="8"/>
    </row>
    <row r="28" spans="2:5" x14ac:dyDescent="0.35">
      <c r="B28" s="8">
        <v>23</v>
      </c>
      <c r="C28" s="8">
        <v>98</v>
      </c>
      <c r="D28" s="8">
        <v>122</v>
      </c>
      <c r="E28" s="8"/>
    </row>
    <row r="29" spans="2:5" x14ac:dyDescent="0.35">
      <c r="B29" s="8">
        <v>24</v>
      </c>
      <c r="C29" s="8">
        <v>125</v>
      </c>
      <c r="D29" s="8">
        <v>129</v>
      </c>
      <c r="E29" s="8"/>
    </row>
    <row r="30" spans="2:5" x14ac:dyDescent="0.35">
      <c r="B30" s="8">
        <v>25</v>
      </c>
      <c r="C30" s="8">
        <v>164</v>
      </c>
      <c r="D30" s="8">
        <v>236</v>
      </c>
      <c r="E30" s="8"/>
    </row>
    <row r="31" spans="2:5" x14ac:dyDescent="0.35">
      <c r="B31" s="8">
        <v>26</v>
      </c>
      <c r="C31" s="8">
        <v>186</v>
      </c>
      <c r="D31" s="8">
        <v>251</v>
      </c>
      <c r="E31" s="8"/>
    </row>
    <row r="32" spans="2:5" x14ac:dyDescent="0.35">
      <c r="B32" s="8">
        <v>27</v>
      </c>
      <c r="C32" s="8">
        <v>235</v>
      </c>
      <c r="D32" s="8">
        <v>283</v>
      </c>
      <c r="E32" s="8"/>
    </row>
    <row r="33" spans="2:5" x14ac:dyDescent="0.35">
      <c r="B33" s="8">
        <v>28</v>
      </c>
      <c r="C33" s="8">
        <v>184</v>
      </c>
      <c r="D33" s="8">
        <v>225</v>
      </c>
      <c r="E33" s="8"/>
    </row>
    <row r="34" spans="2:5" x14ac:dyDescent="0.35">
      <c r="B34" s="8">
        <v>29</v>
      </c>
      <c r="C34" s="8">
        <v>76</v>
      </c>
      <c r="D34" s="8">
        <v>102</v>
      </c>
      <c r="E34" s="8"/>
    </row>
    <row r="35" spans="2:5" x14ac:dyDescent="0.35">
      <c r="B35" s="8">
        <v>30</v>
      </c>
      <c r="C35" s="8">
        <v>126</v>
      </c>
      <c r="D35" s="8">
        <v>180</v>
      </c>
      <c r="E35" s="8"/>
    </row>
    <row r="36" spans="2:5" x14ac:dyDescent="0.35">
      <c r="B36" s="8">
        <v>31</v>
      </c>
      <c r="C36" s="8">
        <v>183</v>
      </c>
      <c r="D36" s="8">
        <v>247</v>
      </c>
      <c r="E36" s="8"/>
    </row>
    <row r="37" spans="2:5" x14ac:dyDescent="0.35">
      <c r="B37" s="8">
        <v>32</v>
      </c>
      <c r="C37" s="8">
        <v>242</v>
      </c>
      <c r="D37" s="8">
        <v>343</v>
      </c>
      <c r="E37" s="8"/>
    </row>
    <row r="38" spans="2:5" x14ac:dyDescent="0.35">
      <c r="B38" s="8">
        <v>33</v>
      </c>
      <c r="C38" s="8">
        <v>207</v>
      </c>
      <c r="D38" s="8">
        <v>283</v>
      </c>
      <c r="E38" s="8"/>
    </row>
    <row r="39" spans="2:5" x14ac:dyDescent="0.35">
      <c r="B39" s="8">
        <v>34</v>
      </c>
      <c r="C39" s="8">
        <v>181</v>
      </c>
      <c r="D39" s="8">
        <v>253</v>
      </c>
      <c r="E39" s="8"/>
    </row>
    <row r="40" spans="2:5" x14ac:dyDescent="0.35">
      <c r="B40" s="8">
        <v>35</v>
      </c>
      <c r="C40" s="8">
        <v>239</v>
      </c>
      <c r="D40" s="8">
        <v>263</v>
      </c>
      <c r="E40" s="8"/>
    </row>
    <row r="41" spans="2:5" x14ac:dyDescent="0.35">
      <c r="B41" s="8">
        <v>36</v>
      </c>
      <c r="C41" s="8">
        <v>216</v>
      </c>
      <c r="D41" s="8">
        <v>291</v>
      </c>
      <c r="E41" s="8"/>
    </row>
    <row r="42" spans="2:5" x14ac:dyDescent="0.35">
      <c r="B42" s="8">
        <v>37</v>
      </c>
      <c r="C42" s="8">
        <v>289</v>
      </c>
      <c r="D42" s="8">
        <v>368</v>
      </c>
      <c r="E42" s="8"/>
    </row>
    <row r="43" spans="2:5" x14ac:dyDescent="0.35">
      <c r="B43" s="8">
        <v>38</v>
      </c>
      <c r="C43" s="8">
        <v>213</v>
      </c>
      <c r="D43" s="8">
        <v>206</v>
      </c>
      <c r="E43" s="8"/>
    </row>
    <row r="44" spans="2:5" x14ac:dyDescent="0.35">
      <c r="B44" s="8">
        <v>39</v>
      </c>
      <c r="C44" s="8">
        <v>209</v>
      </c>
      <c r="D44" s="8">
        <v>231</v>
      </c>
      <c r="E44" s="8"/>
    </row>
    <row r="45" spans="2:5" x14ac:dyDescent="0.35">
      <c r="B45" s="8">
        <v>40</v>
      </c>
      <c r="C45" s="8">
        <v>376</v>
      </c>
      <c r="D45" s="8">
        <v>389</v>
      </c>
      <c r="E45" s="8"/>
    </row>
    <row r="46" spans="2:5" x14ac:dyDescent="0.35">
      <c r="B46" s="8">
        <v>41</v>
      </c>
      <c r="C46" s="8">
        <v>332</v>
      </c>
      <c r="D46" s="8">
        <v>396</v>
      </c>
      <c r="E46" s="8"/>
    </row>
    <row r="47" spans="2:5" x14ac:dyDescent="0.35">
      <c r="B47" s="8">
        <v>42</v>
      </c>
      <c r="C47" s="8">
        <v>249</v>
      </c>
      <c r="D47" s="8">
        <v>339</v>
      </c>
      <c r="E47" s="8"/>
    </row>
    <row r="48" spans="2:5" x14ac:dyDescent="0.35">
      <c r="B48" s="8">
        <v>43</v>
      </c>
      <c r="C48" s="8">
        <v>228</v>
      </c>
      <c r="D48" s="8">
        <v>286</v>
      </c>
      <c r="E48" s="8"/>
    </row>
    <row r="49" spans="2:5" x14ac:dyDescent="0.35">
      <c r="B49" s="8">
        <v>44</v>
      </c>
      <c r="C49" s="8">
        <v>124</v>
      </c>
      <c r="D49" s="8">
        <v>146</v>
      </c>
      <c r="E49" s="8"/>
    </row>
    <row r="50" spans="2:5" x14ac:dyDescent="0.35">
      <c r="B50" s="8">
        <v>45</v>
      </c>
      <c r="C50" s="8">
        <v>194</v>
      </c>
      <c r="D50" s="8">
        <v>315</v>
      </c>
      <c r="E50" s="8"/>
    </row>
    <row r="51" spans="2:5" x14ac:dyDescent="0.35">
      <c r="B51" s="8">
        <v>46</v>
      </c>
      <c r="C51" s="8">
        <v>157</v>
      </c>
      <c r="D51" s="8">
        <v>183</v>
      </c>
      <c r="E51" s="8"/>
    </row>
    <row r="52" spans="2:5" x14ac:dyDescent="0.35">
      <c r="B52" s="8">
        <v>47</v>
      </c>
      <c r="C52" s="8">
        <v>402</v>
      </c>
      <c r="D52" s="8">
        <v>481</v>
      </c>
      <c r="E52" s="8"/>
    </row>
    <row r="53" spans="2:5" x14ac:dyDescent="0.35">
      <c r="B53" s="8">
        <v>48</v>
      </c>
      <c r="C53" s="8">
        <v>323</v>
      </c>
      <c r="D53" s="8">
        <v>349</v>
      </c>
      <c r="E53" s="8"/>
    </row>
    <row r="54" spans="2:5" x14ac:dyDescent="0.35">
      <c r="B54" s="8">
        <v>49</v>
      </c>
      <c r="C54" s="8">
        <v>181</v>
      </c>
      <c r="D54" s="8">
        <v>225</v>
      </c>
      <c r="E54" s="8"/>
    </row>
    <row r="55" spans="2:5" x14ac:dyDescent="0.35">
      <c r="B55" s="8">
        <v>50</v>
      </c>
      <c r="C55" s="8">
        <v>157</v>
      </c>
      <c r="D55" s="8">
        <v>217</v>
      </c>
      <c r="E55" s="8"/>
    </row>
    <row r="56" spans="2:5" x14ac:dyDescent="0.35">
      <c r="B56" s="8">
        <v>51</v>
      </c>
      <c r="C56" s="8">
        <v>266</v>
      </c>
      <c r="D56" s="8">
        <v>353</v>
      </c>
      <c r="E56" s="8"/>
    </row>
    <row r="57" spans="2:5" x14ac:dyDescent="0.35">
      <c r="B57" s="8">
        <v>52</v>
      </c>
      <c r="C57" s="8">
        <v>268</v>
      </c>
      <c r="D57" s="8">
        <v>314</v>
      </c>
      <c r="E57" s="8"/>
    </row>
    <row r="58" spans="2:5" x14ac:dyDescent="0.35">
      <c r="B58" s="8">
        <v>53</v>
      </c>
      <c r="C58" s="8">
        <v>167</v>
      </c>
      <c r="D58" s="8">
        <v>247</v>
      </c>
      <c r="E58" s="8"/>
    </row>
    <row r="59" spans="2:5" x14ac:dyDescent="0.35">
      <c r="B59" s="8">
        <v>54</v>
      </c>
      <c r="C59" s="8">
        <v>342</v>
      </c>
      <c r="D59" s="8">
        <v>410</v>
      </c>
      <c r="E59" s="8"/>
    </row>
    <row r="60" spans="2:5" x14ac:dyDescent="0.35">
      <c r="B60" s="8">
        <v>55</v>
      </c>
      <c r="C60" s="8">
        <v>349</v>
      </c>
      <c r="D60" s="8">
        <v>395</v>
      </c>
      <c r="E60" s="8"/>
    </row>
    <row r="61" spans="2:5" x14ac:dyDescent="0.35">
      <c r="B61" s="8">
        <v>56</v>
      </c>
      <c r="C61" s="8">
        <v>340</v>
      </c>
      <c r="D61" s="8">
        <v>416</v>
      </c>
      <c r="E61" s="8"/>
    </row>
    <row r="62" spans="2:5" x14ac:dyDescent="0.35">
      <c r="B62" s="8">
        <v>57</v>
      </c>
      <c r="C62" s="8">
        <v>227</v>
      </c>
      <c r="D62" s="8">
        <v>342</v>
      </c>
      <c r="E62" s="8"/>
    </row>
    <row r="63" spans="2:5" x14ac:dyDescent="0.35">
      <c r="B63" s="8">
        <v>58</v>
      </c>
      <c r="C63" s="8">
        <v>409</v>
      </c>
      <c r="D63" s="8">
        <v>446</v>
      </c>
      <c r="E63" s="8"/>
    </row>
    <row r="64" spans="2:5" x14ac:dyDescent="0.35">
      <c r="B64" s="8">
        <v>59</v>
      </c>
      <c r="C64" s="8">
        <v>400</v>
      </c>
      <c r="D64" s="8">
        <v>477</v>
      </c>
      <c r="E64" s="8"/>
    </row>
    <row r="65" spans="2:5" x14ac:dyDescent="0.35">
      <c r="B65" s="8">
        <v>60</v>
      </c>
      <c r="C65" s="8">
        <v>374</v>
      </c>
      <c r="D65" s="8">
        <v>444</v>
      </c>
      <c r="E65" s="8"/>
    </row>
    <row r="66" spans="2:5" x14ac:dyDescent="0.35">
      <c r="B66" s="8">
        <v>61</v>
      </c>
      <c r="C66" s="8">
        <v>255</v>
      </c>
      <c r="D66" s="8">
        <v>351</v>
      </c>
      <c r="E66" s="8"/>
    </row>
    <row r="67" spans="2:5" x14ac:dyDescent="0.35">
      <c r="B67" s="8">
        <v>62</v>
      </c>
      <c r="C67" s="8">
        <v>146</v>
      </c>
      <c r="D67" s="8">
        <v>165</v>
      </c>
      <c r="E67" s="8"/>
    </row>
    <row r="68" spans="2:5" x14ac:dyDescent="0.35">
      <c r="B68" s="8">
        <v>63</v>
      </c>
      <c r="C68" s="8">
        <v>248</v>
      </c>
      <c r="D68" s="8">
        <v>317</v>
      </c>
      <c r="E68" s="8"/>
    </row>
    <row r="69" spans="2:5" x14ac:dyDescent="0.35">
      <c r="B69" s="8">
        <v>64</v>
      </c>
      <c r="C69" s="8">
        <v>198</v>
      </c>
      <c r="D69" s="8">
        <v>250</v>
      </c>
      <c r="E69" s="8"/>
    </row>
    <row r="70" spans="2:5" x14ac:dyDescent="0.35">
      <c r="B70" s="8">
        <v>65</v>
      </c>
      <c r="C70" s="8">
        <v>210</v>
      </c>
      <c r="D70" s="8">
        <v>217</v>
      </c>
      <c r="E70" s="8"/>
    </row>
    <row r="71" spans="2:5" x14ac:dyDescent="0.35">
      <c r="B71" s="8">
        <v>66</v>
      </c>
      <c r="C71" s="8">
        <v>107</v>
      </c>
      <c r="D71" s="8">
        <v>138</v>
      </c>
      <c r="E71" s="8"/>
    </row>
    <row r="72" spans="2:5" x14ac:dyDescent="0.35">
      <c r="B72" s="8">
        <v>67</v>
      </c>
      <c r="C72" s="8">
        <v>239</v>
      </c>
      <c r="D72" s="8">
        <v>302</v>
      </c>
      <c r="E72" s="8"/>
    </row>
    <row r="73" spans="2:5" x14ac:dyDescent="0.35">
      <c r="B73" s="8">
        <v>68</v>
      </c>
      <c r="C73" s="8">
        <v>287</v>
      </c>
      <c r="D73" s="8">
        <v>311</v>
      </c>
      <c r="E73" s="8"/>
    </row>
    <row r="74" spans="2:5" x14ac:dyDescent="0.35">
      <c r="B74" s="8">
        <v>69</v>
      </c>
      <c r="C74" s="8">
        <v>340</v>
      </c>
      <c r="D74" s="8">
        <v>373</v>
      </c>
      <c r="E74" s="8"/>
    </row>
    <row r="75" spans="2:5" x14ac:dyDescent="0.35">
      <c r="B75" s="8">
        <v>70</v>
      </c>
      <c r="C75" s="8">
        <v>155</v>
      </c>
      <c r="D75" s="8">
        <v>196</v>
      </c>
      <c r="E75" s="8"/>
    </row>
    <row r="76" spans="2:5" x14ac:dyDescent="0.35">
      <c r="B76" s="8">
        <v>71</v>
      </c>
      <c r="C76" s="8">
        <v>263</v>
      </c>
      <c r="D76" s="8">
        <v>306</v>
      </c>
      <c r="E76" s="8"/>
    </row>
    <row r="77" spans="2:5" x14ac:dyDescent="0.35">
      <c r="B77" s="8">
        <v>72</v>
      </c>
      <c r="C77" s="8">
        <v>265</v>
      </c>
      <c r="D77" s="8">
        <v>302</v>
      </c>
      <c r="E77" s="8"/>
    </row>
    <row r="78" spans="2:5" x14ac:dyDescent="0.35">
      <c r="B78" s="8">
        <v>73</v>
      </c>
      <c r="C78" s="8">
        <v>249</v>
      </c>
      <c r="D78" s="8">
        <v>278</v>
      </c>
      <c r="E78" s="8"/>
    </row>
    <row r="79" spans="2:5" x14ac:dyDescent="0.35">
      <c r="B79" s="8">
        <v>74</v>
      </c>
      <c r="C79" s="8">
        <v>377</v>
      </c>
      <c r="D79" s="8">
        <v>429</v>
      </c>
      <c r="E79" s="8"/>
    </row>
    <row r="80" spans="2:5" x14ac:dyDescent="0.35">
      <c r="B80" s="8">
        <v>75</v>
      </c>
      <c r="C80" s="8">
        <v>301</v>
      </c>
      <c r="D80" s="8">
        <v>338</v>
      </c>
      <c r="E80" s="8"/>
    </row>
    <row r="81" spans="2:5" x14ac:dyDescent="0.35">
      <c r="B81" s="8">
        <v>76</v>
      </c>
      <c r="C81" s="8">
        <v>242</v>
      </c>
      <c r="D81" s="8">
        <v>261</v>
      </c>
      <c r="E81" s="8"/>
    </row>
    <row r="82" spans="2:5" x14ac:dyDescent="0.35">
      <c r="B82" s="8">
        <v>77</v>
      </c>
      <c r="C82" s="8">
        <v>211</v>
      </c>
      <c r="D82" s="8">
        <v>256</v>
      </c>
      <c r="E82" s="8"/>
    </row>
    <row r="83" spans="2:5" x14ac:dyDescent="0.35">
      <c r="B83" s="8">
        <v>78</v>
      </c>
      <c r="C83" s="8">
        <v>160</v>
      </c>
      <c r="D83" s="8">
        <v>183</v>
      </c>
      <c r="E83" s="8"/>
    </row>
    <row r="84" spans="2:5" x14ac:dyDescent="0.35">
      <c r="B84" s="8">
        <v>79</v>
      </c>
      <c r="C84" s="8">
        <v>218</v>
      </c>
      <c r="D84" s="8">
        <v>274</v>
      </c>
      <c r="E84" s="8"/>
    </row>
    <row r="85" spans="2:5" x14ac:dyDescent="0.35">
      <c r="B85" s="8">
        <v>80</v>
      </c>
      <c r="C85" s="8">
        <v>133</v>
      </c>
      <c r="D85" s="8">
        <v>182</v>
      </c>
      <c r="E85" s="8"/>
    </row>
    <row r="86" spans="2:5" x14ac:dyDescent="0.35">
      <c r="B86" s="8">
        <v>81</v>
      </c>
      <c r="C86" s="8">
        <v>122</v>
      </c>
      <c r="D86" s="8">
        <v>183</v>
      </c>
      <c r="E86" s="8"/>
    </row>
    <row r="87" spans="2:5" x14ac:dyDescent="0.35">
      <c r="B87" s="8">
        <v>82</v>
      </c>
      <c r="C87" s="8">
        <v>236</v>
      </c>
      <c r="D87" s="8">
        <v>309</v>
      </c>
      <c r="E87" s="8"/>
    </row>
    <row r="88" spans="2:5" x14ac:dyDescent="0.35">
      <c r="B88" s="8">
        <v>83</v>
      </c>
      <c r="C88" s="8">
        <v>143</v>
      </c>
      <c r="D88" s="8">
        <v>178</v>
      </c>
      <c r="E88" s="8"/>
    </row>
    <row r="89" spans="2:5" x14ac:dyDescent="0.35">
      <c r="B89" s="8">
        <v>84</v>
      </c>
      <c r="C89" s="8">
        <v>354</v>
      </c>
      <c r="D89" s="8">
        <v>458</v>
      </c>
      <c r="E89" s="8"/>
    </row>
    <row r="90" spans="2:5" x14ac:dyDescent="0.35">
      <c r="B90" s="8">
        <v>85</v>
      </c>
      <c r="C90" s="8">
        <v>214</v>
      </c>
      <c r="D90" s="8">
        <v>234</v>
      </c>
      <c r="E90" s="8"/>
    </row>
    <row r="91" spans="2:5" x14ac:dyDescent="0.35">
      <c r="B91" s="8">
        <v>86</v>
      </c>
      <c r="C91" s="8">
        <v>225</v>
      </c>
      <c r="D91" s="8">
        <v>306</v>
      </c>
      <c r="E91" s="8"/>
    </row>
    <row r="92" spans="2:5" x14ac:dyDescent="0.35">
      <c r="B92" s="8">
        <v>87</v>
      </c>
      <c r="C92" s="8">
        <v>261</v>
      </c>
      <c r="D92" s="8">
        <v>400</v>
      </c>
      <c r="E92" s="8"/>
    </row>
    <row r="93" spans="2:5" x14ac:dyDescent="0.35">
      <c r="B93" s="8">
        <v>88</v>
      </c>
      <c r="C93" s="8">
        <v>277</v>
      </c>
      <c r="D93" s="8">
        <v>337</v>
      </c>
      <c r="E93" s="8"/>
    </row>
    <row r="94" spans="2:5" x14ac:dyDescent="0.35">
      <c r="B94" s="8">
        <v>89</v>
      </c>
      <c r="C94" s="8">
        <v>282</v>
      </c>
      <c r="D94" s="8">
        <v>325</v>
      </c>
      <c r="E94" s="8"/>
    </row>
    <row r="95" spans="2:5" x14ac:dyDescent="0.35">
      <c r="B95" s="8">
        <v>90</v>
      </c>
      <c r="C95" s="8">
        <v>322</v>
      </c>
      <c r="D95" s="8">
        <v>329</v>
      </c>
      <c r="E95" s="8"/>
    </row>
    <row r="96" spans="2:5" x14ac:dyDescent="0.35">
      <c r="B96" s="8">
        <v>91</v>
      </c>
      <c r="C96" s="8">
        <v>326</v>
      </c>
      <c r="D96" s="8">
        <v>369</v>
      </c>
      <c r="E96" s="8"/>
    </row>
    <row r="97" spans="2:5" x14ac:dyDescent="0.35">
      <c r="B97" s="8">
        <v>92</v>
      </c>
      <c r="C97" s="8">
        <v>421</v>
      </c>
      <c r="D97" s="8">
        <v>457</v>
      </c>
      <c r="E97" s="8"/>
    </row>
    <row r="98" spans="2:5" x14ac:dyDescent="0.35">
      <c r="B98" s="8">
        <v>93</v>
      </c>
      <c r="C98" s="8">
        <v>368</v>
      </c>
      <c r="D98" s="8">
        <v>421</v>
      </c>
      <c r="E98" s="8"/>
    </row>
    <row r="99" spans="2:5" x14ac:dyDescent="0.35">
      <c r="B99" s="8">
        <v>94</v>
      </c>
      <c r="C99" s="8">
        <v>279</v>
      </c>
      <c r="D99" s="8">
        <v>282</v>
      </c>
      <c r="E99" s="8"/>
    </row>
    <row r="100" spans="2:5" x14ac:dyDescent="0.35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5.7265625" bestFit="1" customWidth="1"/>
    <col min="3" max="3" width="12.7265625" bestFit="1" customWidth="1"/>
    <col min="5" max="5" width="15.453125" bestFit="1" customWidth="1"/>
    <col min="6" max="7" width="14.26953125" customWidth="1"/>
    <col min="9" max="10" width="11.453125" customWidth="1"/>
    <col min="12" max="12" width="6.54296875" customWidth="1"/>
    <col min="13" max="13" width="5.453125" bestFit="1" customWidth="1"/>
    <col min="14" max="14" width="2.81640625" customWidth="1"/>
    <col min="15" max="15" width="9.1796875" customWidth="1"/>
    <col min="17" max="17" width="11.453125" customWidth="1"/>
    <col min="20" max="20" width="21.1796875" bestFit="1" customWidth="1"/>
    <col min="23" max="23" width="57.1796875" customWidth="1"/>
    <col min="25" max="26" width="0" hidden="1" customWidth="1"/>
  </cols>
  <sheetData>
    <row r="1" spans="2:26" ht="25.5" customHeight="1" x14ac:dyDescent="0.45">
      <c r="B1" s="18" t="s">
        <v>218</v>
      </c>
    </row>
    <row r="2" spans="2:26" ht="15" customHeight="1" x14ac:dyDescent="0.35">
      <c r="B2" s="30" t="s">
        <v>217</v>
      </c>
    </row>
    <row r="3" spans="2:26" ht="18" customHeight="1" x14ac:dyDescent="0.35"/>
    <row r="4" spans="2:26" x14ac:dyDescent="0.35">
      <c r="E4" s="3" t="s">
        <v>53</v>
      </c>
      <c r="I4" s="3" t="s">
        <v>54</v>
      </c>
      <c r="L4" s="3"/>
      <c r="T4" s="3" t="s">
        <v>54</v>
      </c>
    </row>
    <row r="5" spans="2:26" x14ac:dyDescent="0.35">
      <c r="B5" s="43" t="s">
        <v>21</v>
      </c>
      <c r="C5" s="41" t="s">
        <v>35</v>
      </c>
      <c r="E5" s="109" t="s">
        <v>139</v>
      </c>
      <c r="F5" s="109"/>
      <c r="G5" s="109"/>
      <c r="I5" s="108" t="s">
        <v>179</v>
      </c>
      <c r="J5" s="108"/>
      <c r="L5" s="110" t="s">
        <v>199</v>
      </c>
      <c r="M5" s="110"/>
      <c r="N5" s="110"/>
      <c r="O5" s="110"/>
      <c r="Q5" s="110" t="s">
        <v>201</v>
      </c>
      <c r="R5" s="110"/>
      <c r="T5" s="108" t="s">
        <v>204</v>
      </c>
      <c r="U5" s="108"/>
      <c r="W5" s="50" t="s">
        <v>203</v>
      </c>
    </row>
    <row r="6" spans="2:26" ht="16.5" x14ac:dyDescent="0.4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180</v>
      </c>
      <c r="J6" s="80"/>
      <c r="L6" s="20" t="s">
        <v>195</v>
      </c>
      <c r="M6" s="89" t="s">
        <v>216</v>
      </c>
      <c r="N6" s="89"/>
      <c r="O6" s="90"/>
      <c r="Q6" s="20" t="s">
        <v>143</v>
      </c>
      <c r="R6" s="71"/>
      <c r="T6" s="20" t="s">
        <v>146</v>
      </c>
      <c r="U6" s="80"/>
      <c r="W6" s="111"/>
      <c r="Y6" s="95" t="s">
        <v>198</v>
      </c>
      <c r="Z6" s="92" t="s">
        <v>200</v>
      </c>
    </row>
    <row r="7" spans="2:26" ht="16.5" x14ac:dyDescent="0.45">
      <c r="B7" s="8" t="s">
        <v>27</v>
      </c>
      <c r="C7" s="12">
        <v>107000</v>
      </c>
      <c r="E7" s="20" t="s">
        <v>176</v>
      </c>
      <c r="F7" s="71"/>
      <c r="G7" s="71"/>
      <c r="L7" s="20" t="s">
        <v>196</v>
      </c>
      <c r="M7" s="89" t="s">
        <v>216</v>
      </c>
      <c r="N7" s="89"/>
      <c r="O7" s="90"/>
      <c r="Q7" s="20"/>
      <c r="R7" s="1"/>
      <c r="T7" s="20" t="s">
        <v>202</v>
      </c>
      <c r="U7" s="91"/>
      <c r="W7" s="111"/>
      <c r="Y7" s="92" t="s">
        <v>311</v>
      </c>
      <c r="Z7" t="s">
        <v>312</v>
      </c>
    </row>
    <row r="8" spans="2:26" x14ac:dyDescent="0.35">
      <c r="B8" s="8" t="s">
        <v>25</v>
      </c>
      <c r="C8" s="12">
        <v>109000</v>
      </c>
      <c r="E8" s="20" t="s">
        <v>184</v>
      </c>
      <c r="F8" s="71"/>
      <c r="G8" s="71"/>
      <c r="L8" s="20"/>
      <c r="M8" s="36"/>
      <c r="N8" s="36"/>
      <c r="O8" s="36"/>
      <c r="T8" s="20" t="s">
        <v>181</v>
      </c>
      <c r="U8" s="75"/>
      <c r="W8" s="111"/>
      <c r="Y8" s="92" t="s">
        <v>209</v>
      </c>
      <c r="Z8" t="s">
        <v>210</v>
      </c>
    </row>
    <row r="9" spans="2:26" x14ac:dyDescent="0.35">
      <c r="B9" s="8" t="s">
        <v>25</v>
      </c>
      <c r="C9" s="12">
        <v>148000</v>
      </c>
      <c r="E9" s="20" t="s">
        <v>177</v>
      </c>
      <c r="F9" s="80"/>
      <c r="G9" s="80"/>
      <c r="L9" s="20"/>
      <c r="M9" s="37"/>
      <c r="N9" s="37"/>
      <c r="O9" s="37"/>
      <c r="T9" s="20" t="s">
        <v>207</v>
      </c>
      <c r="U9" s="70"/>
      <c r="W9" s="111"/>
    </row>
    <row r="10" spans="2:26" ht="16.5" x14ac:dyDescent="0.35">
      <c r="B10" s="8" t="s">
        <v>25</v>
      </c>
      <c r="C10" s="12">
        <v>255500</v>
      </c>
      <c r="E10" s="20" t="s">
        <v>178</v>
      </c>
      <c r="F10" s="74"/>
      <c r="G10" s="74"/>
      <c r="L10" s="20"/>
      <c r="M10" s="22"/>
      <c r="N10" s="22"/>
      <c r="O10" s="22"/>
      <c r="W10" s="111"/>
    </row>
    <row r="11" spans="2:26" ht="16.5" x14ac:dyDescent="0.35">
      <c r="B11" s="8" t="s">
        <v>25</v>
      </c>
      <c r="C11" s="12">
        <v>103500</v>
      </c>
      <c r="E11" s="20" t="s">
        <v>183</v>
      </c>
      <c r="F11" s="74"/>
      <c r="G11" s="74"/>
      <c r="L11" s="20"/>
      <c r="M11" s="22"/>
      <c r="N11" s="22"/>
      <c r="O11" s="22"/>
      <c r="W11" s="111"/>
    </row>
    <row r="12" spans="2:26" x14ac:dyDescent="0.35">
      <c r="B12" s="8" t="s">
        <v>25</v>
      </c>
      <c r="C12" s="12">
        <v>114500</v>
      </c>
    </row>
    <row r="13" spans="2:26" x14ac:dyDescent="0.35">
      <c r="B13" s="8" t="s">
        <v>25</v>
      </c>
      <c r="C13" s="12">
        <v>124000</v>
      </c>
    </row>
    <row r="14" spans="2:26" x14ac:dyDescent="0.35">
      <c r="B14" s="8" t="s">
        <v>25</v>
      </c>
      <c r="C14" s="12">
        <v>132500</v>
      </c>
    </row>
    <row r="15" spans="2:26" x14ac:dyDescent="0.35">
      <c r="B15" s="8" t="s">
        <v>25</v>
      </c>
      <c r="C15" s="12">
        <v>99000</v>
      </c>
    </row>
    <row r="16" spans="2:26" x14ac:dyDescent="0.35">
      <c r="B16" s="8" t="s">
        <v>25</v>
      </c>
      <c r="C16" s="12">
        <v>124000</v>
      </c>
    </row>
    <row r="17" spans="2:3" x14ac:dyDescent="0.35">
      <c r="B17" s="8" t="s">
        <v>25</v>
      </c>
      <c r="C17" s="12">
        <v>82000</v>
      </c>
    </row>
    <row r="18" spans="2:3" x14ac:dyDescent="0.35">
      <c r="B18" s="8" t="s">
        <v>25</v>
      </c>
      <c r="C18" s="12">
        <v>185000</v>
      </c>
    </row>
    <row r="19" spans="2:3" x14ac:dyDescent="0.35">
      <c r="B19" s="8" t="s">
        <v>25</v>
      </c>
      <c r="C19" s="12">
        <v>89500</v>
      </c>
    </row>
    <row r="20" spans="2:3" x14ac:dyDescent="0.35">
      <c r="B20" s="8" t="s">
        <v>25</v>
      </c>
      <c r="C20" s="12">
        <v>91500</v>
      </c>
    </row>
    <row r="21" spans="2:3" x14ac:dyDescent="0.35">
      <c r="B21" s="8" t="s">
        <v>25</v>
      </c>
      <c r="C21" s="12">
        <v>113500</v>
      </c>
    </row>
    <row r="22" spans="2:3" x14ac:dyDescent="0.35">
      <c r="B22" s="8" t="s">
        <v>27</v>
      </c>
      <c r="C22" s="12">
        <v>99000</v>
      </c>
    </row>
    <row r="23" spans="2:3" x14ac:dyDescent="0.35">
      <c r="B23" s="8" t="s">
        <v>25</v>
      </c>
      <c r="C23" s="12">
        <v>75500</v>
      </c>
    </row>
    <row r="24" spans="2:3" x14ac:dyDescent="0.35">
      <c r="B24" s="8" t="s">
        <v>27</v>
      </c>
      <c r="C24" s="12">
        <v>86000</v>
      </c>
    </row>
    <row r="25" spans="2:3" x14ac:dyDescent="0.35">
      <c r="B25" s="8" t="s">
        <v>25</v>
      </c>
      <c r="C25" s="12">
        <v>156500</v>
      </c>
    </row>
    <row r="26" spans="2:3" x14ac:dyDescent="0.35">
      <c r="B26" s="8" t="s">
        <v>27</v>
      </c>
      <c r="C26" s="12">
        <v>99500</v>
      </c>
    </row>
    <row r="27" spans="2:3" x14ac:dyDescent="0.35">
      <c r="B27" s="8" t="s">
        <v>27</v>
      </c>
      <c r="C27" s="12">
        <v>148000</v>
      </c>
    </row>
    <row r="28" spans="2:3" x14ac:dyDescent="0.35">
      <c r="B28" s="8" t="s">
        <v>25</v>
      </c>
      <c r="C28" s="12">
        <v>82000</v>
      </c>
    </row>
    <row r="29" spans="2:3" x14ac:dyDescent="0.35">
      <c r="B29" s="8" t="s">
        <v>25</v>
      </c>
      <c r="C29" s="12">
        <v>103500</v>
      </c>
    </row>
    <row r="30" spans="2:3" x14ac:dyDescent="0.35">
      <c r="B30" s="8" t="s">
        <v>25</v>
      </c>
      <c r="C30" s="12">
        <v>205500</v>
      </c>
    </row>
    <row r="31" spans="2:3" x14ac:dyDescent="0.35">
      <c r="B31" s="8" t="s">
        <v>25</v>
      </c>
      <c r="C31" s="12">
        <v>103500</v>
      </c>
    </row>
    <row r="32" spans="2:3" x14ac:dyDescent="0.35">
      <c r="B32" s="8" t="s">
        <v>27</v>
      </c>
      <c r="C32" s="12">
        <v>340000</v>
      </c>
    </row>
    <row r="33" spans="2:3" x14ac:dyDescent="0.35">
      <c r="B33" s="8" t="s">
        <v>27</v>
      </c>
      <c r="C33" s="12">
        <v>103500</v>
      </c>
    </row>
    <row r="34" spans="2:3" x14ac:dyDescent="0.35">
      <c r="B34" s="8" t="s">
        <v>27</v>
      </c>
      <c r="C34" s="12">
        <v>99500</v>
      </c>
    </row>
    <row r="35" spans="2:3" x14ac:dyDescent="0.35">
      <c r="B35" s="8" t="s">
        <v>27</v>
      </c>
      <c r="C35" s="12">
        <v>103000</v>
      </c>
    </row>
    <row r="36" spans="2:3" x14ac:dyDescent="0.35">
      <c r="B36" s="8" t="s">
        <v>25</v>
      </c>
      <c r="C36" s="12">
        <v>103500</v>
      </c>
    </row>
    <row r="37" spans="2:3" x14ac:dyDescent="0.35">
      <c r="B37" s="8" t="s">
        <v>27</v>
      </c>
      <c r="C37" s="12">
        <v>165000</v>
      </c>
    </row>
    <row r="38" spans="2:3" x14ac:dyDescent="0.35">
      <c r="B38" s="8" t="s">
        <v>27</v>
      </c>
      <c r="C38" s="12">
        <v>124500</v>
      </c>
    </row>
    <row r="39" spans="2:3" x14ac:dyDescent="0.35">
      <c r="B39" s="8" t="s">
        <v>27</v>
      </c>
      <c r="C39" s="12">
        <v>103500</v>
      </c>
    </row>
    <row r="40" spans="2:3" x14ac:dyDescent="0.35">
      <c r="B40" s="8" t="s">
        <v>25</v>
      </c>
      <c r="C40" s="12">
        <v>82500</v>
      </c>
    </row>
    <row r="41" spans="2:3" x14ac:dyDescent="0.35">
      <c r="B41" s="8" t="s">
        <v>25</v>
      </c>
      <c r="C41" s="12">
        <v>93000</v>
      </c>
    </row>
    <row r="42" spans="2:3" x14ac:dyDescent="0.35">
      <c r="B42" s="8" t="s">
        <v>25</v>
      </c>
      <c r="C42" s="12">
        <v>168000</v>
      </c>
    </row>
    <row r="43" spans="2:3" x14ac:dyDescent="0.35">
      <c r="B43" s="8" t="s">
        <v>25</v>
      </c>
      <c r="C43" s="12">
        <v>96000</v>
      </c>
    </row>
    <row r="44" spans="2:3" x14ac:dyDescent="0.35">
      <c r="B44" s="8" t="s">
        <v>27</v>
      </c>
      <c r="C44" s="12">
        <v>80000</v>
      </c>
    </row>
    <row r="45" spans="2:3" x14ac:dyDescent="0.35">
      <c r="B45" s="8" t="s">
        <v>27</v>
      </c>
      <c r="C45" s="12">
        <v>124500</v>
      </c>
    </row>
    <row r="46" spans="2:3" x14ac:dyDescent="0.35">
      <c r="B46" s="8" t="s">
        <v>27</v>
      </c>
      <c r="C46" s="12">
        <v>99000</v>
      </c>
    </row>
    <row r="47" spans="2:3" x14ac:dyDescent="0.35">
      <c r="B47" s="8" t="s">
        <v>25</v>
      </c>
      <c r="C47" s="12">
        <v>124000</v>
      </c>
    </row>
    <row r="48" spans="2:3" x14ac:dyDescent="0.35">
      <c r="B48" s="8" t="s">
        <v>25</v>
      </c>
      <c r="C48" s="12">
        <v>91500</v>
      </c>
    </row>
    <row r="49" spans="2:3" x14ac:dyDescent="0.35">
      <c r="B49" s="8" t="s">
        <v>25</v>
      </c>
      <c r="C49" s="12">
        <v>144500</v>
      </c>
    </row>
    <row r="50" spans="2:3" x14ac:dyDescent="0.35">
      <c r="B50" s="8" t="s">
        <v>25</v>
      </c>
      <c r="C50" s="12">
        <v>114500</v>
      </c>
    </row>
    <row r="51" spans="2:3" x14ac:dyDescent="0.35">
      <c r="B51" s="8" t="s">
        <v>25</v>
      </c>
      <c r="C51" s="12">
        <v>104500</v>
      </c>
    </row>
    <row r="52" spans="2:3" x14ac:dyDescent="0.35">
      <c r="B52" s="8" t="s">
        <v>27</v>
      </c>
      <c r="C52" s="12">
        <v>124000</v>
      </c>
    </row>
    <row r="53" spans="2:3" x14ac:dyDescent="0.35">
      <c r="B53" s="8" t="s">
        <v>27</v>
      </c>
      <c r="C53" s="12">
        <v>113000</v>
      </c>
    </row>
    <row r="54" spans="2:3" x14ac:dyDescent="0.35">
      <c r="B54" s="8" t="s">
        <v>25</v>
      </c>
      <c r="C54" s="12">
        <v>78000</v>
      </c>
    </row>
    <row r="55" spans="2:3" x14ac:dyDescent="0.35">
      <c r="B55" s="8" t="s">
        <v>25</v>
      </c>
      <c r="C55" s="12">
        <v>109000</v>
      </c>
    </row>
    <row r="56" spans="2:3" x14ac:dyDescent="0.35">
      <c r="B56" s="8" t="s">
        <v>25</v>
      </c>
      <c r="C56" s="12">
        <v>99500</v>
      </c>
    </row>
    <row r="57" spans="2:3" x14ac:dyDescent="0.35">
      <c r="B57" s="8" t="s">
        <v>25</v>
      </c>
      <c r="C57" s="12">
        <v>107000</v>
      </c>
    </row>
    <row r="58" spans="2:3" x14ac:dyDescent="0.35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</cols>
  <sheetData>
    <row r="1" spans="2:3" ht="25.5" customHeight="1" x14ac:dyDescent="0.45">
      <c r="B1" s="18" t="s">
        <v>225</v>
      </c>
    </row>
    <row r="2" spans="2:3" ht="15" customHeight="1" x14ac:dyDescent="0.35">
      <c r="B2" s="30" t="s">
        <v>226</v>
      </c>
    </row>
    <row r="3" spans="2:3" ht="18" customHeight="1" x14ac:dyDescent="0.35"/>
    <row r="5" spans="2:3" x14ac:dyDescent="0.35">
      <c r="B5" s="43" t="s">
        <v>76</v>
      </c>
      <c r="C5" s="43" t="s">
        <v>77</v>
      </c>
    </row>
    <row r="6" spans="2:3" x14ac:dyDescent="0.35">
      <c r="B6" s="51">
        <v>68.400000000000006</v>
      </c>
      <c r="C6" s="51">
        <v>90.2</v>
      </c>
    </row>
    <row r="7" spans="2:3" x14ac:dyDescent="0.35">
      <c r="B7" s="8">
        <v>62.1</v>
      </c>
      <c r="C7" s="8">
        <v>92.8</v>
      </c>
    </row>
    <row r="8" spans="2:3" x14ac:dyDescent="0.35">
      <c r="B8" s="8">
        <v>70.2</v>
      </c>
      <c r="C8" s="8">
        <v>68.7</v>
      </c>
    </row>
    <row r="9" spans="2:3" x14ac:dyDescent="0.35">
      <c r="B9" s="8">
        <v>75.099999999999994</v>
      </c>
      <c r="C9" s="8">
        <v>80.7</v>
      </c>
    </row>
    <row r="10" spans="2:3" x14ac:dyDescent="0.35">
      <c r="B10" s="8">
        <v>60.9</v>
      </c>
      <c r="C10" s="8">
        <v>74.900000000000006</v>
      </c>
    </row>
    <row r="11" spans="2:3" x14ac:dyDescent="0.35">
      <c r="B11" s="8">
        <v>74.5</v>
      </c>
      <c r="C11" s="8">
        <v>80.7</v>
      </c>
    </row>
    <row r="12" spans="2:3" x14ac:dyDescent="0.35">
      <c r="B12" s="8">
        <v>76.400000000000006</v>
      </c>
      <c r="C12" s="8">
        <v>83.3</v>
      </c>
    </row>
    <row r="13" spans="2:3" x14ac:dyDescent="0.35">
      <c r="B13" s="8">
        <v>82.6</v>
      </c>
      <c r="C13" s="8">
        <v>88.7</v>
      </c>
    </row>
    <row r="14" spans="2:3" x14ac:dyDescent="0.35">
      <c r="B14" s="8">
        <v>76.900000000000006</v>
      </c>
      <c r="C14" s="8">
        <v>75.400000000000006</v>
      </c>
    </row>
    <row r="15" spans="2:3" x14ac:dyDescent="0.35">
      <c r="B15" s="8">
        <v>83.3</v>
      </c>
      <c r="C15" s="8">
        <v>82.1</v>
      </c>
    </row>
    <row r="16" spans="2:3" x14ac:dyDescent="0.35">
      <c r="B16" s="8">
        <v>75.8</v>
      </c>
      <c r="C16" s="8">
        <v>87.5</v>
      </c>
    </row>
    <row r="17" spans="2:3" x14ac:dyDescent="0.35">
      <c r="B17" s="8">
        <v>76</v>
      </c>
      <c r="C17" s="8">
        <v>66.900000000000006</v>
      </c>
    </row>
    <row r="18" spans="2:3" x14ac:dyDescent="0.35">
      <c r="B18" s="8">
        <v>62.8</v>
      </c>
      <c r="C18" s="8">
        <v>71.3</v>
      </c>
    </row>
    <row r="19" spans="2:3" x14ac:dyDescent="0.35">
      <c r="B19" s="8">
        <v>82.8</v>
      </c>
      <c r="C19" s="8">
        <v>76.8</v>
      </c>
    </row>
    <row r="20" spans="2:3" x14ac:dyDescent="0.35">
      <c r="B20" s="8">
        <v>76</v>
      </c>
      <c r="C20" s="8">
        <v>72.3</v>
      </c>
    </row>
    <row r="21" spans="2:3" x14ac:dyDescent="0.35">
      <c r="B21" s="8">
        <v>76.900000000000006</v>
      </c>
      <c r="C21" s="8">
        <v>72.400000000000006</v>
      </c>
    </row>
    <row r="22" spans="2:3" x14ac:dyDescent="0.35">
      <c r="B22" s="8">
        <v>75.8</v>
      </c>
      <c r="C22" s="8">
        <v>72</v>
      </c>
    </row>
    <row r="23" spans="2:3" x14ac:dyDescent="0.35">
      <c r="B23" s="8">
        <v>78</v>
      </c>
      <c r="C23" s="8">
        <v>81</v>
      </c>
    </row>
    <row r="24" spans="2:3" x14ac:dyDescent="0.35">
      <c r="B24" s="8">
        <v>82.4</v>
      </c>
      <c r="C24" s="8">
        <v>96.1</v>
      </c>
    </row>
    <row r="25" spans="2:3" x14ac:dyDescent="0.35">
      <c r="B25" s="8">
        <v>76.2</v>
      </c>
      <c r="C25" s="8">
        <v>76.7</v>
      </c>
    </row>
    <row r="26" spans="2:3" x14ac:dyDescent="0.35">
      <c r="B26" s="8">
        <v>62.5</v>
      </c>
      <c r="C26" s="8">
        <v>80.3</v>
      </c>
    </row>
    <row r="27" spans="2:3" x14ac:dyDescent="0.35">
      <c r="B27" s="8">
        <v>78</v>
      </c>
      <c r="C27" s="8">
        <v>77.8</v>
      </c>
    </row>
    <row r="28" spans="2:3" x14ac:dyDescent="0.35">
      <c r="B28" s="8">
        <v>66.5</v>
      </c>
      <c r="C28" s="8">
        <v>62.6</v>
      </c>
    </row>
    <row r="29" spans="2:3" x14ac:dyDescent="0.35">
      <c r="B29" s="8">
        <v>63.5</v>
      </c>
      <c r="C29" s="8">
        <v>80.2</v>
      </c>
    </row>
    <row r="30" spans="2:3" x14ac:dyDescent="0.35">
      <c r="B30" s="8">
        <v>82.6</v>
      </c>
      <c r="C30" s="8">
        <v>79.099999999999994</v>
      </c>
    </row>
    <row r="31" spans="2:3" x14ac:dyDescent="0.35">
      <c r="B31" s="8">
        <v>79.2</v>
      </c>
      <c r="C31" s="8">
        <v>77.8</v>
      </c>
    </row>
    <row r="32" spans="2:3" x14ac:dyDescent="0.35">
      <c r="B32" s="8">
        <v>75</v>
      </c>
      <c r="C32" s="8">
        <v>75.099999999999994</v>
      </c>
    </row>
    <row r="33" spans="2:3" x14ac:dyDescent="0.35">
      <c r="B33" s="8">
        <v>74.400000000000006</v>
      </c>
      <c r="C33" s="8">
        <v>82.2</v>
      </c>
    </row>
    <row r="34" spans="2:3" x14ac:dyDescent="0.35">
      <c r="B34" s="8">
        <v>67.900000000000006</v>
      </c>
      <c r="C34" s="8">
        <v>70.5</v>
      </c>
    </row>
    <row r="35" spans="2:3" x14ac:dyDescent="0.35">
      <c r="B35" s="8">
        <v>76.8</v>
      </c>
      <c r="C35" s="8">
        <v>70.8</v>
      </c>
    </row>
    <row r="36" spans="2:3" x14ac:dyDescent="0.35">
      <c r="B36" s="8">
        <v>83</v>
      </c>
      <c r="C36" s="8">
        <v>87.5</v>
      </c>
    </row>
    <row r="37" spans="2:3" x14ac:dyDescent="0.35">
      <c r="B37" s="8">
        <v>88.9</v>
      </c>
      <c r="C37" s="8">
        <v>79.5</v>
      </c>
    </row>
    <row r="38" spans="2:3" x14ac:dyDescent="0.35">
      <c r="B38" s="8">
        <v>76.5</v>
      </c>
      <c r="C38" s="8">
        <v>80.8</v>
      </c>
    </row>
    <row r="39" spans="2:3" x14ac:dyDescent="0.35">
      <c r="B39" s="8">
        <v>79.900000000000006</v>
      </c>
      <c r="C39" s="8">
        <v>79.599999999999994</v>
      </c>
    </row>
    <row r="40" spans="2:3" x14ac:dyDescent="0.35">
      <c r="B40" s="8">
        <v>70.400000000000006</v>
      </c>
      <c r="C40" s="8">
        <v>88.9</v>
      </c>
    </row>
    <row r="41" spans="2:3" x14ac:dyDescent="0.35">
      <c r="B41" s="8">
        <v>83.4</v>
      </c>
      <c r="C41" s="8">
        <v>85.9</v>
      </c>
    </row>
    <row r="42" spans="2:3" x14ac:dyDescent="0.35">
      <c r="B42" s="8">
        <v>79.2</v>
      </c>
      <c r="C42" s="8">
        <v>82.3</v>
      </c>
    </row>
    <row r="43" spans="2:3" x14ac:dyDescent="0.35">
      <c r="B43" s="8">
        <v>61.2</v>
      </c>
      <c r="C43" s="8">
        <v>76.7</v>
      </c>
    </row>
    <row r="44" spans="2:3" x14ac:dyDescent="0.35">
      <c r="B44" s="8">
        <v>64</v>
      </c>
      <c r="C44" s="8">
        <v>79.900000000000006</v>
      </c>
    </row>
    <row r="45" spans="2:3" x14ac:dyDescent="0.35">
      <c r="B45" s="8">
        <v>68</v>
      </c>
      <c r="C45" s="8">
        <v>86.2</v>
      </c>
    </row>
    <row r="46" spans="2:3" x14ac:dyDescent="0.35">
      <c r="B46" s="8">
        <v>78.5</v>
      </c>
      <c r="C46" s="8">
        <v>79.2</v>
      </c>
    </row>
    <row r="47" spans="2:3" x14ac:dyDescent="0.35">
      <c r="B47" s="8">
        <v>83</v>
      </c>
      <c r="C47" s="8">
        <v>83.4</v>
      </c>
    </row>
    <row r="48" spans="2:3" x14ac:dyDescent="0.35">
      <c r="B48" s="8">
        <v>75.2</v>
      </c>
      <c r="C48" s="8">
        <v>85.2</v>
      </c>
    </row>
    <row r="49" spans="2:3" x14ac:dyDescent="0.35">
      <c r="B49" s="8">
        <v>68.099999999999994</v>
      </c>
      <c r="C49" s="8">
        <v>77.8</v>
      </c>
    </row>
    <row r="50" spans="2:3" x14ac:dyDescent="0.35">
      <c r="B50" s="8">
        <v>93.6</v>
      </c>
      <c r="C50" s="8">
        <v>80.2</v>
      </c>
    </row>
    <row r="51" spans="2:3" x14ac:dyDescent="0.35">
      <c r="B51" s="8">
        <v>75.599999999999994</v>
      </c>
      <c r="C51" s="8">
        <v>71</v>
      </c>
    </row>
    <row r="52" spans="2:3" x14ac:dyDescent="0.35">
      <c r="B52" s="8">
        <v>82.3</v>
      </c>
      <c r="C52" s="8">
        <v>87.2</v>
      </c>
    </row>
    <row r="53" spans="2:3" x14ac:dyDescent="0.35">
      <c r="B53" s="8">
        <v>71.400000000000006</v>
      </c>
      <c r="C53" s="8">
        <v>82.9</v>
      </c>
    </row>
    <row r="54" spans="2:3" x14ac:dyDescent="0.35">
      <c r="B54" s="8">
        <v>71.900000000000006</v>
      </c>
      <c r="C54" s="8">
        <v>73.5</v>
      </c>
    </row>
    <row r="55" spans="2:3" x14ac:dyDescent="0.35">
      <c r="B55" s="8">
        <v>79.099999999999994</v>
      </c>
      <c r="C55" s="8">
        <v>74.599999999999994</v>
      </c>
    </row>
    <row r="56" spans="2:3" x14ac:dyDescent="0.35">
      <c r="B56" s="8">
        <v>88.7</v>
      </c>
      <c r="C56" s="8">
        <v>75.099999999999994</v>
      </c>
    </row>
    <row r="57" spans="2:3" x14ac:dyDescent="0.35">
      <c r="B57" s="8">
        <v>69.400000000000006</v>
      </c>
      <c r="C57" s="8">
        <v>85.1</v>
      </c>
    </row>
    <row r="58" spans="2:3" x14ac:dyDescent="0.35">
      <c r="B58" s="8">
        <v>80.3</v>
      </c>
      <c r="C58" s="8">
        <v>74.900000000000006</v>
      </c>
    </row>
    <row r="59" spans="2:3" x14ac:dyDescent="0.35">
      <c r="B59" s="8">
        <v>83</v>
      </c>
      <c r="C59" s="8">
        <v>84.6</v>
      </c>
    </row>
    <row r="60" spans="2:3" x14ac:dyDescent="0.35">
      <c r="B60" s="8">
        <v>74.099999999999994</v>
      </c>
      <c r="C60" s="8">
        <v>81.7</v>
      </c>
    </row>
    <row r="61" spans="2:3" x14ac:dyDescent="0.35">
      <c r="B61" s="8">
        <v>79.400000000000006</v>
      </c>
      <c r="C61" s="8">
        <v>81.400000000000006</v>
      </c>
    </row>
    <row r="62" spans="2:3" x14ac:dyDescent="0.35">
      <c r="B62" s="8">
        <v>88.1</v>
      </c>
      <c r="C62" s="8">
        <v>83.8</v>
      </c>
    </row>
    <row r="63" spans="2:3" x14ac:dyDescent="0.35">
      <c r="B63" s="8">
        <v>74.599999999999994</v>
      </c>
      <c r="C63" s="8">
        <v>88.5</v>
      </c>
    </row>
    <row r="64" spans="2:3" x14ac:dyDescent="0.35">
      <c r="B64" s="8">
        <v>87.1</v>
      </c>
      <c r="C64" s="8">
        <v>84.9</v>
      </c>
    </row>
    <row r="65" spans="2:3" x14ac:dyDescent="0.35">
      <c r="B65" s="8">
        <v>79.7</v>
      </c>
      <c r="C65" s="8">
        <v>84.3</v>
      </c>
    </row>
    <row r="66" spans="2:3" x14ac:dyDescent="0.35">
      <c r="B66" s="8">
        <v>82.1</v>
      </c>
      <c r="C66" s="8">
        <v>78.2</v>
      </c>
    </row>
    <row r="67" spans="2:3" x14ac:dyDescent="0.35">
      <c r="B67" s="8">
        <v>70.2</v>
      </c>
      <c r="C67" s="8">
        <v>80</v>
      </c>
    </row>
    <row r="68" spans="2:3" x14ac:dyDescent="0.35">
      <c r="B68" s="8">
        <v>81.7</v>
      </c>
      <c r="C68" s="8">
        <v>74.8</v>
      </c>
    </row>
    <row r="69" spans="2:3" x14ac:dyDescent="0.35">
      <c r="B69" s="8">
        <v>76.099999999999994</v>
      </c>
      <c r="C69" s="8">
        <v>78.5</v>
      </c>
    </row>
    <row r="70" spans="2:3" x14ac:dyDescent="0.35">
      <c r="B70" s="8">
        <v>65.400000000000006</v>
      </c>
      <c r="C70" s="8">
        <v>71.8</v>
      </c>
    </row>
    <row r="71" spans="2:3" x14ac:dyDescent="0.35">
      <c r="B71" s="8">
        <v>70.099999999999994</v>
      </c>
      <c r="C71" s="8">
        <v>69.900000000000006</v>
      </c>
    </row>
    <row r="72" spans="2:3" x14ac:dyDescent="0.35">
      <c r="B72" s="8">
        <v>75.3</v>
      </c>
      <c r="C72" s="8">
        <v>82.7</v>
      </c>
    </row>
    <row r="73" spans="2:3" x14ac:dyDescent="0.35">
      <c r="B73" s="8">
        <v>68.7</v>
      </c>
      <c r="C73" s="8">
        <v>74</v>
      </c>
    </row>
    <row r="74" spans="2:3" x14ac:dyDescent="0.35">
      <c r="B74" s="8">
        <v>75.7</v>
      </c>
      <c r="C74" s="8">
        <v>84</v>
      </c>
    </row>
    <row r="75" spans="2:3" x14ac:dyDescent="0.35">
      <c r="B75" s="8">
        <v>68.7</v>
      </c>
      <c r="C75" s="8">
        <v>84.7</v>
      </c>
    </row>
    <row r="76" spans="2:3" x14ac:dyDescent="0.35">
      <c r="B76" s="8">
        <v>70.400000000000006</v>
      </c>
      <c r="C76" s="8">
        <v>78.2</v>
      </c>
    </row>
    <row r="77" spans="2:3" x14ac:dyDescent="0.35">
      <c r="B77" s="8">
        <v>68.3</v>
      </c>
      <c r="C77" s="8">
        <v>85</v>
      </c>
    </row>
    <row r="78" spans="2:3" x14ac:dyDescent="0.35">
      <c r="B78" s="8">
        <v>71.7</v>
      </c>
      <c r="C78" s="8">
        <v>80.099999999999994</v>
      </c>
    </row>
    <row r="79" spans="2:3" x14ac:dyDescent="0.35">
      <c r="B79" s="8">
        <v>70.900000000000006</v>
      </c>
      <c r="C79" s="8">
        <v>85.3</v>
      </c>
    </row>
    <row r="80" spans="2:3" x14ac:dyDescent="0.35">
      <c r="B80" s="8">
        <v>66.3</v>
      </c>
      <c r="C80" s="8">
        <v>79.7</v>
      </c>
    </row>
    <row r="81" spans="2:3" x14ac:dyDescent="0.35">
      <c r="B81" s="8">
        <v>65.3</v>
      </c>
      <c r="C81" s="8">
        <v>79.599999999999994</v>
      </c>
    </row>
    <row r="82" spans="2:3" x14ac:dyDescent="0.35">
      <c r="B82" s="8">
        <v>75.7</v>
      </c>
      <c r="C82" s="8">
        <v>78.900000000000006</v>
      </c>
    </row>
    <row r="83" spans="2:3" x14ac:dyDescent="0.35">
      <c r="B83" s="8">
        <v>66</v>
      </c>
      <c r="C83" s="8">
        <v>78.5</v>
      </c>
    </row>
    <row r="84" spans="2:3" x14ac:dyDescent="0.35">
      <c r="B84" s="8">
        <v>78.900000000000006</v>
      </c>
      <c r="C84" s="8">
        <v>72</v>
      </c>
    </row>
    <row r="85" spans="2:3" x14ac:dyDescent="0.35">
      <c r="B85" s="8">
        <v>74</v>
      </c>
      <c r="C85" s="8">
        <v>74.2</v>
      </c>
    </row>
    <row r="86" spans="2:3" x14ac:dyDescent="0.35">
      <c r="B86" s="8">
        <v>74.599999999999994</v>
      </c>
      <c r="C86" s="8">
        <v>71.7</v>
      </c>
    </row>
    <row r="87" spans="2:3" x14ac:dyDescent="0.35">
      <c r="B87" s="8">
        <v>79.3</v>
      </c>
      <c r="C87" s="8">
        <v>80.7</v>
      </c>
    </row>
    <row r="88" spans="2:3" x14ac:dyDescent="0.35">
      <c r="B88" s="8">
        <v>70.099999999999994</v>
      </c>
      <c r="C88" s="8">
        <v>84.1</v>
      </c>
    </row>
    <row r="89" spans="2:3" x14ac:dyDescent="0.35">
      <c r="B89" s="8">
        <v>88.8</v>
      </c>
      <c r="C89" s="8">
        <v>87.4</v>
      </c>
    </row>
    <row r="90" spans="2:3" x14ac:dyDescent="0.35">
      <c r="B90" s="8">
        <v>66</v>
      </c>
      <c r="C90" s="8">
        <v>77.400000000000006</v>
      </c>
    </row>
    <row r="91" spans="2:3" x14ac:dyDescent="0.35">
      <c r="B91" s="8">
        <v>82.9</v>
      </c>
      <c r="C91" s="8">
        <v>84.7</v>
      </c>
    </row>
    <row r="92" spans="2:3" x14ac:dyDescent="0.35">
      <c r="B92" s="8">
        <v>100</v>
      </c>
      <c r="C92" s="8">
        <v>78.8</v>
      </c>
    </row>
    <row r="93" spans="2:3" x14ac:dyDescent="0.35">
      <c r="B93" s="8">
        <v>75.599999999999994</v>
      </c>
      <c r="C93" s="8">
        <v>92.7</v>
      </c>
    </row>
    <row r="94" spans="2:3" x14ac:dyDescent="0.35">
      <c r="B94" s="8">
        <v>67.5</v>
      </c>
      <c r="C94" s="8">
        <v>88.8</v>
      </c>
    </row>
    <row r="95" spans="2:3" x14ac:dyDescent="0.35">
      <c r="B95" s="8">
        <v>68.7</v>
      </c>
      <c r="C95" s="8">
        <v>86.6</v>
      </c>
    </row>
    <row r="96" spans="2:3" x14ac:dyDescent="0.35">
      <c r="B96" s="8">
        <v>76</v>
      </c>
      <c r="C96" s="8">
        <v>77.900000000000006</v>
      </c>
    </row>
    <row r="97" spans="2:3" x14ac:dyDescent="0.35">
      <c r="B97" s="8">
        <v>67.7</v>
      </c>
      <c r="C97" s="8">
        <v>86.1</v>
      </c>
    </row>
    <row r="98" spans="2:3" x14ac:dyDescent="0.35">
      <c r="B98" s="8">
        <v>75.3</v>
      </c>
      <c r="C98" s="8">
        <v>89.9</v>
      </c>
    </row>
    <row r="99" spans="2:3" x14ac:dyDescent="0.35">
      <c r="B99" s="8">
        <v>68.099999999999994</v>
      </c>
      <c r="C99" s="8">
        <v>83.1</v>
      </c>
    </row>
    <row r="100" spans="2:3" x14ac:dyDescent="0.35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5" max="5" width="14.26953125" customWidth="1"/>
    <col min="6" max="6" width="9.1796875" customWidth="1"/>
  </cols>
  <sheetData>
    <row r="1" spans="2:6" ht="25.5" customHeight="1" x14ac:dyDescent="0.45">
      <c r="B1" s="18" t="s">
        <v>225</v>
      </c>
    </row>
    <row r="2" spans="2:6" ht="15" customHeight="1" x14ac:dyDescent="0.35">
      <c r="B2" s="30" t="s">
        <v>226</v>
      </c>
    </row>
    <row r="3" spans="2:6" ht="18" customHeight="1" x14ac:dyDescent="0.35"/>
    <row r="4" spans="2:6" x14ac:dyDescent="0.35">
      <c r="E4" s="3" t="s">
        <v>54</v>
      </c>
    </row>
    <row r="5" spans="2:6" x14ac:dyDescent="0.35">
      <c r="B5" s="43" t="s">
        <v>76</v>
      </c>
      <c r="C5" s="43" t="s">
        <v>77</v>
      </c>
      <c r="E5" s="108" t="s">
        <v>229</v>
      </c>
      <c r="F5" s="108"/>
    </row>
    <row r="6" spans="2:6" x14ac:dyDescent="0.35">
      <c r="B6" s="51">
        <v>68.400000000000006</v>
      </c>
      <c r="C6" s="51">
        <v>90.2</v>
      </c>
      <c r="E6" s="20" t="s">
        <v>230</v>
      </c>
      <c r="F6" s="87"/>
    </row>
    <row r="7" spans="2:6" x14ac:dyDescent="0.35">
      <c r="B7" s="8">
        <v>62.1</v>
      </c>
      <c r="C7" s="8">
        <v>92.8</v>
      </c>
    </row>
    <row r="8" spans="2:6" x14ac:dyDescent="0.35">
      <c r="B8" s="8">
        <v>70.2</v>
      </c>
      <c r="C8" s="8">
        <v>68.7</v>
      </c>
    </row>
    <row r="9" spans="2:6" x14ac:dyDescent="0.35">
      <c r="B9" s="8">
        <v>75.099999999999994</v>
      </c>
      <c r="C9" s="8">
        <v>80.7</v>
      </c>
    </row>
    <row r="10" spans="2:6" x14ac:dyDescent="0.35">
      <c r="B10" s="8">
        <v>60.9</v>
      </c>
      <c r="C10" s="8">
        <v>74.900000000000006</v>
      </c>
    </row>
    <row r="11" spans="2:6" x14ac:dyDescent="0.35">
      <c r="B11" s="8">
        <v>74.5</v>
      </c>
      <c r="C11" s="8">
        <v>80.7</v>
      </c>
    </row>
    <row r="12" spans="2:6" x14ac:dyDescent="0.35">
      <c r="B12" s="8">
        <v>76.400000000000006</v>
      </c>
      <c r="C12" s="8">
        <v>83.3</v>
      </c>
    </row>
    <row r="13" spans="2:6" x14ac:dyDescent="0.35">
      <c r="B13" s="8">
        <v>82.6</v>
      </c>
      <c r="C13" s="8">
        <v>88.7</v>
      </c>
    </row>
    <row r="14" spans="2:6" x14ac:dyDescent="0.35">
      <c r="B14" s="8">
        <v>76.900000000000006</v>
      </c>
      <c r="C14" s="8">
        <v>75.400000000000006</v>
      </c>
    </row>
    <row r="15" spans="2:6" x14ac:dyDescent="0.35">
      <c r="B15" s="8">
        <v>83.3</v>
      </c>
      <c r="C15" s="8">
        <v>82.1</v>
      </c>
    </row>
    <row r="16" spans="2:6" x14ac:dyDescent="0.35">
      <c r="B16" s="8">
        <v>75.8</v>
      </c>
      <c r="C16" s="8">
        <v>87.5</v>
      </c>
    </row>
    <row r="17" spans="2:3" x14ac:dyDescent="0.35">
      <c r="B17" s="8">
        <v>76</v>
      </c>
      <c r="C17" s="8">
        <v>66.900000000000006</v>
      </c>
    </row>
    <row r="18" spans="2:3" x14ac:dyDescent="0.35">
      <c r="B18" s="8">
        <v>62.8</v>
      </c>
      <c r="C18" s="8">
        <v>71.3</v>
      </c>
    </row>
    <row r="19" spans="2:3" x14ac:dyDescent="0.35">
      <c r="B19" s="8">
        <v>82.8</v>
      </c>
      <c r="C19" s="8">
        <v>76.8</v>
      </c>
    </row>
    <row r="20" spans="2:3" x14ac:dyDescent="0.35">
      <c r="B20" s="8">
        <v>76</v>
      </c>
      <c r="C20" s="8">
        <v>72.3</v>
      </c>
    </row>
    <row r="21" spans="2:3" x14ac:dyDescent="0.35">
      <c r="B21" s="8">
        <v>76.900000000000006</v>
      </c>
      <c r="C21" s="8">
        <v>72.400000000000006</v>
      </c>
    </row>
    <row r="22" spans="2:3" x14ac:dyDescent="0.35">
      <c r="B22" s="8">
        <v>75.8</v>
      </c>
      <c r="C22" s="8">
        <v>72</v>
      </c>
    </row>
    <row r="23" spans="2:3" x14ac:dyDescent="0.35">
      <c r="B23" s="8">
        <v>78</v>
      </c>
      <c r="C23" s="8">
        <v>81</v>
      </c>
    </row>
    <row r="24" spans="2:3" x14ac:dyDescent="0.35">
      <c r="B24" s="8">
        <v>82.4</v>
      </c>
      <c r="C24" s="8">
        <v>96.1</v>
      </c>
    </row>
    <row r="25" spans="2:3" x14ac:dyDescent="0.35">
      <c r="B25" s="8">
        <v>76.2</v>
      </c>
      <c r="C25" s="8">
        <v>76.7</v>
      </c>
    </row>
    <row r="26" spans="2:3" x14ac:dyDescent="0.35">
      <c r="B26" s="8">
        <v>62.5</v>
      </c>
      <c r="C26" s="8">
        <v>80.3</v>
      </c>
    </row>
    <row r="27" spans="2:3" x14ac:dyDescent="0.35">
      <c r="B27" s="8">
        <v>78</v>
      </c>
      <c r="C27" s="8">
        <v>77.8</v>
      </c>
    </row>
    <row r="28" spans="2:3" x14ac:dyDescent="0.35">
      <c r="B28" s="8">
        <v>66.5</v>
      </c>
      <c r="C28" s="8">
        <v>62.6</v>
      </c>
    </row>
    <row r="29" spans="2:3" x14ac:dyDescent="0.35">
      <c r="B29" s="8">
        <v>63.5</v>
      </c>
      <c r="C29" s="8">
        <v>80.2</v>
      </c>
    </row>
    <row r="30" spans="2:3" x14ac:dyDescent="0.35">
      <c r="B30" s="8">
        <v>82.6</v>
      </c>
      <c r="C30" s="8">
        <v>79.099999999999994</v>
      </c>
    </row>
    <row r="31" spans="2:3" x14ac:dyDescent="0.35">
      <c r="B31" s="8">
        <v>79.2</v>
      </c>
      <c r="C31" s="8">
        <v>77.8</v>
      </c>
    </row>
    <row r="32" spans="2:3" x14ac:dyDescent="0.35">
      <c r="B32" s="8">
        <v>75</v>
      </c>
      <c r="C32" s="8">
        <v>75.099999999999994</v>
      </c>
    </row>
    <row r="33" spans="2:3" x14ac:dyDescent="0.35">
      <c r="B33" s="8">
        <v>74.400000000000006</v>
      </c>
      <c r="C33" s="8">
        <v>82.2</v>
      </c>
    </row>
    <row r="34" spans="2:3" x14ac:dyDescent="0.35">
      <c r="B34" s="8">
        <v>67.900000000000006</v>
      </c>
      <c r="C34" s="8">
        <v>70.5</v>
      </c>
    </row>
    <row r="35" spans="2:3" x14ac:dyDescent="0.35">
      <c r="B35" s="8">
        <v>76.8</v>
      </c>
      <c r="C35" s="8">
        <v>70.8</v>
      </c>
    </row>
    <row r="36" spans="2:3" x14ac:dyDescent="0.35">
      <c r="B36" s="8">
        <v>83</v>
      </c>
      <c r="C36" s="8">
        <v>87.5</v>
      </c>
    </row>
    <row r="37" spans="2:3" x14ac:dyDescent="0.35">
      <c r="B37" s="8">
        <v>88.9</v>
      </c>
      <c r="C37" s="8">
        <v>79.5</v>
      </c>
    </row>
    <row r="38" spans="2:3" x14ac:dyDescent="0.35">
      <c r="B38" s="8">
        <v>76.5</v>
      </c>
      <c r="C38" s="8">
        <v>80.8</v>
      </c>
    </row>
    <row r="39" spans="2:3" x14ac:dyDescent="0.35">
      <c r="B39" s="8">
        <v>79.900000000000006</v>
      </c>
      <c r="C39" s="8">
        <v>79.599999999999994</v>
      </c>
    </row>
    <row r="40" spans="2:3" x14ac:dyDescent="0.35">
      <c r="B40" s="8">
        <v>70.400000000000006</v>
      </c>
      <c r="C40" s="8">
        <v>88.9</v>
      </c>
    </row>
    <row r="41" spans="2:3" x14ac:dyDescent="0.35">
      <c r="B41" s="8">
        <v>83.4</v>
      </c>
      <c r="C41" s="8">
        <v>85.9</v>
      </c>
    </row>
    <row r="42" spans="2:3" x14ac:dyDescent="0.35">
      <c r="B42" s="8">
        <v>79.2</v>
      </c>
      <c r="C42" s="8">
        <v>82.3</v>
      </c>
    </row>
    <row r="43" spans="2:3" x14ac:dyDescent="0.35">
      <c r="B43" s="8">
        <v>61.2</v>
      </c>
      <c r="C43" s="8">
        <v>76.7</v>
      </c>
    </row>
    <row r="44" spans="2:3" x14ac:dyDescent="0.35">
      <c r="B44" s="8">
        <v>64</v>
      </c>
      <c r="C44" s="8">
        <v>79.900000000000006</v>
      </c>
    </row>
    <row r="45" spans="2:3" x14ac:dyDescent="0.35">
      <c r="B45" s="8">
        <v>68</v>
      </c>
      <c r="C45" s="8">
        <v>86.2</v>
      </c>
    </row>
    <row r="46" spans="2:3" x14ac:dyDescent="0.35">
      <c r="B46" s="8">
        <v>78.5</v>
      </c>
      <c r="C46" s="8">
        <v>79.2</v>
      </c>
    </row>
    <row r="47" spans="2:3" x14ac:dyDescent="0.35">
      <c r="B47" s="8">
        <v>83</v>
      </c>
      <c r="C47" s="8">
        <v>83.4</v>
      </c>
    </row>
    <row r="48" spans="2:3" x14ac:dyDescent="0.35">
      <c r="B48" s="8">
        <v>75.2</v>
      </c>
      <c r="C48" s="8">
        <v>85.2</v>
      </c>
    </row>
    <row r="49" spans="2:3" x14ac:dyDescent="0.35">
      <c r="B49" s="8">
        <v>68.099999999999994</v>
      </c>
      <c r="C49" s="8">
        <v>77.8</v>
      </c>
    </row>
    <row r="50" spans="2:3" x14ac:dyDescent="0.35">
      <c r="B50" s="8">
        <v>93.6</v>
      </c>
      <c r="C50" s="8">
        <v>80.2</v>
      </c>
    </row>
    <row r="51" spans="2:3" x14ac:dyDescent="0.35">
      <c r="B51" s="8">
        <v>75.599999999999994</v>
      </c>
      <c r="C51" s="8">
        <v>71</v>
      </c>
    </row>
    <row r="52" spans="2:3" x14ac:dyDescent="0.35">
      <c r="B52" s="8">
        <v>82.3</v>
      </c>
      <c r="C52" s="8">
        <v>87.2</v>
      </c>
    </row>
    <row r="53" spans="2:3" x14ac:dyDescent="0.35">
      <c r="B53" s="8">
        <v>71.400000000000006</v>
      </c>
      <c r="C53" s="8">
        <v>82.9</v>
      </c>
    </row>
    <row r="54" spans="2:3" x14ac:dyDescent="0.35">
      <c r="B54" s="8">
        <v>71.900000000000006</v>
      </c>
      <c r="C54" s="8">
        <v>73.5</v>
      </c>
    </row>
    <row r="55" spans="2:3" x14ac:dyDescent="0.35">
      <c r="B55" s="8">
        <v>79.099999999999994</v>
      </c>
      <c r="C55" s="8">
        <v>74.599999999999994</v>
      </c>
    </row>
    <row r="56" spans="2:3" x14ac:dyDescent="0.35">
      <c r="B56" s="8">
        <v>88.7</v>
      </c>
      <c r="C56" s="8">
        <v>75.099999999999994</v>
      </c>
    </row>
    <row r="57" spans="2:3" x14ac:dyDescent="0.35">
      <c r="B57" s="8">
        <v>69.400000000000006</v>
      </c>
      <c r="C57" s="8">
        <v>85.1</v>
      </c>
    </row>
    <row r="58" spans="2:3" x14ac:dyDescent="0.35">
      <c r="B58" s="8">
        <v>80.3</v>
      </c>
      <c r="C58" s="8">
        <v>74.900000000000006</v>
      </c>
    </row>
    <row r="59" spans="2:3" x14ac:dyDescent="0.35">
      <c r="B59" s="8">
        <v>83</v>
      </c>
      <c r="C59" s="8">
        <v>84.6</v>
      </c>
    </row>
    <row r="60" spans="2:3" x14ac:dyDescent="0.35">
      <c r="B60" s="8">
        <v>74.099999999999994</v>
      </c>
      <c r="C60" s="8">
        <v>81.7</v>
      </c>
    </row>
    <row r="61" spans="2:3" x14ac:dyDescent="0.35">
      <c r="B61" s="8">
        <v>79.400000000000006</v>
      </c>
      <c r="C61" s="8">
        <v>81.400000000000006</v>
      </c>
    </row>
    <row r="62" spans="2:3" x14ac:dyDescent="0.35">
      <c r="B62" s="8">
        <v>88.1</v>
      </c>
      <c r="C62" s="8">
        <v>83.8</v>
      </c>
    </row>
    <row r="63" spans="2:3" x14ac:dyDescent="0.35">
      <c r="B63" s="8">
        <v>74.599999999999994</v>
      </c>
      <c r="C63" s="8">
        <v>88.5</v>
      </c>
    </row>
    <row r="64" spans="2:3" x14ac:dyDescent="0.35">
      <c r="B64" s="8">
        <v>87.1</v>
      </c>
      <c r="C64" s="8">
        <v>84.9</v>
      </c>
    </row>
    <row r="65" spans="2:3" x14ac:dyDescent="0.35">
      <c r="B65" s="8">
        <v>79.7</v>
      </c>
      <c r="C65" s="8">
        <v>84.3</v>
      </c>
    </row>
    <row r="66" spans="2:3" x14ac:dyDescent="0.35">
      <c r="B66" s="8">
        <v>82.1</v>
      </c>
      <c r="C66" s="8">
        <v>78.2</v>
      </c>
    </row>
    <row r="67" spans="2:3" x14ac:dyDescent="0.35">
      <c r="B67" s="8">
        <v>70.2</v>
      </c>
      <c r="C67" s="8">
        <v>80</v>
      </c>
    </row>
    <row r="68" spans="2:3" x14ac:dyDescent="0.35">
      <c r="B68" s="8">
        <v>81.7</v>
      </c>
      <c r="C68" s="8">
        <v>74.8</v>
      </c>
    </row>
    <row r="69" spans="2:3" x14ac:dyDescent="0.35">
      <c r="B69" s="8">
        <v>76.099999999999994</v>
      </c>
      <c r="C69" s="8">
        <v>78.5</v>
      </c>
    </row>
    <row r="70" spans="2:3" x14ac:dyDescent="0.35">
      <c r="B70" s="8">
        <v>65.400000000000006</v>
      </c>
      <c r="C70" s="8">
        <v>71.8</v>
      </c>
    </row>
    <row r="71" spans="2:3" x14ac:dyDescent="0.35">
      <c r="B71" s="8">
        <v>70.099999999999994</v>
      </c>
      <c r="C71" s="8">
        <v>69.900000000000006</v>
      </c>
    </row>
    <row r="72" spans="2:3" x14ac:dyDescent="0.35">
      <c r="B72" s="8">
        <v>75.3</v>
      </c>
      <c r="C72" s="8">
        <v>82.7</v>
      </c>
    </row>
    <row r="73" spans="2:3" x14ac:dyDescent="0.35">
      <c r="B73" s="8">
        <v>68.7</v>
      </c>
      <c r="C73" s="8">
        <v>74</v>
      </c>
    </row>
    <row r="74" spans="2:3" x14ac:dyDescent="0.35">
      <c r="B74" s="8">
        <v>75.7</v>
      </c>
      <c r="C74" s="8">
        <v>84</v>
      </c>
    </row>
    <row r="75" spans="2:3" x14ac:dyDescent="0.35">
      <c r="B75" s="8">
        <v>68.7</v>
      </c>
      <c r="C75" s="8">
        <v>84.7</v>
      </c>
    </row>
    <row r="76" spans="2:3" x14ac:dyDescent="0.35">
      <c r="B76" s="8">
        <v>70.400000000000006</v>
      </c>
      <c r="C76" s="8">
        <v>78.2</v>
      </c>
    </row>
    <row r="77" spans="2:3" x14ac:dyDescent="0.35">
      <c r="B77" s="8">
        <v>68.3</v>
      </c>
      <c r="C77" s="8">
        <v>85</v>
      </c>
    </row>
    <row r="78" spans="2:3" x14ac:dyDescent="0.35">
      <c r="B78" s="8">
        <v>71.7</v>
      </c>
      <c r="C78" s="8">
        <v>80.099999999999994</v>
      </c>
    </row>
    <row r="79" spans="2:3" x14ac:dyDescent="0.35">
      <c r="B79" s="8">
        <v>70.900000000000006</v>
      </c>
      <c r="C79" s="8">
        <v>85.3</v>
      </c>
    </row>
    <row r="80" spans="2:3" x14ac:dyDescent="0.35">
      <c r="B80" s="8">
        <v>66.3</v>
      </c>
      <c r="C80" s="8">
        <v>79.7</v>
      </c>
    </row>
    <row r="81" spans="2:3" x14ac:dyDescent="0.35">
      <c r="B81" s="8">
        <v>65.3</v>
      </c>
      <c r="C81" s="8">
        <v>79.599999999999994</v>
      </c>
    </row>
    <row r="82" spans="2:3" x14ac:dyDescent="0.35">
      <c r="B82" s="8">
        <v>75.7</v>
      </c>
      <c r="C82" s="8">
        <v>78.900000000000006</v>
      </c>
    </row>
    <row r="83" spans="2:3" x14ac:dyDescent="0.35">
      <c r="B83" s="8">
        <v>66</v>
      </c>
      <c r="C83" s="8">
        <v>78.5</v>
      </c>
    </row>
    <row r="84" spans="2:3" x14ac:dyDescent="0.35">
      <c r="B84" s="8">
        <v>78.900000000000006</v>
      </c>
      <c r="C84" s="8">
        <v>72</v>
      </c>
    </row>
    <row r="85" spans="2:3" x14ac:dyDescent="0.35">
      <c r="B85" s="8">
        <v>74</v>
      </c>
      <c r="C85" s="8">
        <v>74.2</v>
      </c>
    </row>
    <row r="86" spans="2:3" x14ac:dyDescent="0.35">
      <c r="B86" s="8">
        <v>74.599999999999994</v>
      </c>
      <c r="C86" s="8">
        <v>71.7</v>
      </c>
    </row>
    <row r="87" spans="2:3" x14ac:dyDescent="0.35">
      <c r="B87" s="8">
        <v>79.3</v>
      </c>
      <c r="C87" s="8">
        <v>80.7</v>
      </c>
    </row>
    <row r="88" spans="2:3" x14ac:dyDescent="0.35">
      <c r="B88" s="8">
        <v>70.099999999999994</v>
      </c>
      <c r="C88" s="8">
        <v>84.1</v>
      </c>
    </row>
    <row r="89" spans="2:3" x14ac:dyDescent="0.35">
      <c r="B89" s="8">
        <v>88.8</v>
      </c>
      <c r="C89" s="8">
        <v>87.4</v>
      </c>
    </row>
    <row r="90" spans="2:3" x14ac:dyDescent="0.35">
      <c r="B90" s="8">
        <v>66</v>
      </c>
      <c r="C90" s="8">
        <v>77.400000000000006</v>
      </c>
    </row>
    <row r="91" spans="2:3" x14ac:dyDescent="0.35">
      <c r="B91" s="8">
        <v>82.9</v>
      </c>
      <c r="C91" s="8">
        <v>84.7</v>
      </c>
    </row>
    <row r="92" spans="2:3" x14ac:dyDescent="0.35">
      <c r="B92" s="8">
        <v>100</v>
      </c>
      <c r="C92" s="8">
        <v>78.8</v>
      </c>
    </row>
    <row r="93" spans="2:3" x14ac:dyDescent="0.35">
      <c r="B93" s="8">
        <v>75.599999999999994</v>
      </c>
      <c r="C93" s="8">
        <v>92.7</v>
      </c>
    </row>
    <row r="94" spans="2:3" x14ac:dyDescent="0.35">
      <c r="B94" s="8">
        <v>67.5</v>
      </c>
      <c r="C94" s="8">
        <v>88.8</v>
      </c>
    </row>
    <row r="95" spans="2:3" x14ac:dyDescent="0.35">
      <c r="B95" s="8">
        <v>68.7</v>
      </c>
      <c r="C95" s="8">
        <v>86.6</v>
      </c>
    </row>
    <row r="96" spans="2:3" x14ac:dyDescent="0.35">
      <c r="B96" s="8">
        <v>76</v>
      </c>
      <c r="C96" s="8">
        <v>77.900000000000006</v>
      </c>
    </row>
    <row r="97" spans="2:3" x14ac:dyDescent="0.35">
      <c r="B97" s="8">
        <v>67.7</v>
      </c>
      <c r="C97" s="8">
        <v>86.1</v>
      </c>
    </row>
    <row r="98" spans="2:3" x14ac:dyDescent="0.35">
      <c r="B98" s="8">
        <v>75.3</v>
      </c>
      <c r="C98" s="8">
        <v>89.9</v>
      </c>
    </row>
    <row r="99" spans="2:3" x14ac:dyDescent="0.35">
      <c r="B99" s="8">
        <v>68.099999999999994</v>
      </c>
      <c r="C99" s="8">
        <v>83.1</v>
      </c>
    </row>
    <row r="100" spans="2:3" x14ac:dyDescent="0.35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4" max="4" width="20.7265625" bestFit="1" customWidth="1"/>
    <col min="5" max="5" width="19.26953125" bestFit="1" customWidth="1"/>
    <col min="6" max="6" width="12.7265625" bestFit="1" customWidth="1"/>
    <col min="8" max="8" width="14.26953125" customWidth="1"/>
    <col min="9" max="9" width="17" bestFit="1" customWidth="1"/>
    <col min="10" max="10" width="11.54296875" bestFit="1" customWidth="1"/>
    <col min="11" max="11" width="21.1796875" bestFit="1" customWidth="1"/>
    <col min="12" max="12" width="19.81640625" bestFit="1" customWidth="1"/>
  </cols>
  <sheetData>
    <row r="1" spans="2:13" ht="25.5" customHeight="1" x14ac:dyDescent="0.45">
      <c r="B1" s="18" t="s">
        <v>234</v>
      </c>
    </row>
    <row r="2" spans="2:13" ht="15" customHeight="1" x14ac:dyDescent="0.35">
      <c r="B2" s="30" t="s">
        <v>233</v>
      </c>
    </row>
    <row r="3" spans="2:13" ht="18" customHeight="1" x14ac:dyDescent="0.35"/>
    <row r="4" spans="2:13" x14ac:dyDescent="0.35">
      <c r="H4" s="3" t="s">
        <v>54</v>
      </c>
    </row>
    <row r="5" spans="2:13" x14ac:dyDescent="0.3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08" t="s">
        <v>232</v>
      </c>
      <c r="I5" s="108"/>
      <c r="J5" s="108"/>
      <c r="K5" s="108"/>
      <c r="L5" s="108"/>
    </row>
    <row r="6" spans="2:13" x14ac:dyDescent="0.3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35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230</v>
      </c>
      <c r="I7" s="87"/>
      <c r="J7" s="87"/>
      <c r="K7" s="87"/>
      <c r="L7" s="87"/>
    </row>
    <row r="8" spans="2:13" x14ac:dyDescent="0.35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35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35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35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35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35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35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35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35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35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35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35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35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35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35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35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35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35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35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35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35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35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35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35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35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35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35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35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35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35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35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35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35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35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35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35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35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35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35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35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35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35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35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35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35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35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35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35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35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35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35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</cols>
  <sheetData>
    <row r="1" spans="2:6" ht="25.5" customHeight="1" x14ac:dyDescent="0.45">
      <c r="B1" s="18" t="s">
        <v>244</v>
      </c>
    </row>
    <row r="2" spans="2:6" ht="15" customHeight="1" x14ac:dyDescent="0.35">
      <c r="B2" s="30" t="s">
        <v>237</v>
      </c>
    </row>
    <row r="3" spans="2:6" ht="18" customHeight="1" x14ac:dyDescent="0.35"/>
    <row r="4" spans="2:6" x14ac:dyDescent="0.35">
      <c r="E4" s="3" t="s">
        <v>54</v>
      </c>
    </row>
    <row r="5" spans="2:6" x14ac:dyDescent="0.35">
      <c r="B5" s="43" t="s">
        <v>22</v>
      </c>
      <c r="C5" s="43" t="s">
        <v>23</v>
      </c>
      <c r="E5" s="108" t="s">
        <v>229</v>
      </c>
      <c r="F5" s="108"/>
    </row>
    <row r="6" spans="2:6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</row>
    <row r="7" spans="2:6" x14ac:dyDescent="0.35">
      <c r="B7" s="8">
        <v>423</v>
      </c>
      <c r="C7" s="8">
        <v>410</v>
      </c>
    </row>
    <row r="8" spans="2:6" x14ac:dyDescent="0.35">
      <c r="B8" s="8">
        <v>101</v>
      </c>
      <c r="C8" s="8">
        <v>119</v>
      </c>
    </row>
    <row r="9" spans="2:6" x14ac:dyDescent="0.35">
      <c r="B9" s="8">
        <v>288</v>
      </c>
      <c r="C9" s="8">
        <v>334</v>
      </c>
    </row>
    <row r="10" spans="2:6" x14ac:dyDescent="0.35">
      <c r="B10" s="8">
        <v>248</v>
      </c>
      <c r="C10" s="8">
        <v>252</v>
      </c>
    </row>
    <row r="11" spans="2:6" x14ac:dyDescent="0.35">
      <c r="B11" s="8">
        <v>145</v>
      </c>
      <c r="C11" s="8">
        <v>209</v>
      </c>
    </row>
    <row r="12" spans="2:6" x14ac:dyDescent="0.35">
      <c r="B12" s="8">
        <v>401</v>
      </c>
      <c r="C12" s="8">
        <v>462</v>
      </c>
    </row>
    <row r="13" spans="2:6" x14ac:dyDescent="0.35">
      <c r="B13" s="8">
        <v>287</v>
      </c>
      <c r="C13" s="8">
        <v>342</v>
      </c>
    </row>
    <row r="14" spans="2:6" x14ac:dyDescent="0.35">
      <c r="B14" s="8">
        <v>275</v>
      </c>
      <c r="C14" s="8">
        <v>347</v>
      </c>
    </row>
    <row r="15" spans="2:6" x14ac:dyDescent="0.35">
      <c r="B15" s="8">
        <v>254</v>
      </c>
      <c r="C15" s="8">
        <v>313</v>
      </c>
    </row>
    <row r="16" spans="2:6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</cols>
  <sheetData>
    <row r="1" spans="2:14" ht="25.5" customHeight="1" x14ac:dyDescent="0.45">
      <c r="B1" s="18" t="s">
        <v>245</v>
      </c>
    </row>
    <row r="2" spans="2:14" ht="15" customHeight="1" x14ac:dyDescent="0.35">
      <c r="B2" s="30" t="s">
        <v>237</v>
      </c>
    </row>
    <row r="3" spans="2:14" ht="18" customHeight="1" x14ac:dyDescent="0.35"/>
    <row r="4" spans="2:14" x14ac:dyDescent="0.35">
      <c r="E4" s="3" t="s">
        <v>54</v>
      </c>
    </row>
    <row r="5" spans="2:14" x14ac:dyDescent="0.3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</row>
    <row r="6" spans="2:14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/>
      <c r="K6" s="20" t="s">
        <v>235</v>
      </c>
      <c r="L6" s="71"/>
      <c r="N6" s="99"/>
    </row>
    <row r="7" spans="2:14" x14ac:dyDescent="0.35">
      <c r="B7" s="8">
        <v>423</v>
      </c>
      <c r="C7" s="8">
        <v>410</v>
      </c>
      <c r="H7" s="20" t="s">
        <v>240</v>
      </c>
      <c r="I7" s="87"/>
      <c r="K7" s="20" t="s">
        <v>236</v>
      </c>
      <c r="L7" s="72"/>
    </row>
    <row r="8" spans="2:14" x14ac:dyDescent="0.35">
      <c r="B8" s="8">
        <v>101</v>
      </c>
      <c r="C8" s="8">
        <v>119</v>
      </c>
    </row>
    <row r="9" spans="2:14" x14ac:dyDescent="0.35">
      <c r="B9" s="8">
        <v>288</v>
      </c>
      <c r="C9" s="8">
        <v>334</v>
      </c>
    </row>
    <row r="10" spans="2:14" x14ac:dyDescent="0.35">
      <c r="B10" s="8">
        <v>248</v>
      </c>
      <c r="C10" s="8">
        <v>252</v>
      </c>
    </row>
    <row r="11" spans="2:14" x14ac:dyDescent="0.35">
      <c r="B11" s="8">
        <v>145</v>
      </c>
      <c r="C11" s="8">
        <v>209</v>
      </c>
    </row>
    <row r="12" spans="2:14" x14ac:dyDescent="0.35">
      <c r="B12" s="8">
        <v>401</v>
      </c>
      <c r="C12" s="8">
        <v>462</v>
      </c>
    </row>
    <row r="13" spans="2:14" x14ac:dyDescent="0.35">
      <c r="B13" s="8">
        <v>287</v>
      </c>
      <c r="C13" s="8">
        <v>342</v>
      </c>
    </row>
    <row r="14" spans="2:14" x14ac:dyDescent="0.35">
      <c r="B14" s="8">
        <v>275</v>
      </c>
      <c r="C14" s="8">
        <v>347</v>
      </c>
    </row>
    <row r="15" spans="2:14" x14ac:dyDescent="0.35">
      <c r="B15" s="8">
        <v>254</v>
      </c>
      <c r="C15" s="8">
        <v>313</v>
      </c>
    </row>
    <row r="16" spans="2:14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6" bestFit="1" customWidth="1"/>
    <col min="3" max="3" width="10.7265625" customWidth="1"/>
    <col min="4" max="4" width="20.7265625" bestFit="1" customWidth="1"/>
    <col min="5" max="5" width="19.26953125" customWidth="1"/>
    <col min="6" max="6" width="12.7265625" customWidth="1"/>
    <col min="7" max="7" width="26.26953125" bestFit="1" customWidth="1"/>
    <col min="9" max="9" width="14.26953125" customWidth="1"/>
    <col min="10" max="10" width="17" bestFit="1" customWidth="1"/>
    <col min="11" max="11" width="21.1796875" bestFit="1" customWidth="1"/>
    <col min="13" max="13" width="11.453125" customWidth="1"/>
    <col min="16" max="16" width="14.1796875" bestFit="1" customWidth="1"/>
  </cols>
  <sheetData>
    <row r="1" spans="2:17" ht="25.5" customHeight="1" x14ac:dyDescent="0.45">
      <c r="B1" s="18" t="s">
        <v>246</v>
      </c>
    </row>
    <row r="2" spans="2:17" ht="15" customHeight="1" x14ac:dyDescent="0.35">
      <c r="B2" s="30" t="s">
        <v>247</v>
      </c>
    </row>
    <row r="3" spans="2:17" ht="18" customHeight="1" x14ac:dyDescent="0.35"/>
    <row r="4" spans="2:17" x14ac:dyDescent="0.35">
      <c r="I4" s="3" t="s">
        <v>54</v>
      </c>
    </row>
    <row r="5" spans="2:17" x14ac:dyDescent="0.3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243</v>
      </c>
      <c r="I5" s="108" t="s">
        <v>229</v>
      </c>
      <c r="J5" s="108"/>
      <c r="K5" s="108"/>
      <c r="M5" s="108" t="s">
        <v>242</v>
      </c>
      <c r="N5" s="108"/>
      <c r="P5" s="108" t="s">
        <v>241</v>
      </c>
      <c r="Q5" s="108"/>
    </row>
    <row r="6" spans="2:17" x14ac:dyDescent="0.3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239</v>
      </c>
      <c r="N6" s="75"/>
      <c r="P6" s="20" t="s">
        <v>315</v>
      </c>
      <c r="Q6" s="71"/>
    </row>
    <row r="7" spans="2:17" x14ac:dyDescent="0.35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230</v>
      </c>
      <c r="J7" s="87"/>
      <c r="K7" s="87"/>
      <c r="M7" s="20" t="s">
        <v>240</v>
      </c>
      <c r="N7" s="87"/>
      <c r="P7" s="20" t="s">
        <v>255</v>
      </c>
      <c r="Q7" s="72"/>
    </row>
    <row r="8" spans="2:17" x14ac:dyDescent="0.35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35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35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35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35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35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35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35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35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35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35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35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35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35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35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35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35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35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35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35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35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35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35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35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35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35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35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35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35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35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35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35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35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35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35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35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35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35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35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35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35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35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35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35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35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35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35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35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35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35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35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35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35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35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35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35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35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35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35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35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35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35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35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35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35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35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35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35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35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35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35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35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35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35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35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35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35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35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35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35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35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35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35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35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35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35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35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35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35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35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35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35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35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5" width="11.453125" customWidth="1"/>
  </cols>
  <sheetData>
    <row r="1" spans="2:15" ht="25.5" customHeight="1" x14ac:dyDescent="0.45">
      <c r="B1" s="18" t="s">
        <v>263</v>
      </c>
    </row>
    <row r="2" spans="2:15" ht="15" customHeight="1" x14ac:dyDescent="0.35">
      <c r="B2" s="30" t="s">
        <v>257</v>
      </c>
    </row>
    <row r="3" spans="2:15" ht="18" customHeight="1" x14ac:dyDescent="0.35"/>
    <row r="4" spans="2:15" x14ac:dyDescent="0.35">
      <c r="E4" s="3" t="s">
        <v>54</v>
      </c>
    </row>
    <row r="5" spans="2:15" x14ac:dyDescent="0.3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/>
    </row>
    <row r="7" spans="2:15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/>
    </row>
    <row r="8" spans="2:15" x14ac:dyDescent="0.35">
      <c r="B8" s="8">
        <v>101</v>
      </c>
      <c r="C8" s="8">
        <v>119</v>
      </c>
      <c r="N8" s="20" t="s">
        <v>251</v>
      </c>
      <c r="O8" s="87"/>
    </row>
    <row r="9" spans="2:15" x14ac:dyDescent="0.35">
      <c r="B9" s="8">
        <v>288</v>
      </c>
      <c r="C9" s="8">
        <v>334</v>
      </c>
    </row>
    <row r="10" spans="2:15" x14ac:dyDescent="0.35">
      <c r="B10" s="8">
        <v>248</v>
      </c>
      <c r="C10" s="8">
        <v>252</v>
      </c>
    </row>
    <row r="11" spans="2:15" x14ac:dyDescent="0.35">
      <c r="B11" s="8">
        <v>145</v>
      </c>
      <c r="C11" s="8">
        <v>209</v>
      </c>
    </row>
    <row r="12" spans="2:15" x14ac:dyDescent="0.35">
      <c r="B12" s="8">
        <v>401</v>
      </c>
      <c r="C12" s="8">
        <v>462</v>
      </c>
    </row>
    <row r="13" spans="2:15" x14ac:dyDescent="0.35">
      <c r="B13" s="8">
        <v>287</v>
      </c>
      <c r="C13" s="8">
        <v>342</v>
      </c>
    </row>
    <row r="14" spans="2:15" x14ac:dyDescent="0.35">
      <c r="B14" s="8">
        <v>275</v>
      </c>
      <c r="C14" s="8">
        <v>347</v>
      </c>
    </row>
    <row r="15" spans="2:15" x14ac:dyDescent="0.35">
      <c r="B15" s="8">
        <v>254</v>
      </c>
      <c r="C15" s="8">
        <v>313</v>
      </c>
    </row>
    <row r="16" spans="2:15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5.1796875" bestFit="1" customWidth="1"/>
    <col min="15" max="15" width="11.453125" customWidth="1"/>
  </cols>
  <sheetData>
    <row r="1" spans="2:15" ht="25.5" customHeight="1" x14ac:dyDescent="0.45">
      <c r="B1" s="18" t="s">
        <v>264</v>
      </c>
    </row>
    <row r="2" spans="2:15" ht="15" customHeight="1" x14ac:dyDescent="0.35">
      <c r="B2" s="30" t="s">
        <v>258</v>
      </c>
    </row>
    <row r="3" spans="2:15" ht="18" customHeight="1" x14ac:dyDescent="0.35"/>
    <row r="4" spans="2:15" x14ac:dyDescent="0.35">
      <c r="E4" s="3" t="s">
        <v>54</v>
      </c>
    </row>
    <row r="5" spans="2:15" x14ac:dyDescent="0.3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3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35">
      <c r="B9" s="8">
        <v>288</v>
      </c>
      <c r="C9" s="8">
        <v>334</v>
      </c>
      <c r="N9" s="58" t="s">
        <v>254</v>
      </c>
      <c r="O9" s="97"/>
    </row>
    <row r="10" spans="2:15" x14ac:dyDescent="0.35">
      <c r="B10" s="8">
        <v>248</v>
      </c>
      <c r="C10" s="8">
        <v>252</v>
      </c>
      <c r="N10" s="20" t="s">
        <v>146</v>
      </c>
      <c r="O10" s="75"/>
    </row>
    <row r="11" spans="2:15" x14ac:dyDescent="0.35">
      <c r="B11" s="8">
        <v>145</v>
      </c>
      <c r="C11" s="8">
        <v>209</v>
      </c>
    </row>
    <row r="12" spans="2:15" x14ac:dyDescent="0.35">
      <c r="B12" s="8">
        <v>401</v>
      </c>
      <c r="C12" s="8">
        <v>462</v>
      </c>
    </row>
    <row r="13" spans="2:15" x14ac:dyDescent="0.35">
      <c r="B13" s="8">
        <v>287</v>
      </c>
      <c r="C13" s="8">
        <v>342</v>
      </c>
    </row>
    <row r="14" spans="2:15" x14ac:dyDescent="0.35">
      <c r="B14" s="8">
        <v>275</v>
      </c>
      <c r="C14" s="8">
        <v>347</v>
      </c>
    </row>
    <row r="15" spans="2:15" x14ac:dyDescent="0.35">
      <c r="B15" s="8">
        <v>254</v>
      </c>
      <c r="C15" s="8">
        <v>313</v>
      </c>
    </row>
    <row r="16" spans="2:15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5.1796875" bestFit="1" customWidth="1"/>
    <col min="15" max="15" width="11.453125" customWidth="1"/>
  </cols>
  <sheetData>
    <row r="1" spans="2:15" ht="25.5" customHeight="1" x14ac:dyDescent="0.45">
      <c r="B1" s="18" t="s">
        <v>265</v>
      </c>
    </row>
    <row r="2" spans="2:15" ht="15" customHeight="1" x14ac:dyDescent="0.35">
      <c r="B2" s="30" t="s">
        <v>259</v>
      </c>
    </row>
    <row r="3" spans="2:15" ht="18" customHeight="1" x14ac:dyDescent="0.35"/>
    <row r="4" spans="2:15" x14ac:dyDescent="0.35">
      <c r="E4" s="3" t="s">
        <v>54</v>
      </c>
    </row>
    <row r="5" spans="2:15" x14ac:dyDescent="0.3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3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3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3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35">
      <c r="B11" s="8">
        <v>145</v>
      </c>
      <c r="C11" s="8">
        <v>209</v>
      </c>
    </row>
    <row r="12" spans="2:15" x14ac:dyDescent="0.35">
      <c r="B12" s="8">
        <v>401</v>
      </c>
      <c r="C12" s="8">
        <v>462</v>
      </c>
    </row>
    <row r="13" spans="2:15" x14ac:dyDescent="0.35">
      <c r="B13" s="8">
        <v>287</v>
      </c>
      <c r="C13" s="8">
        <v>342</v>
      </c>
    </row>
    <row r="14" spans="2:15" x14ac:dyDescent="0.35">
      <c r="B14" s="8">
        <v>275</v>
      </c>
      <c r="C14" s="8">
        <v>347</v>
      </c>
    </row>
    <row r="15" spans="2:15" x14ac:dyDescent="0.35">
      <c r="B15" s="8">
        <v>254</v>
      </c>
      <c r="C15" s="8">
        <v>313</v>
      </c>
    </row>
    <row r="16" spans="2:15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6" bestFit="1" customWidth="1"/>
    <col min="15" max="15" width="11.453125" customWidth="1"/>
  </cols>
  <sheetData>
    <row r="1" spans="2:15" ht="25.5" customHeight="1" x14ac:dyDescent="0.45">
      <c r="B1" s="18" t="s">
        <v>316</v>
      </c>
    </row>
    <row r="2" spans="2:15" ht="15" customHeight="1" x14ac:dyDescent="0.35">
      <c r="B2" s="30" t="s">
        <v>237</v>
      </c>
    </row>
    <row r="3" spans="2:15" ht="18" customHeight="1" x14ac:dyDescent="0.35"/>
    <row r="4" spans="2:15" x14ac:dyDescent="0.35">
      <c r="E4" s="3" t="s">
        <v>54</v>
      </c>
    </row>
    <row r="5" spans="2:15" x14ac:dyDescent="0.3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3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3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3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35">
      <c r="B11" s="8">
        <v>145</v>
      </c>
      <c r="C11" s="8">
        <v>209</v>
      </c>
      <c r="N11" s="20" t="s">
        <v>143</v>
      </c>
      <c r="O11" s="71"/>
    </row>
    <row r="12" spans="2:15" x14ac:dyDescent="0.35">
      <c r="B12" s="8">
        <v>401</v>
      </c>
      <c r="C12" s="8">
        <v>462</v>
      </c>
      <c r="N12" s="58" t="s">
        <v>253</v>
      </c>
      <c r="O12" s="97"/>
    </row>
    <row r="13" spans="2:15" x14ac:dyDescent="0.35">
      <c r="B13" s="8">
        <v>287</v>
      </c>
      <c r="C13" s="8">
        <v>342</v>
      </c>
      <c r="N13" s="20" t="s">
        <v>252</v>
      </c>
      <c r="O13" s="75"/>
    </row>
    <row r="14" spans="2:15" x14ac:dyDescent="0.35">
      <c r="B14" s="8">
        <v>275</v>
      </c>
      <c r="C14" s="8">
        <v>347</v>
      </c>
      <c r="N14" s="20" t="s">
        <v>207</v>
      </c>
      <c r="O14" s="87"/>
    </row>
    <row r="15" spans="2:15" x14ac:dyDescent="0.35">
      <c r="B15" s="8">
        <v>254</v>
      </c>
      <c r="C15" s="8">
        <v>313</v>
      </c>
    </row>
    <row r="16" spans="2:15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6" bestFit="1" customWidth="1"/>
    <col min="3" max="3" width="26.26953125" bestFit="1" customWidth="1"/>
    <col min="5" max="5" width="12.81640625" customWidth="1"/>
    <col min="6" max="6" width="11.453125" customWidth="1"/>
    <col min="8" max="8" width="11.453125" customWidth="1"/>
    <col min="11" max="11" width="18.54296875" customWidth="1"/>
    <col min="14" max="14" width="16" bestFit="1" customWidth="1"/>
    <col min="15" max="15" width="11.453125" customWidth="1"/>
  </cols>
  <sheetData>
    <row r="1" spans="2:15" ht="25.5" customHeight="1" x14ac:dyDescent="0.45">
      <c r="B1" s="18" t="s">
        <v>246</v>
      </c>
    </row>
    <row r="2" spans="2:15" ht="15" customHeight="1" x14ac:dyDescent="0.35">
      <c r="B2" s="30" t="s">
        <v>247</v>
      </c>
    </row>
    <row r="3" spans="2:15" ht="18" customHeight="1" x14ac:dyDescent="0.35"/>
    <row r="4" spans="2:15" x14ac:dyDescent="0.35">
      <c r="E4" s="3" t="s">
        <v>54</v>
      </c>
    </row>
    <row r="5" spans="2:15" x14ac:dyDescent="0.35">
      <c r="B5" s="43" t="s">
        <v>76</v>
      </c>
      <c r="C5" s="42" t="s">
        <v>243</v>
      </c>
      <c r="E5" s="108" t="s">
        <v>229</v>
      </c>
      <c r="F5" s="108"/>
      <c r="H5" s="108" t="s">
        <v>242</v>
      </c>
      <c r="I5" s="108"/>
      <c r="K5" s="108" t="s">
        <v>241</v>
      </c>
      <c r="L5" s="108"/>
      <c r="N5" s="108" t="s">
        <v>248</v>
      </c>
      <c r="O5" s="108"/>
    </row>
    <row r="6" spans="2:15" x14ac:dyDescent="0.35">
      <c r="B6" s="51">
        <v>68.400000000000006</v>
      </c>
      <c r="C6" s="51">
        <v>24</v>
      </c>
      <c r="E6" s="20" t="s">
        <v>230</v>
      </c>
      <c r="F6" s="87">
        <f>PEARSON(C6:C100,B6:B100)</f>
        <v>0.92556272300776632</v>
      </c>
      <c r="H6" s="20" t="s">
        <v>239</v>
      </c>
      <c r="I6" s="75">
        <f>INTERCEPT(C6:C100,B6:B100)</f>
        <v>-223.4190539652177</v>
      </c>
      <c r="K6" s="20" t="s">
        <v>231</v>
      </c>
      <c r="L6" s="71">
        <v>90</v>
      </c>
      <c r="N6" s="58" t="s">
        <v>249</v>
      </c>
      <c r="O6" s="97"/>
    </row>
    <row r="7" spans="2:15" x14ac:dyDescent="0.35">
      <c r="B7" s="8">
        <v>62.1</v>
      </c>
      <c r="C7" s="51">
        <v>-13</v>
      </c>
      <c r="H7" s="20" t="s">
        <v>240</v>
      </c>
      <c r="I7" s="87">
        <f>SLOPE(C6:C100,B6:B100)</f>
        <v>3.6394257812138537</v>
      </c>
      <c r="K7" s="20" t="s">
        <v>255</v>
      </c>
      <c r="L7" s="72">
        <f>_xlfn.FORECAST.LINEAR(L6,C6:C100,B6:B100)</f>
        <v>104.12926634402913</v>
      </c>
      <c r="N7" s="58" t="s">
        <v>250</v>
      </c>
      <c r="O7" s="97"/>
    </row>
    <row r="8" spans="2:15" x14ac:dyDescent="0.35">
      <c r="B8" s="8">
        <v>70.2</v>
      </c>
      <c r="C8" s="51">
        <v>18</v>
      </c>
      <c r="N8" s="20" t="s">
        <v>251</v>
      </c>
      <c r="O8" s="87"/>
    </row>
    <row r="9" spans="2:15" x14ac:dyDescent="0.35">
      <c r="B9" s="8">
        <v>75.099999999999994</v>
      </c>
      <c r="C9" s="51">
        <v>46</v>
      </c>
      <c r="K9" s="20"/>
      <c r="L9" s="21"/>
      <c r="N9" s="58" t="s">
        <v>254</v>
      </c>
      <c r="O9" s="97"/>
    </row>
    <row r="10" spans="2:15" x14ac:dyDescent="0.35">
      <c r="B10" s="8">
        <v>60.9</v>
      </c>
      <c r="C10" s="51">
        <v>4</v>
      </c>
      <c r="N10" s="20" t="s">
        <v>146</v>
      </c>
      <c r="O10" s="75"/>
    </row>
    <row r="11" spans="2:15" x14ac:dyDescent="0.35">
      <c r="B11" s="8">
        <v>74.5</v>
      </c>
      <c r="C11" s="51">
        <v>64</v>
      </c>
      <c r="N11" s="20" t="s">
        <v>143</v>
      </c>
      <c r="O11" s="71"/>
    </row>
    <row r="12" spans="2:15" x14ac:dyDescent="0.35">
      <c r="B12" s="8">
        <v>76.400000000000006</v>
      </c>
      <c r="C12" s="51">
        <v>61</v>
      </c>
      <c r="N12" s="58" t="s">
        <v>253</v>
      </c>
      <c r="O12" s="97"/>
    </row>
    <row r="13" spans="2:15" x14ac:dyDescent="0.35">
      <c r="B13" s="8">
        <v>82.6</v>
      </c>
      <c r="C13" s="51">
        <v>55</v>
      </c>
      <c r="N13" s="20" t="s">
        <v>252</v>
      </c>
      <c r="O13" s="75"/>
    </row>
    <row r="14" spans="2:15" x14ac:dyDescent="0.35">
      <c r="B14" s="8">
        <v>76.900000000000006</v>
      </c>
      <c r="C14" s="51">
        <v>72</v>
      </c>
      <c r="N14" s="20" t="s">
        <v>207</v>
      </c>
      <c r="O14" s="87"/>
    </row>
    <row r="15" spans="2:15" x14ac:dyDescent="0.35">
      <c r="B15" s="8">
        <v>83.3</v>
      </c>
      <c r="C15" s="51">
        <v>59</v>
      </c>
    </row>
    <row r="16" spans="2:15" x14ac:dyDescent="0.35">
      <c r="B16" s="8">
        <v>75.8</v>
      </c>
      <c r="C16" s="51">
        <v>50</v>
      </c>
    </row>
    <row r="17" spans="2:3" x14ac:dyDescent="0.35">
      <c r="B17" s="8">
        <v>76</v>
      </c>
      <c r="C17" s="51">
        <v>46</v>
      </c>
    </row>
    <row r="18" spans="2:3" x14ac:dyDescent="0.35">
      <c r="B18" s="8">
        <v>62.8</v>
      </c>
      <c r="C18" s="51">
        <v>-11</v>
      </c>
    </row>
    <row r="19" spans="2:3" x14ac:dyDescent="0.35">
      <c r="B19" s="8">
        <v>82.8</v>
      </c>
      <c r="C19" s="51">
        <v>85</v>
      </c>
    </row>
    <row r="20" spans="2:3" x14ac:dyDescent="0.35">
      <c r="B20" s="8">
        <v>76</v>
      </c>
      <c r="C20" s="51">
        <v>59</v>
      </c>
    </row>
    <row r="21" spans="2:3" x14ac:dyDescent="0.35">
      <c r="B21" s="8">
        <v>76.900000000000006</v>
      </c>
      <c r="C21" s="51">
        <v>58</v>
      </c>
    </row>
    <row r="22" spans="2:3" x14ac:dyDescent="0.35">
      <c r="B22" s="8">
        <v>75.8</v>
      </c>
      <c r="C22" s="51">
        <v>60</v>
      </c>
    </row>
    <row r="23" spans="2:3" x14ac:dyDescent="0.35">
      <c r="B23" s="8">
        <v>78</v>
      </c>
      <c r="C23" s="51">
        <v>50</v>
      </c>
    </row>
    <row r="24" spans="2:3" x14ac:dyDescent="0.35">
      <c r="B24" s="8">
        <v>82.4</v>
      </c>
      <c r="C24" s="51">
        <v>89</v>
      </c>
    </row>
    <row r="25" spans="2:3" x14ac:dyDescent="0.35">
      <c r="B25" s="8">
        <v>76.2</v>
      </c>
      <c r="C25" s="51">
        <v>38</v>
      </c>
    </row>
    <row r="26" spans="2:3" x14ac:dyDescent="0.35">
      <c r="B26" s="8">
        <v>62.5</v>
      </c>
      <c r="C26" s="51">
        <v>12</v>
      </c>
    </row>
    <row r="27" spans="2:3" x14ac:dyDescent="0.35">
      <c r="B27" s="8">
        <v>78</v>
      </c>
      <c r="C27" s="51">
        <v>55</v>
      </c>
    </row>
    <row r="28" spans="2:3" x14ac:dyDescent="0.35">
      <c r="B28" s="8">
        <v>66.5</v>
      </c>
      <c r="C28" s="51">
        <v>24</v>
      </c>
    </row>
    <row r="29" spans="2:3" x14ac:dyDescent="0.35">
      <c r="B29" s="8">
        <v>63.5</v>
      </c>
      <c r="C29" s="51">
        <v>4</v>
      </c>
    </row>
    <row r="30" spans="2:3" x14ac:dyDescent="0.35">
      <c r="B30" s="8">
        <v>82.6</v>
      </c>
      <c r="C30" s="51">
        <v>72</v>
      </c>
    </row>
    <row r="31" spans="2:3" x14ac:dyDescent="0.35">
      <c r="B31" s="8">
        <v>79.2</v>
      </c>
      <c r="C31" s="51">
        <v>65</v>
      </c>
    </row>
    <row r="32" spans="2:3" x14ac:dyDescent="0.35">
      <c r="B32" s="8">
        <v>75</v>
      </c>
      <c r="C32" s="51">
        <v>48</v>
      </c>
    </row>
    <row r="33" spans="2:3" x14ac:dyDescent="0.35">
      <c r="B33" s="8">
        <v>74.400000000000006</v>
      </c>
      <c r="C33" s="51">
        <v>41</v>
      </c>
    </row>
    <row r="34" spans="2:3" x14ac:dyDescent="0.35">
      <c r="B34" s="8">
        <v>67.900000000000006</v>
      </c>
      <c r="C34" s="51">
        <v>26</v>
      </c>
    </row>
    <row r="35" spans="2:3" x14ac:dyDescent="0.35">
      <c r="B35" s="8">
        <v>76.8</v>
      </c>
      <c r="C35" s="51">
        <v>54</v>
      </c>
    </row>
    <row r="36" spans="2:3" x14ac:dyDescent="0.35">
      <c r="B36" s="8">
        <v>83</v>
      </c>
      <c r="C36" s="51">
        <v>64</v>
      </c>
    </row>
    <row r="37" spans="2:3" x14ac:dyDescent="0.35">
      <c r="B37" s="8">
        <v>88.9</v>
      </c>
      <c r="C37" s="51">
        <v>101</v>
      </c>
    </row>
    <row r="38" spans="2:3" x14ac:dyDescent="0.35">
      <c r="B38" s="8">
        <v>76.5</v>
      </c>
      <c r="C38" s="51">
        <v>76</v>
      </c>
    </row>
    <row r="39" spans="2:3" x14ac:dyDescent="0.35">
      <c r="B39" s="8">
        <v>79.900000000000006</v>
      </c>
      <c r="C39" s="51">
        <v>72</v>
      </c>
    </row>
    <row r="40" spans="2:3" x14ac:dyDescent="0.35">
      <c r="B40" s="8">
        <v>70.400000000000006</v>
      </c>
      <c r="C40" s="51">
        <v>24</v>
      </c>
    </row>
    <row r="41" spans="2:3" x14ac:dyDescent="0.35">
      <c r="B41" s="8">
        <v>83.4</v>
      </c>
      <c r="C41" s="51">
        <v>75</v>
      </c>
    </row>
    <row r="42" spans="2:3" x14ac:dyDescent="0.35">
      <c r="B42" s="8">
        <v>79.2</v>
      </c>
      <c r="C42" s="51">
        <v>79</v>
      </c>
    </row>
    <row r="43" spans="2:3" x14ac:dyDescent="0.35">
      <c r="B43" s="8">
        <v>61.2</v>
      </c>
      <c r="C43" s="51">
        <v>-7</v>
      </c>
    </row>
    <row r="44" spans="2:3" x14ac:dyDescent="0.35">
      <c r="B44" s="8">
        <v>64</v>
      </c>
      <c r="C44" s="51">
        <v>22</v>
      </c>
    </row>
    <row r="45" spans="2:3" x14ac:dyDescent="0.35">
      <c r="B45" s="8">
        <v>68</v>
      </c>
      <c r="C45" s="51">
        <v>13</v>
      </c>
    </row>
    <row r="46" spans="2:3" x14ac:dyDescent="0.35">
      <c r="B46" s="8">
        <v>78.5</v>
      </c>
      <c r="C46" s="51">
        <v>64</v>
      </c>
    </row>
    <row r="47" spans="2:3" x14ac:dyDescent="0.35">
      <c r="B47" s="8">
        <v>83</v>
      </c>
      <c r="C47" s="51">
        <v>90</v>
      </c>
    </row>
    <row r="48" spans="2:3" x14ac:dyDescent="0.35">
      <c r="B48" s="8">
        <v>75.2</v>
      </c>
      <c r="C48" s="51">
        <v>58</v>
      </c>
    </row>
    <row r="49" spans="2:3" x14ac:dyDescent="0.35">
      <c r="B49" s="8">
        <v>68.099999999999994</v>
      </c>
      <c r="C49" s="51">
        <v>22</v>
      </c>
    </row>
    <row r="50" spans="2:3" x14ac:dyDescent="0.35">
      <c r="B50" s="8">
        <v>93.6</v>
      </c>
      <c r="C50" s="51">
        <v>121</v>
      </c>
    </row>
    <row r="51" spans="2:3" x14ac:dyDescent="0.35">
      <c r="B51" s="8">
        <v>75.599999999999994</v>
      </c>
      <c r="C51" s="51">
        <v>26</v>
      </c>
    </row>
    <row r="52" spans="2:3" x14ac:dyDescent="0.35">
      <c r="B52" s="8">
        <v>82.3</v>
      </c>
      <c r="C52" s="51">
        <v>79</v>
      </c>
    </row>
    <row r="53" spans="2:3" x14ac:dyDescent="0.35">
      <c r="B53" s="8">
        <v>71.400000000000006</v>
      </c>
      <c r="C53" s="51">
        <v>26</v>
      </c>
    </row>
    <row r="54" spans="2:3" x14ac:dyDescent="0.35">
      <c r="B54" s="8">
        <v>71.900000000000006</v>
      </c>
      <c r="C54" s="51">
        <v>44</v>
      </c>
    </row>
    <row r="55" spans="2:3" x14ac:dyDescent="0.35">
      <c r="B55" s="8">
        <v>79.099999999999994</v>
      </c>
      <c r="C55" s="51">
        <v>60</v>
      </c>
    </row>
    <row r="56" spans="2:3" x14ac:dyDescent="0.35">
      <c r="B56" s="8">
        <v>88.7</v>
      </c>
      <c r="C56" s="51">
        <v>87</v>
      </c>
    </row>
    <row r="57" spans="2:3" x14ac:dyDescent="0.35">
      <c r="B57" s="8">
        <v>69.400000000000006</v>
      </c>
      <c r="C57" s="51">
        <v>46</v>
      </c>
    </row>
    <row r="58" spans="2:3" x14ac:dyDescent="0.35">
      <c r="B58" s="8">
        <v>80.3</v>
      </c>
      <c r="C58" s="51">
        <v>80</v>
      </c>
    </row>
    <row r="59" spans="2:3" x14ac:dyDescent="0.35">
      <c r="B59" s="8">
        <v>83</v>
      </c>
      <c r="C59" s="51">
        <v>68</v>
      </c>
    </row>
    <row r="60" spans="2:3" x14ac:dyDescent="0.35">
      <c r="B60" s="8">
        <v>74.099999999999994</v>
      </c>
      <c r="C60" s="51">
        <v>46</v>
      </c>
    </row>
    <row r="61" spans="2:3" x14ac:dyDescent="0.35">
      <c r="B61" s="8">
        <v>79.400000000000006</v>
      </c>
      <c r="C61" s="51">
        <v>76</v>
      </c>
    </row>
    <row r="62" spans="2:3" x14ac:dyDescent="0.35">
      <c r="B62" s="8">
        <v>88.1</v>
      </c>
      <c r="C62" s="51">
        <v>115</v>
      </c>
    </row>
    <row r="63" spans="2:3" x14ac:dyDescent="0.35">
      <c r="B63" s="8">
        <v>74.599999999999994</v>
      </c>
      <c r="C63" s="51">
        <v>37</v>
      </c>
    </row>
    <row r="64" spans="2:3" x14ac:dyDescent="0.35">
      <c r="B64" s="8">
        <v>87.1</v>
      </c>
      <c r="C64" s="51">
        <v>77</v>
      </c>
    </row>
    <row r="65" spans="2:3" x14ac:dyDescent="0.35">
      <c r="B65" s="8">
        <v>79.7</v>
      </c>
      <c r="C65" s="51">
        <v>70</v>
      </c>
    </row>
    <row r="66" spans="2:3" x14ac:dyDescent="0.35">
      <c r="B66" s="8">
        <v>82.1</v>
      </c>
      <c r="C66" s="51">
        <v>96</v>
      </c>
    </row>
    <row r="67" spans="2:3" x14ac:dyDescent="0.35">
      <c r="B67" s="8">
        <v>70.2</v>
      </c>
      <c r="C67" s="51">
        <v>19</v>
      </c>
    </row>
    <row r="68" spans="2:3" x14ac:dyDescent="0.35">
      <c r="B68" s="8">
        <v>81.7</v>
      </c>
      <c r="C68" s="51">
        <v>69</v>
      </c>
    </row>
    <row r="69" spans="2:3" x14ac:dyDescent="0.35">
      <c r="B69" s="8">
        <v>76.099999999999994</v>
      </c>
      <c r="C69" s="51">
        <v>52</v>
      </c>
    </row>
    <row r="70" spans="2:3" x14ac:dyDescent="0.35">
      <c r="B70" s="8">
        <v>65.400000000000006</v>
      </c>
      <c r="C70" s="51">
        <v>7</v>
      </c>
    </row>
    <row r="71" spans="2:3" x14ac:dyDescent="0.35">
      <c r="B71" s="8">
        <v>70.099999999999994</v>
      </c>
      <c r="C71" s="51">
        <v>31</v>
      </c>
    </row>
    <row r="72" spans="2:3" x14ac:dyDescent="0.35">
      <c r="B72" s="8">
        <v>75.3</v>
      </c>
      <c r="C72" s="51">
        <v>63</v>
      </c>
    </row>
    <row r="73" spans="2:3" x14ac:dyDescent="0.35">
      <c r="B73" s="8">
        <v>68.7</v>
      </c>
      <c r="C73" s="51">
        <v>24</v>
      </c>
    </row>
    <row r="74" spans="2:3" x14ac:dyDescent="0.35">
      <c r="B74" s="8">
        <v>75.7</v>
      </c>
      <c r="C74" s="51">
        <v>33</v>
      </c>
    </row>
    <row r="75" spans="2:3" x14ac:dyDescent="0.35">
      <c r="B75" s="8">
        <v>68.7</v>
      </c>
      <c r="C75" s="51">
        <v>41</v>
      </c>
    </row>
    <row r="76" spans="2:3" x14ac:dyDescent="0.35">
      <c r="B76" s="8">
        <v>70.400000000000006</v>
      </c>
      <c r="C76" s="51">
        <v>43</v>
      </c>
    </row>
    <row r="77" spans="2:3" x14ac:dyDescent="0.35">
      <c r="B77" s="8">
        <v>68.3</v>
      </c>
      <c r="C77" s="51">
        <v>37</v>
      </c>
    </row>
    <row r="78" spans="2:3" x14ac:dyDescent="0.35">
      <c r="B78" s="8">
        <v>71.7</v>
      </c>
      <c r="C78" s="51">
        <v>29</v>
      </c>
    </row>
    <row r="79" spans="2:3" x14ac:dyDescent="0.35">
      <c r="B79" s="8">
        <v>70.900000000000006</v>
      </c>
      <c r="C79" s="51">
        <v>52</v>
      </c>
    </row>
    <row r="80" spans="2:3" x14ac:dyDescent="0.35">
      <c r="B80" s="8">
        <v>66.3</v>
      </c>
      <c r="C80" s="51">
        <v>37</v>
      </c>
    </row>
    <row r="81" spans="2:3" x14ac:dyDescent="0.35">
      <c r="B81" s="8">
        <v>65.3</v>
      </c>
      <c r="C81" s="51">
        <v>19</v>
      </c>
    </row>
    <row r="82" spans="2:3" x14ac:dyDescent="0.35">
      <c r="B82" s="8">
        <v>75.7</v>
      </c>
      <c r="C82" s="51">
        <v>45</v>
      </c>
    </row>
    <row r="83" spans="2:3" x14ac:dyDescent="0.35">
      <c r="B83" s="8">
        <v>66</v>
      </c>
      <c r="C83" s="51">
        <v>23</v>
      </c>
    </row>
    <row r="84" spans="2:3" x14ac:dyDescent="0.35">
      <c r="B84" s="8">
        <v>78.900000000000006</v>
      </c>
      <c r="C84" s="51">
        <v>56</v>
      </c>
    </row>
    <row r="85" spans="2:3" x14ac:dyDescent="0.35">
      <c r="B85" s="8">
        <v>74</v>
      </c>
      <c r="C85" s="51">
        <v>49</v>
      </c>
    </row>
    <row r="86" spans="2:3" x14ac:dyDescent="0.35">
      <c r="B86" s="8">
        <v>74.599999999999994</v>
      </c>
      <c r="C86" s="51">
        <v>61</v>
      </c>
    </row>
    <row r="87" spans="2:3" x14ac:dyDescent="0.35">
      <c r="B87" s="8">
        <v>79.3</v>
      </c>
      <c r="C87" s="51">
        <v>73</v>
      </c>
    </row>
    <row r="88" spans="2:3" x14ac:dyDescent="0.35">
      <c r="B88" s="8">
        <v>70.099999999999994</v>
      </c>
      <c r="C88" s="51">
        <v>35</v>
      </c>
    </row>
    <row r="89" spans="2:3" x14ac:dyDescent="0.35">
      <c r="B89" s="8">
        <v>88.8</v>
      </c>
      <c r="C89" s="51">
        <v>104</v>
      </c>
    </row>
    <row r="90" spans="2:3" x14ac:dyDescent="0.35">
      <c r="B90" s="8">
        <v>66</v>
      </c>
      <c r="C90" s="51">
        <v>20</v>
      </c>
    </row>
    <row r="91" spans="2:3" x14ac:dyDescent="0.35">
      <c r="B91" s="8">
        <v>82.9</v>
      </c>
      <c r="C91" s="51">
        <v>81</v>
      </c>
    </row>
    <row r="92" spans="2:3" x14ac:dyDescent="0.35">
      <c r="B92" s="8">
        <v>100</v>
      </c>
      <c r="C92" s="51">
        <v>139</v>
      </c>
    </row>
    <row r="93" spans="2:3" x14ac:dyDescent="0.35">
      <c r="B93" s="8">
        <v>75.599999999999994</v>
      </c>
      <c r="C93" s="51">
        <v>60</v>
      </c>
    </row>
    <row r="94" spans="2:3" x14ac:dyDescent="0.35">
      <c r="B94" s="8">
        <v>67.5</v>
      </c>
      <c r="C94" s="51">
        <v>43</v>
      </c>
    </row>
    <row r="95" spans="2:3" x14ac:dyDescent="0.35">
      <c r="B95" s="8">
        <v>68.7</v>
      </c>
      <c r="C95" s="51">
        <v>7</v>
      </c>
    </row>
    <row r="96" spans="2:3" x14ac:dyDescent="0.35">
      <c r="B96" s="8">
        <v>76</v>
      </c>
      <c r="C96" s="51">
        <v>43</v>
      </c>
    </row>
    <row r="97" spans="2:3" x14ac:dyDescent="0.35">
      <c r="B97" s="8">
        <v>67.7</v>
      </c>
      <c r="C97" s="51">
        <v>36</v>
      </c>
    </row>
    <row r="98" spans="2:3" x14ac:dyDescent="0.35">
      <c r="B98" s="8">
        <v>75.3</v>
      </c>
      <c r="C98" s="51">
        <v>53</v>
      </c>
    </row>
    <row r="99" spans="2:3" x14ac:dyDescent="0.35">
      <c r="B99" s="8">
        <v>68.099999999999994</v>
      </c>
      <c r="C99" s="51">
        <v>3</v>
      </c>
    </row>
    <row r="100" spans="2:3" x14ac:dyDescent="0.35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8" max="8" width="11.453125" customWidth="1"/>
    <col min="11" max="11" width="16" bestFit="1" customWidth="1"/>
    <col min="12" max="12" width="11.453125" customWidth="1"/>
  </cols>
  <sheetData>
    <row r="1" spans="2:12" ht="25.5" customHeight="1" x14ac:dyDescent="0.45">
      <c r="B1" s="18" t="s">
        <v>245</v>
      </c>
    </row>
    <row r="2" spans="2:12" ht="15" customHeight="1" x14ac:dyDescent="0.35">
      <c r="B2" s="30" t="s">
        <v>266</v>
      </c>
    </row>
    <row r="3" spans="2:12" ht="18" customHeight="1" x14ac:dyDescent="0.35"/>
    <row r="4" spans="2:12" x14ac:dyDescent="0.35">
      <c r="E4" s="3" t="s">
        <v>54</v>
      </c>
    </row>
    <row r="5" spans="2:12" x14ac:dyDescent="0.35">
      <c r="B5" s="43" t="s">
        <v>22</v>
      </c>
      <c r="C5" s="43" t="s">
        <v>23</v>
      </c>
      <c r="E5" s="108" t="s">
        <v>229</v>
      </c>
      <c r="F5" s="108"/>
      <c r="H5" s="108" t="s">
        <v>242</v>
      </c>
      <c r="I5" s="108"/>
      <c r="K5" s="108" t="s">
        <v>248</v>
      </c>
      <c r="L5" s="108"/>
    </row>
    <row r="6" spans="2:12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58" t="s">
        <v>249</v>
      </c>
      <c r="L6" s="97" cm="1">
        <f t="array" ref="L6">SUMSQ(C6:C100-_xlfn.FORECAST.LINEAR(B6:B100,C6:C100,B6:B100))</f>
        <v>81929.289620086478</v>
      </c>
    </row>
    <row r="7" spans="2:12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58" t="s">
        <v>250</v>
      </c>
      <c r="L7" s="97" cm="1">
        <f t="array" ref="L7">SUMSQ(C6:C100-AVERAGE(C6:C100))</f>
        <v>822141.5368421051</v>
      </c>
    </row>
    <row r="8" spans="2:12" x14ac:dyDescent="0.35">
      <c r="B8" s="8">
        <v>101</v>
      </c>
      <c r="C8" s="8">
        <v>119</v>
      </c>
      <c r="K8" s="20" t="s">
        <v>251</v>
      </c>
      <c r="L8" s="87">
        <f>RSQ(C6:C100,B6:B100)</f>
        <v>0.90034649029559788</v>
      </c>
    </row>
    <row r="9" spans="2:12" x14ac:dyDescent="0.35">
      <c r="B9" s="8">
        <v>288</v>
      </c>
      <c r="C9" s="8">
        <v>334</v>
      </c>
      <c r="K9" s="58" t="s">
        <v>254</v>
      </c>
      <c r="L9" s="97">
        <f>L6/(COUNT(C6:C100)-1-1)</f>
        <v>880.96010344179012</v>
      </c>
    </row>
    <row r="10" spans="2:12" x14ac:dyDescent="0.35">
      <c r="B10" s="8">
        <v>248</v>
      </c>
      <c r="C10" s="8">
        <v>252</v>
      </c>
      <c r="K10" s="20" t="s">
        <v>146</v>
      </c>
      <c r="L10" s="75">
        <f>STEYX(C6:C100,B6:B100)</f>
        <v>29.680972077103387</v>
      </c>
    </row>
    <row r="11" spans="2:12" x14ac:dyDescent="0.35">
      <c r="B11" s="8">
        <v>145</v>
      </c>
      <c r="C11" s="8">
        <v>209</v>
      </c>
      <c r="K11" s="20" t="s">
        <v>143</v>
      </c>
      <c r="L11" s="71">
        <v>0.05</v>
      </c>
    </row>
    <row r="12" spans="2:12" x14ac:dyDescent="0.35">
      <c r="B12" s="8">
        <v>401</v>
      </c>
      <c r="C12" s="8">
        <v>462</v>
      </c>
      <c r="K12" s="58" t="s">
        <v>253</v>
      </c>
      <c r="L12" s="97">
        <f>(L7-L6)/1</f>
        <v>740212.24722201866</v>
      </c>
    </row>
    <row r="13" spans="2:12" x14ac:dyDescent="0.35">
      <c r="B13" s="8">
        <v>287</v>
      </c>
      <c r="C13" s="8">
        <v>342</v>
      </c>
      <c r="K13" s="20" t="s">
        <v>252</v>
      </c>
      <c r="L13" s="75">
        <f>L12/L9</f>
        <v>840.23356373360275</v>
      </c>
    </row>
    <row r="14" spans="2:12" x14ac:dyDescent="0.35">
      <c r="B14" s="8">
        <v>275</v>
      </c>
      <c r="C14" s="8">
        <v>347</v>
      </c>
      <c r="K14" s="20" t="s">
        <v>207</v>
      </c>
      <c r="L14" s="87">
        <f>_xlfn.F.DIST.RT(L13,1,COUNT(C6:C100)-1-1)</f>
        <v>2.3373706863266021E-48</v>
      </c>
    </row>
    <row r="15" spans="2:12" x14ac:dyDescent="0.35">
      <c r="B15" s="8">
        <v>254</v>
      </c>
      <c r="C15" s="8">
        <v>313</v>
      </c>
    </row>
    <row r="16" spans="2:12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6" bestFit="1" customWidth="1"/>
    <col min="3" max="3" width="20.7265625" customWidth="1"/>
    <col min="4" max="4" width="19.26953125" customWidth="1"/>
  </cols>
  <sheetData>
    <row r="1" spans="2:4" ht="25.5" customHeight="1" x14ac:dyDescent="0.45">
      <c r="B1" s="18" t="s">
        <v>246</v>
      </c>
    </row>
    <row r="2" spans="2:4" ht="15" customHeight="1" x14ac:dyDescent="0.35">
      <c r="B2" s="30" t="s">
        <v>267</v>
      </c>
    </row>
    <row r="3" spans="2:4" ht="18" customHeight="1" x14ac:dyDescent="0.35"/>
    <row r="5" spans="2:4" x14ac:dyDescent="0.35">
      <c r="B5" s="43" t="s">
        <v>76</v>
      </c>
      <c r="C5" s="43" t="s">
        <v>22</v>
      </c>
      <c r="D5" s="43" t="s">
        <v>23</v>
      </c>
    </row>
    <row r="6" spans="2:4" x14ac:dyDescent="0.35">
      <c r="B6" s="51">
        <v>68.400000000000006</v>
      </c>
      <c r="C6" s="51">
        <v>252</v>
      </c>
      <c r="D6" s="51">
        <v>276</v>
      </c>
    </row>
    <row r="7" spans="2:4" x14ac:dyDescent="0.35">
      <c r="B7" s="8">
        <v>62.1</v>
      </c>
      <c r="C7" s="8">
        <v>423</v>
      </c>
      <c r="D7" s="51">
        <v>410</v>
      </c>
    </row>
    <row r="8" spans="2:4" x14ac:dyDescent="0.35">
      <c r="B8" s="8">
        <v>70.2</v>
      </c>
      <c r="C8" s="8">
        <v>101</v>
      </c>
      <c r="D8" s="51">
        <v>119</v>
      </c>
    </row>
    <row r="9" spans="2:4" x14ac:dyDescent="0.35">
      <c r="B9" s="8">
        <v>75.099999999999994</v>
      </c>
      <c r="C9" s="8">
        <v>288</v>
      </c>
      <c r="D9" s="51">
        <v>334</v>
      </c>
    </row>
    <row r="10" spans="2:4" x14ac:dyDescent="0.35">
      <c r="B10" s="8">
        <v>60.9</v>
      </c>
      <c r="C10" s="8">
        <v>248</v>
      </c>
      <c r="D10" s="51">
        <v>252</v>
      </c>
    </row>
    <row r="11" spans="2:4" x14ac:dyDescent="0.35">
      <c r="B11" s="8">
        <v>74.5</v>
      </c>
      <c r="C11" s="8">
        <v>145</v>
      </c>
      <c r="D11" s="51">
        <v>209</v>
      </c>
    </row>
    <row r="12" spans="2:4" x14ac:dyDescent="0.35">
      <c r="B12" s="8">
        <v>76.400000000000006</v>
      </c>
      <c r="C12" s="8">
        <v>401</v>
      </c>
      <c r="D12" s="51">
        <v>462</v>
      </c>
    </row>
    <row r="13" spans="2:4" x14ac:dyDescent="0.35">
      <c r="B13" s="8">
        <v>82.6</v>
      </c>
      <c r="C13" s="8">
        <v>287</v>
      </c>
      <c r="D13" s="51">
        <v>342</v>
      </c>
    </row>
    <row r="14" spans="2:4" x14ac:dyDescent="0.35">
      <c r="B14" s="8">
        <v>76.900000000000006</v>
      </c>
      <c r="C14" s="8">
        <v>275</v>
      </c>
      <c r="D14" s="51">
        <v>347</v>
      </c>
    </row>
    <row r="15" spans="2:4" x14ac:dyDescent="0.35">
      <c r="B15" s="8">
        <v>83.3</v>
      </c>
      <c r="C15" s="8">
        <v>254</v>
      </c>
      <c r="D15" s="51">
        <v>313</v>
      </c>
    </row>
    <row r="16" spans="2:4" x14ac:dyDescent="0.35">
      <c r="B16" s="8">
        <v>75.8</v>
      </c>
      <c r="C16" s="8">
        <v>182</v>
      </c>
      <c r="D16" s="51">
        <v>232</v>
      </c>
    </row>
    <row r="17" spans="2:4" x14ac:dyDescent="0.35">
      <c r="B17" s="8">
        <v>76</v>
      </c>
      <c r="C17" s="8">
        <v>117</v>
      </c>
      <c r="D17" s="51">
        <v>163</v>
      </c>
    </row>
    <row r="18" spans="2:4" x14ac:dyDescent="0.35">
      <c r="B18" s="8">
        <v>62.8</v>
      </c>
      <c r="C18" s="8">
        <v>130</v>
      </c>
      <c r="D18" s="51">
        <v>119</v>
      </c>
    </row>
    <row r="19" spans="2:4" x14ac:dyDescent="0.35">
      <c r="B19" s="8">
        <v>82.8</v>
      </c>
      <c r="C19" s="8">
        <v>219</v>
      </c>
      <c r="D19" s="51">
        <v>304</v>
      </c>
    </row>
    <row r="20" spans="2:4" x14ac:dyDescent="0.35">
      <c r="B20" s="8">
        <v>76</v>
      </c>
      <c r="C20" s="8">
        <v>152</v>
      </c>
      <c r="D20" s="51">
        <v>211</v>
      </c>
    </row>
    <row r="21" spans="2:4" x14ac:dyDescent="0.35">
      <c r="B21" s="8">
        <v>76.900000000000006</v>
      </c>
      <c r="C21" s="8">
        <v>228</v>
      </c>
      <c r="D21" s="51">
        <v>286</v>
      </c>
    </row>
    <row r="22" spans="2:4" x14ac:dyDescent="0.35">
      <c r="B22" s="8">
        <v>75.8</v>
      </c>
      <c r="C22" s="8">
        <v>62</v>
      </c>
      <c r="D22" s="51">
        <v>122</v>
      </c>
    </row>
    <row r="23" spans="2:4" x14ac:dyDescent="0.35">
      <c r="B23" s="8">
        <v>78</v>
      </c>
      <c r="C23" s="8">
        <v>393</v>
      </c>
      <c r="D23" s="51">
        <v>443</v>
      </c>
    </row>
    <row r="24" spans="2:4" x14ac:dyDescent="0.35">
      <c r="B24" s="8">
        <v>82.4</v>
      </c>
      <c r="C24" s="8">
        <v>277</v>
      </c>
      <c r="D24" s="51">
        <v>366</v>
      </c>
    </row>
    <row r="25" spans="2:4" x14ac:dyDescent="0.35">
      <c r="B25" s="8">
        <v>76.2</v>
      </c>
      <c r="C25" s="8">
        <v>206</v>
      </c>
      <c r="D25" s="51">
        <v>244</v>
      </c>
    </row>
    <row r="26" spans="2:4" x14ac:dyDescent="0.35">
      <c r="B26" s="8">
        <v>62.5</v>
      </c>
      <c r="C26" s="8">
        <v>229</v>
      </c>
      <c r="D26" s="51">
        <v>241</v>
      </c>
    </row>
    <row r="27" spans="2:4" x14ac:dyDescent="0.35">
      <c r="B27" s="8">
        <v>78</v>
      </c>
      <c r="C27" s="8">
        <v>182</v>
      </c>
      <c r="D27" s="51">
        <v>237</v>
      </c>
    </row>
    <row r="28" spans="2:4" x14ac:dyDescent="0.35">
      <c r="B28" s="8">
        <v>66.5</v>
      </c>
      <c r="C28" s="8">
        <v>98</v>
      </c>
      <c r="D28" s="51">
        <v>122</v>
      </c>
    </row>
    <row r="29" spans="2:4" x14ac:dyDescent="0.35">
      <c r="B29" s="8">
        <v>63.5</v>
      </c>
      <c r="C29" s="8">
        <v>125</v>
      </c>
      <c r="D29" s="51">
        <v>129</v>
      </c>
    </row>
    <row r="30" spans="2:4" x14ac:dyDescent="0.35">
      <c r="B30" s="8">
        <v>82.6</v>
      </c>
      <c r="C30" s="8">
        <v>164</v>
      </c>
      <c r="D30" s="51">
        <v>236</v>
      </c>
    </row>
    <row r="31" spans="2:4" x14ac:dyDescent="0.35">
      <c r="B31" s="8">
        <v>79.2</v>
      </c>
      <c r="C31" s="8">
        <v>186</v>
      </c>
      <c r="D31" s="51">
        <v>251</v>
      </c>
    </row>
    <row r="32" spans="2:4" x14ac:dyDescent="0.35">
      <c r="B32" s="8">
        <v>75</v>
      </c>
      <c r="C32" s="8">
        <v>235</v>
      </c>
      <c r="D32" s="51">
        <v>283</v>
      </c>
    </row>
    <row r="33" spans="2:4" x14ac:dyDescent="0.35">
      <c r="B33" s="8">
        <v>74.400000000000006</v>
      </c>
      <c r="C33" s="8">
        <v>184</v>
      </c>
      <c r="D33" s="51">
        <v>225</v>
      </c>
    </row>
    <row r="34" spans="2:4" x14ac:dyDescent="0.35">
      <c r="B34" s="8">
        <v>67.900000000000006</v>
      </c>
      <c r="C34" s="8">
        <v>76</v>
      </c>
      <c r="D34" s="51">
        <v>102</v>
      </c>
    </row>
    <row r="35" spans="2:4" x14ac:dyDescent="0.35">
      <c r="B35" s="8">
        <v>76.8</v>
      </c>
      <c r="C35" s="8">
        <v>126</v>
      </c>
      <c r="D35" s="51">
        <v>180</v>
      </c>
    </row>
    <row r="36" spans="2:4" x14ac:dyDescent="0.35">
      <c r="B36" s="8">
        <v>83</v>
      </c>
      <c r="C36" s="8">
        <v>183</v>
      </c>
      <c r="D36" s="51">
        <v>247</v>
      </c>
    </row>
    <row r="37" spans="2:4" x14ac:dyDescent="0.35">
      <c r="B37" s="8">
        <v>88.9</v>
      </c>
      <c r="C37" s="8">
        <v>242</v>
      </c>
      <c r="D37" s="51">
        <v>343</v>
      </c>
    </row>
    <row r="38" spans="2:4" x14ac:dyDescent="0.35">
      <c r="B38" s="8">
        <v>76.5</v>
      </c>
      <c r="C38" s="8">
        <v>207</v>
      </c>
      <c r="D38" s="51">
        <v>283</v>
      </c>
    </row>
    <row r="39" spans="2:4" x14ac:dyDescent="0.35">
      <c r="B39" s="8">
        <v>79.900000000000006</v>
      </c>
      <c r="C39" s="8">
        <v>181</v>
      </c>
      <c r="D39" s="51">
        <v>253</v>
      </c>
    </row>
    <row r="40" spans="2:4" x14ac:dyDescent="0.35">
      <c r="B40" s="8">
        <v>70.400000000000006</v>
      </c>
      <c r="C40" s="8">
        <v>239</v>
      </c>
      <c r="D40" s="51">
        <v>263</v>
      </c>
    </row>
    <row r="41" spans="2:4" x14ac:dyDescent="0.35">
      <c r="B41" s="8">
        <v>83.4</v>
      </c>
      <c r="C41" s="8">
        <v>216</v>
      </c>
      <c r="D41" s="51">
        <v>291</v>
      </c>
    </row>
    <row r="42" spans="2:4" x14ac:dyDescent="0.35">
      <c r="B42" s="8">
        <v>79.2</v>
      </c>
      <c r="C42" s="8">
        <v>289</v>
      </c>
      <c r="D42" s="51">
        <v>368</v>
      </c>
    </row>
    <row r="43" spans="2:4" x14ac:dyDescent="0.35">
      <c r="B43" s="8">
        <v>61.2</v>
      </c>
      <c r="C43" s="8">
        <v>213</v>
      </c>
      <c r="D43" s="51">
        <v>206</v>
      </c>
    </row>
    <row r="44" spans="2:4" x14ac:dyDescent="0.35">
      <c r="B44" s="8">
        <v>64</v>
      </c>
      <c r="C44" s="8">
        <v>209</v>
      </c>
      <c r="D44" s="51">
        <v>231</v>
      </c>
    </row>
    <row r="45" spans="2:4" x14ac:dyDescent="0.35">
      <c r="B45" s="8">
        <v>68</v>
      </c>
      <c r="C45" s="8">
        <v>376</v>
      </c>
      <c r="D45" s="51">
        <v>389</v>
      </c>
    </row>
    <row r="46" spans="2:4" x14ac:dyDescent="0.35">
      <c r="B46" s="8">
        <v>78.5</v>
      </c>
      <c r="C46" s="8">
        <v>332</v>
      </c>
      <c r="D46" s="51">
        <v>396</v>
      </c>
    </row>
    <row r="47" spans="2:4" x14ac:dyDescent="0.35">
      <c r="B47" s="8">
        <v>83</v>
      </c>
      <c r="C47" s="8">
        <v>249</v>
      </c>
      <c r="D47" s="51">
        <v>339</v>
      </c>
    </row>
    <row r="48" spans="2:4" x14ac:dyDescent="0.35">
      <c r="B48" s="8">
        <v>75.2</v>
      </c>
      <c r="C48" s="8">
        <v>228</v>
      </c>
      <c r="D48" s="51">
        <v>286</v>
      </c>
    </row>
    <row r="49" spans="2:4" x14ac:dyDescent="0.35">
      <c r="B49" s="8">
        <v>68.099999999999994</v>
      </c>
      <c r="C49" s="8">
        <v>124</v>
      </c>
      <c r="D49" s="51">
        <v>146</v>
      </c>
    </row>
    <row r="50" spans="2:4" x14ac:dyDescent="0.35">
      <c r="B50" s="8">
        <v>93.6</v>
      </c>
      <c r="C50" s="8">
        <v>194</v>
      </c>
      <c r="D50" s="51">
        <v>315</v>
      </c>
    </row>
    <row r="51" spans="2:4" x14ac:dyDescent="0.35">
      <c r="B51" s="8">
        <v>75.599999999999994</v>
      </c>
      <c r="C51" s="8">
        <v>157</v>
      </c>
      <c r="D51" s="51">
        <v>183</v>
      </c>
    </row>
    <row r="52" spans="2:4" x14ac:dyDescent="0.35">
      <c r="B52" s="8">
        <v>82.3</v>
      </c>
      <c r="C52" s="8">
        <v>402</v>
      </c>
      <c r="D52" s="51">
        <v>481</v>
      </c>
    </row>
    <row r="53" spans="2:4" x14ac:dyDescent="0.35">
      <c r="B53" s="8">
        <v>71.400000000000006</v>
      </c>
      <c r="C53" s="8">
        <v>323</v>
      </c>
      <c r="D53" s="51">
        <v>349</v>
      </c>
    </row>
    <row r="54" spans="2:4" x14ac:dyDescent="0.35">
      <c r="B54" s="8">
        <v>71.900000000000006</v>
      </c>
      <c r="C54" s="8">
        <v>181</v>
      </c>
      <c r="D54" s="51">
        <v>225</v>
      </c>
    </row>
    <row r="55" spans="2:4" x14ac:dyDescent="0.35">
      <c r="B55" s="8">
        <v>79.099999999999994</v>
      </c>
      <c r="C55" s="8">
        <v>157</v>
      </c>
      <c r="D55" s="51">
        <v>217</v>
      </c>
    </row>
    <row r="56" spans="2:4" x14ac:dyDescent="0.35">
      <c r="B56" s="8">
        <v>88.7</v>
      </c>
      <c r="C56" s="8">
        <v>266</v>
      </c>
      <c r="D56" s="51">
        <v>353</v>
      </c>
    </row>
    <row r="57" spans="2:4" x14ac:dyDescent="0.35">
      <c r="B57" s="8">
        <v>69.400000000000006</v>
      </c>
      <c r="C57" s="8">
        <v>268</v>
      </c>
      <c r="D57" s="51">
        <v>314</v>
      </c>
    </row>
    <row r="58" spans="2:4" x14ac:dyDescent="0.35">
      <c r="B58" s="8">
        <v>80.3</v>
      </c>
      <c r="C58" s="8">
        <v>167</v>
      </c>
      <c r="D58" s="51">
        <v>247</v>
      </c>
    </row>
    <row r="59" spans="2:4" x14ac:dyDescent="0.35">
      <c r="B59" s="8">
        <v>83</v>
      </c>
      <c r="C59" s="8">
        <v>342</v>
      </c>
      <c r="D59" s="51">
        <v>410</v>
      </c>
    </row>
    <row r="60" spans="2:4" x14ac:dyDescent="0.35">
      <c r="B60" s="8">
        <v>74.099999999999994</v>
      </c>
      <c r="C60" s="8">
        <v>349</v>
      </c>
      <c r="D60" s="51">
        <v>395</v>
      </c>
    </row>
    <row r="61" spans="2:4" x14ac:dyDescent="0.35">
      <c r="B61" s="8">
        <v>79.400000000000006</v>
      </c>
      <c r="C61" s="8">
        <v>340</v>
      </c>
      <c r="D61" s="51">
        <v>416</v>
      </c>
    </row>
    <row r="62" spans="2:4" x14ac:dyDescent="0.35">
      <c r="B62" s="8">
        <v>88.1</v>
      </c>
      <c r="C62" s="8">
        <v>227</v>
      </c>
      <c r="D62" s="51">
        <v>342</v>
      </c>
    </row>
    <row r="63" spans="2:4" x14ac:dyDescent="0.35">
      <c r="B63" s="8">
        <v>74.599999999999994</v>
      </c>
      <c r="C63" s="8">
        <v>409</v>
      </c>
      <c r="D63" s="51">
        <v>446</v>
      </c>
    </row>
    <row r="64" spans="2:4" x14ac:dyDescent="0.35">
      <c r="B64" s="8">
        <v>87.1</v>
      </c>
      <c r="C64" s="8">
        <v>400</v>
      </c>
      <c r="D64" s="51">
        <v>477</v>
      </c>
    </row>
    <row r="65" spans="2:4" x14ac:dyDescent="0.35">
      <c r="B65" s="8">
        <v>79.7</v>
      </c>
      <c r="C65" s="8">
        <v>374</v>
      </c>
      <c r="D65" s="51">
        <v>444</v>
      </c>
    </row>
    <row r="66" spans="2:4" x14ac:dyDescent="0.35">
      <c r="B66" s="8">
        <v>82.1</v>
      </c>
      <c r="C66" s="8">
        <v>255</v>
      </c>
      <c r="D66" s="51">
        <v>351</v>
      </c>
    </row>
    <row r="67" spans="2:4" x14ac:dyDescent="0.35">
      <c r="B67" s="8">
        <v>70.2</v>
      </c>
      <c r="C67" s="8">
        <v>146</v>
      </c>
      <c r="D67" s="51">
        <v>165</v>
      </c>
    </row>
    <row r="68" spans="2:4" x14ac:dyDescent="0.35">
      <c r="B68" s="8">
        <v>81.7</v>
      </c>
      <c r="C68" s="8">
        <v>248</v>
      </c>
      <c r="D68" s="51">
        <v>317</v>
      </c>
    </row>
    <row r="69" spans="2:4" x14ac:dyDescent="0.35">
      <c r="B69" s="8">
        <v>76.099999999999994</v>
      </c>
      <c r="C69" s="8">
        <v>198</v>
      </c>
      <c r="D69" s="51">
        <v>250</v>
      </c>
    </row>
    <row r="70" spans="2:4" x14ac:dyDescent="0.35">
      <c r="B70" s="8">
        <v>65.400000000000006</v>
      </c>
      <c r="C70" s="8">
        <v>210</v>
      </c>
      <c r="D70" s="51">
        <v>217</v>
      </c>
    </row>
    <row r="71" spans="2:4" x14ac:dyDescent="0.35">
      <c r="B71" s="8">
        <v>70.099999999999994</v>
      </c>
      <c r="C71" s="8">
        <v>107</v>
      </c>
      <c r="D71" s="51">
        <v>138</v>
      </c>
    </row>
    <row r="72" spans="2:4" x14ac:dyDescent="0.35">
      <c r="B72" s="8">
        <v>75.3</v>
      </c>
      <c r="C72" s="8">
        <v>239</v>
      </c>
      <c r="D72" s="51">
        <v>302</v>
      </c>
    </row>
    <row r="73" spans="2:4" x14ac:dyDescent="0.35">
      <c r="B73" s="8">
        <v>68.7</v>
      </c>
      <c r="C73" s="8">
        <v>287</v>
      </c>
      <c r="D73" s="51">
        <v>311</v>
      </c>
    </row>
    <row r="74" spans="2:4" x14ac:dyDescent="0.35">
      <c r="B74" s="8">
        <v>75.7</v>
      </c>
      <c r="C74" s="8">
        <v>340</v>
      </c>
      <c r="D74" s="51">
        <v>373</v>
      </c>
    </row>
    <row r="75" spans="2:4" x14ac:dyDescent="0.35">
      <c r="B75" s="8">
        <v>68.7</v>
      </c>
      <c r="C75" s="8">
        <v>155</v>
      </c>
      <c r="D75" s="51">
        <v>196</v>
      </c>
    </row>
    <row r="76" spans="2:4" x14ac:dyDescent="0.35">
      <c r="B76" s="8">
        <v>70.400000000000006</v>
      </c>
      <c r="C76" s="8">
        <v>263</v>
      </c>
      <c r="D76" s="51">
        <v>306</v>
      </c>
    </row>
    <row r="77" spans="2:4" x14ac:dyDescent="0.35">
      <c r="B77" s="8">
        <v>68.3</v>
      </c>
      <c r="C77" s="8">
        <v>265</v>
      </c>
      <c r="D77" s="51">
        <v>302</v>
      </c>
    </row>
    <row r="78" spans="2:4" x14ac:dyDescent="0.35">
      <c r="B78" s="8">
        <v>71.7</v>
      </c>
      <c r="C78" s="8">
        <v>249</v>
      </c>
      <c r="D78" s="51">
        <v>278</v>
      </c>
    </row>
    <row r="79" spans="2:4" x14ac:dyDescent="0.35">
      <c r="B79" s="8">
        <v>70.900000000000006</v>
      </c>
      <c r="C79" s="8">
        <v>377</v>
      </c>
      <c r="D79" s="51">
        <v>429</v>
      </c>
    </row>
    <row r="80" spans="2:4" x14ac:dyDescent="0.35">
      <c r="B80" s="8">
        <v>66.3</v>
      </c>
      <c r="C80" s="8">
        <v>301</v>
      </c>
      <c r="D80" s="51">
        <v>338</v>
      </c>
    </row>
    <row r="81" spans="2:4" x14ac:dyDescent="0.35">
      <c r="B81" s="8">
        <v>65.3</v>
      </c>
      <c r="C81" s="8">
        <v>242</v>
      </c>
      <c r="D81" s="51">
        <v>261</v>
      </c>
    </row>
    <row r="82" spans="2:4" x14ac:dyDescent="0.35">
      <c r="B82" s="8">
        <v>75.7</v>
      </c>
      <c r="C82" s="8">
        <v>211</v>
      </c>
      <c r="D82" s="51">
        <v>256</v>
      </c>
    </row>
    <row r="83" spans="2:4" x14ac:dyDescent="0.35">
      <c r="B83" s="8">
        <v>66</v>
      </c>
      <c r="C83" s="8">
        <v>160</v>
      </c>
      <c r="D83" s="51">
        <v>183</v>
      </c>
    </row>
    <row r="84" spans="2:4" x14ac:dyDescent="0.35">
      <c r="B84" s="8">
        <v>78.900000000000006</v>
      </c>
      <c r="C84" s="8">
        <v>218</v>
      </c>
      <c r="D84" s="51">
        <v>274</v>
      </c>
    </row>
    <row r="85" spans="2:4" x14ac:dyDescent="0.35">
      <c r="B85" s="8">
        <v>74</v>
      </c>
      <c r="C85" s="8">
        <v>133</v>
      </c>
      <c r="D85" s="51">
        <v>182</v>
      </c>
    </row>
    <row r="86" spans="2:4" x14ac:dyDescent="0.35">
      <c r="B86" s="8">
        <v>74.599999999999994</v>
      </c>
      <c r="C86" s="8">
        <v>122</v>
      </c>
      <c r="D86" s="51">
        <v>183</v>
      </c>
    </row>
    <row r="87" spans="2:4" x14ac:dyDescent="0.35">
      <c r="B87" s="8">
        <v>79.3</v>
      </c>
      <c r="C87" s="8">
        <v>236</v>
      </c>
      <c r="D87" s="51">
        <v>309</v>
      </c>
    </row>
    <row r="88" spans="2:4" x14ac:dyDescent="0.35">
      <c r="B88" s="8">
        <v>70.099999999999994</v>
      </c>
      <c r="C88" s="8">
        <v>143</v>
      </c>
      <c r="D88" s="51">
        <v>178</v>
      </c>
    </row>
    <row r="89" spans="2:4" x14ac:dyDescent="0.35">
      <c r="B89" s="8">
        <v>88.8</v>
      </c>
      <c r="C89" s="8">
        <v>354</v>
      </c>
      <c r="D89" s="51">
        <v>458</v>
      </c>
    </row>
    <row r="90" spans="2:4" x14ac:dyDescent="0.35">
      <c r="B90" s="8">
        <v>66</v>
      </c>
      <c r="C90" s="8">
        <v>214</v>
      </c>
      <c r="D90" s="51">
        <v>234</v>
      </c>
    </row>
    <row r="91" spans="2:4" x14ac:dyDescent="0.35">
      <c r="B91" s="8">
        <v>82.9</v>
      </c>
      <c r="C91" s="8">
        <v>225</v>
      </c>
      <c r="D91" s="51">
        <v>306</v>
      </c>
    </row>
    <row r="92" spans="2:4" x14ac:dyDescent="0.35">
      <c r="B92" s="8">
        <v>100</v>
      </c>
      <c r="C92" s="8">
        <v>261</v>
      </c>
      <c r="D92" s="51">
        <v>400</v>
      </c>
    </row>
    <row r="93" spans="2:4" x14ac:dyDescent="0.35">
      <c r="B93" s="8">
        <v>75.599999999999994</v>
      </c>
      <c r="C93" s="8">
        <v>277</v>
      </c>
      <c r="D93" s="51">
        <v>337</v>
      </c>
    </row>
    <row r="94" spans="2:4" x14ac:dyDescent="0.35">
      <c r="B94" s="8">
        <v>67.5</v>
      </c>
      <c r="C94" s="8">
        <v>282</v>
      </c>
      <c r="D94" s="51">
        <v>325</v>
      </c>
    </row>
    <row r="95" spans="2:4" x14ac:dyDescent="0.35">
      <c r="B95" s="8">
        <v>68.7</v>
      </c>
      <c r="C95" s="8">
        <v>322</v>
      </c>
      <c r="D95" s="51">
        <v>329</v>
      </c>
    </row>
    <row r="96" spans="2:4" x14ac:dyDescent="0.35">
      <c r="B96" s="8">
        <v>76</v>
      </c>
      <c r="C96" s="8">
        <v>326</v>
      </c>
      <c r="D96" s="51">
        <v>369</v>
      </c>
    </row>
    <row r="97" spans="2:4" x14ac:dyDescent="0.35">
      <c r="B97" s="8">
        <v>67.7</v>
      </c>
      <c r="C97" s="8">
        <v>421</v>
      </c>
      <c r="D97" s="51">
        <v>457</v>
      </c>
    </row>
    <row r="98" spans="2:4" x14ac:dyDescent="0.35">
      <c r="B98" s="8">
        <v>75.3</v>
      </c>
      <c r="C98" s="8">
        <v>368</v>
      </c>
      <c r="D98" s="51">
        <v>421</v>
      </c>
    </row>
    <row r="99" spans="2:4" x14ac:dyDescent="0.35">
      <c r="B99" s="8">
        <v>68.099999999999994</v>
      </c>
      <c r="C99" s="8">
        <v>279</v>
      </c>
      <c r="D99" s="51">
        <v>282</v>
      </c>
    </row>
    <row r="100" spans="2:4" x14ac:dyDescent="0.35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Vasudha Rallapalli</cp:lastModifiedBy>
  <dcterms:created xsi:type="dcterms:W3CDTF">2022-08-25T18:47:42Z</dcterms:created>
  <dcterms:modified xsi:type="dcterms:W3CDTF">2024-05-26T16:14:15Z</dcterms:modified>
</cp:coreProperties>
</file>