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TA\Geo\Orientation &amp; Concept PPTs\SMM\"/>
    </mc:Choice>
  </mc:AlternateContent>
  <xr:revisionPtr revIDLastSave="0" documentId="8_{29BCA012-3D8B-4949-81FA-BA5F60B6C4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cision Sheet" sheetId="7" r:id="rId1"/>
    <sheet name="Sheet1" sheetId="8" r:id="rId2"/>
  </sheets>
  <definedNames>
    <definedName name="_xlnm.Print_Area" localSheetId="0">'Decision Sheet'!$A$1:$K$37</definedName>
  </definedNames>
  <calcPr calcId="181029"/>
</workbook>
</file>

<file path=xl/calcChain.xml><?xml version="1.0" encoding="utf-8"?>
<calcChain xmlns="http://schemas.openxmlformats.org/spreadsheetml/2006/main">
  <c r="J32" i="7" l="1"/>
  <c r="J28" i="7"/>
  <c r="J22" i="7"/>
  <c r="J21" i="7"/>
  <c r="J20" i="7"/>
  <c r="I32" i="7"/>
  <c r="I28" i="7"/>
  <c r="I22" i="7"/>
  <c r="I21" i="7"/>
  <c r="I20" i="7"/>
  <c r="H32" i="7"/>
  <c r="H28" i="7"/>
  <c r="H22" i="7"/>
  <c r="H21" i="7"/>
  <c r="H20" i="7"/>
  <c r="J23" i="7" l="1"/>
  <c r="J24" i="7"/>
  <c r="I24" i="7"/>
  <c r="H29" i="7"/>
  <c r="H35" i="7"/>
  <c r="H37" i="7" s="1"/>
  <c r="J29" i="7"/>
  <c r="J35" i="7"/>
  <c r="J37" i="7" s="1"/>
  <c r="I23" i="7"/>
  <c r="I29" i="7"/>
  <c r="I34" i="7"/>
  <c r="I36" i="7" s="1"/>
  <c r="H23" i="7"/>
  <c r="H24" i="7"/>
  <c r="J33" i="7"/>
  <c r="J34" i="7"/>
  <c r="J36" i="7" s="1"/>
  <c r="I35" i="7"/>
  <c r="I37" i="7" s="1"/>
  <c r="I33" i="7"/>
  <c r="H33" i="7"/>
  <c r="H34" i="7"/>
  <c r="H36" i="7" s="1"/>
  <c r="K28" i="7"/>
  <c r="G28" i="7"/>
  <c r="F28" i="7"/>
  <c r="E28" i="7"/>
  <c r="D28" i="7"/>
  <c r="K32" i="7"/>
  <c r="G32" i="7"/>
  <c r="F32" i="7"/>
  <c r="E32" i="7"/>
  <c r="D32" i="7"/>
  <c r="C29" i="7"/>
  <c r="K22" i="7"/>
  <c r="G22" i="7"/>
  <c r="F22" i="7"/>
  <c r="E22" i="7"/>
  <c r="D22" i="7"/>
  <c r="C22" i="7"/>
  <c r="K21" i="7"/>
  <c r="G21" i="7"/>
  <c r="F21" i="7"/>
  <c r="E21" i="7"/>
  <c r="D21" i="7"/>
  <c r="C21" i="7"/>
  <c r="K20" i="7"/>
  <c r="G20" i="7"/>
  <c r="F20" i="7"/>
  <c r="E20" i="7"/>
  <c r="D20" i="7"/>
  <c r="C20" i="7"/>
  <c r="F23" i="7" l="1"/>
  <c r="G24" i="7"/>
  <c r="E23" i="7"/>
  <c r="G29" i="7"/>
  <c r="K33" i="7"/>
  <c r="E29" i="7"/>
  <c r="E24" i="7"/>
  <c r="F29" i="7"/>
  <c r="F24" i="7"/>
  <c r="G34" i="7"/>
  <c r="G36" i="7" s="1"/>
  <c r="K24" i="7"/>
  <c r="F35" i="7"/>
  <c r="F37" i="7" s="1"/>
  <c r="D29" i="7"/>
  <c r="K34" i="7"/>
  <c r="K36" i="7" s="1"/>
  <c r="C24" i="7"/>
  <c r="D24" i="7"/>
  <c r="D34" i="7"/>
  <c r="D36" i="7" s="1"/>
  <c r="K35" i="7"/>
  <c r="K37" i="7" s="1"/>
  <c r="G35" i="7"/>
  <c r="G37" i="7" s="1"/>
  <c r="C34" i="7"/>
  <c r="D35" i="7"/>
  <c r="D37" i="7" s="1"/>
  <c r="C23" i="7"/>
  <c r="E35" i="7"/>
  <c r="E37" i="7" s="1"/>
  <c r="K29" i="7"/>
  <c r="F34" i="7"/>
  <c r="F36" i="7" s="1"/>
  <c r="G33" i="7"/>
  <c r="G23" i="7"/>
  <c r="D33" i="7"/>
  <c r="E34" i="7"/>
  <c r="E36" i="7" s="1"/>
  <c r="K23" i="7"/>
  <c r="C32" i="7"/>
  <c r="E33" i="7"/>
  <c r="D23" i="7"/>
  <c r="F33" i="7"/>
</calcChain>
</file>

<file path=xl/sharedStrings.xml><?xml version="1.0" encoding="utf-8"?>
<sst xmlns="http://schemas.openxmlformats.org/spreadsheetml/2006/main" count="61" uniqueCount="51">
  <si>
    <t>Date</t>
  </si>
  <si>
    <t>Chart Pattern</t>
  </si>
  <si>
    <t>Double Screen Decision</t>
  </si>
  <si>
    <t>Candlestick Pattern</t>
  </si>
  <si>
    <t>Volume</t>
  </si>
  <si>
    <t>EMA</t>
  </si>
  <si>
    <t>Reward / Risk ratio</t>
  </si>
  <si>
    <t>Fib Retrace</t>
  </si>
  <si>
    <t>Scrip / Stock</t>
  </si>
  <si>
    <t>Divergence</t>
  </si>
  <si>
    <t>Trade Decision</t>
  </si>
  <si>
    <t>Stop Loss Price (SL)</t>
  </si>
  <si>
    <r>
      <t xml:space="preserve">Risk 
</t>
    </r>
    <r>
      <rPr>
        <sz val="10"/>
        <rFont val="Verdana"/>
        <family val="2"/>
      </rPr>
      <t>for Bulls : (Cost - SL)
for Bears : (SL - Cost)</t>
    </r>
  </si>
  <si>
    <r>
      <t xml:space="preserve">Target Price 
</t>
    </r>
    <r>
      <rPr>
        <sz val="10"/>
        <rFont val="Verdana"/>
        <family val="2"/>
      </rPr>
      <t xml:space="preserve">Based on Price Pattern </t>
    </r>
    <r>
      <rPr>
        <b/>
        <sz val="10"/>
        <rFont val="Verdana"/>
        <family val="2"/>
      </rPr>
      <t>OR</t>
    </r>
    <r>
      <rPr>
        <sz val="10"/>
        <rFont val="Verdana"/>
        <family val="2"/>
      </rPr>
      <t xml:space="preserve">
Major Support for Bears
Major Resistance for Bulls</t>
    </r>
  </si>
  <si>
    <r>
      <t xml:space="preserve">Reward  (Max)
</t>
    </r>
    <r>
      <rPr>
        <sz val="10"/>
        <rFont val="Verdana"/>
        <family val="2"/>
      </rPr>
      <t>for Bulls : Target - Cost
for Bears : Cost - Target max</t>
    </r>
  </si>
  <si>
    <r>
      <t xml:space="preserve">Reward (Min )
</t>
    </r>
    <r>
      <rPr>
        <sz val="10"/>
        <rFont val="Verdana"/>
        <family val="2"/>
      </rPr>
      <t>for Bulls : Target min - Cost
for Bears : Cost - Target min</t>
    </r>
  </si>
  <si>
    <t>Total Capital</t>
  </si>
  <si>
    <t>Investment per Trade</t>
  </si>
  <si>
    <t>Max. Allowed Risk / Trade of Total Capital</t>
  </si>
  <si>
    <t>Max No. of Shares allowed 
to Buy / Sell</t>
  </si>
  <si>
    <t>Trade Investement</t>
  </si>
  <si>
    <t>Shares</t>
  </si>
  <si>
    <t>Risk involved</t>
  </si>
  <si>
    <t>Min Profit potential</t>
  </si>
  <si>
    <t>Max Profit Potential</t>
  </si>
  <si>
    <t>Min ROI%</t>
  </si>
  <si>
    <t>Max ROI%</t>
  </si>
  <si>
    <t>Close of the period</t>
  </si>
  <si>
    <t>Immediate Support (for Bulls for SL)</t>
  </si>
  <si>
    <t>Immediate Resistance (for Bears for SL)</t>
  </si>
  <si>
    <t>Major Support (Bear ka Target)</t>
  </si>
  <si>
    <t>Major Resistance (Bull ka Target)</t>
  </si>
  <si>
    <t>Min.</t>
  </si>
  <si>
    <t>Max.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</si>
  <si>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</si>
  <si>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</si>
  <si>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</si>
  <si>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</si>
  <si>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</si>
  <si>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</si>
  <si>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</si>
  <si>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</si>
  <si>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BUY</t>
  </si>
  <si>
    <t>BULLISH - BUY</t>
  </si>
  <si>
    <t>HUGE - STRONG BUY</t>
  </si>
  <si>
    <t>PCO (positive cross over) 
BUY</t>
  </si>
  <si>
    <t>Double bottom Breakout</t>
  </si>
  <si>
    <t>NA</t>
  </si>
  <si>
    <t>Buy</t>
  </si>
  <si>
    <t>Strong BUY</t>
  </si>
  <si>
    <t>Strong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</si>
</sst>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15" fontId="3" fillId="0" borderId="5" xfId="0" applyNumberFormat="1" applyFont="1" applyBorder="1" applyAlignment="1" applyProtection="1">
      <alignment horizontal="left" vertical="center"/>
      <protection locked="0"/>
    </xf>
    <xf numFmtId="15" fontId="3" fillId="0" borderId="8" xfId="0" applyNumberFormat="1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5" fillId="0" borderId="8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9" fontId="4" fillId="4" borderId="6" xfId="0" applyNumberFormat="1" applyFont="1" applyFill="1" applyBorder="1" applyAlignment="1" applyProtection="1">
      <alignment horizontal="center" vertical="center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hidden="1"/>
    </xf>
    <xf numFmtId="3" fontId="3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13" xfId="0" applyFont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9" fontId="4" fillId="5" borderId="10" xfId="1" applyFont="1" applyFill="1" applyBorder="1" applyAlignment="1" applyProtection="1">
      <alignment horizontal="center" vertical="center"/>
    </xf>
    <xf numFmtId="9" fontId="4" fillId="5" borderId="9" xfId="1" applyFont="1" applyFill="1" applyBorder="1" applyAlignment="1" applyProtection="1">
      <alignment horizontal="center" vertical="center"/>
    </xf>
    <xf numFmtId="9" fontId="3" fillId="0" borderId="0" xfId="1" applyFont="1" applyAlignment="1" applyProtection="1">
      <alignment horizontal="center" vertical="center"/>
      <protection locked="0"/>
    </xf>
    <xf numFmtId="15" fontId="3" fillId="0" borderId="6" xfId="0" applyNumberFormat="1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 applyProtection="1">
      <alignment horizontal="center" vertical="center"/>
      <protection locked="0"/>
    </xf>
    <xf numFmtId="3" fontId="3" fillId="3" borderId="17" xfId="0" applyNumberFormat="1" applyFont="1" applyFill="1" applyBorder="1" applyAlignment="1" applyProtection="1">
      <alignment horizontal="center" vertical="center" wrapText="1"/>
      <protection hidden="1"/>
    </xf>
    <xf numFmtId="3" fontId="4" fillId="3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left" vertical="center"/>
      <protection locked="0"/>
    </xf>
    <xf numFmtId="1" fontId="4" fillId="0" borderId="7" xfId="0" applyNumberFormat="1" applyFont="1" applyBorder="1" applyAlignment="1">
      <alignment horizontal="left" vertical="center"/>
    </xf>
    <xf numFmtId="1" fontId="3" fillId="3" borderId="5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1" fontId="4" fillId="0" borderId="13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9" fontId="4" fillId="5" borderId="8" xfId="1" applyFont="1" applyFill="1" applyBorder="1" applyAlignment="1" applyProtection="1">
      <alignment horizontal="center" vertical="center"/>
    </xf>
    <xf numFmtId="9" fontId="4" fillId="5" borderId="6" xfId="1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5" borderId="14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2" borderId="5" xfId="0" applyFont="1" applyFill="1" applyBorder="1" applyAlignment="1" applyProtection="1">
      <alignment horizontal="left" vertical="center"/>
      <protection locked="0"/>
    </xf>
    <xf numFmtId="0" fontId="4" fillId="2" borderId="6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ercent" xfId="1" builtinId="5"/>
  </cellStyles>
  <dxfs count="2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8"/>
  <sheetViews>
    <sheetView tabSelected="1" zoomScaleNormal="100" workbookViewId="0">
      <selection activeCell="J6" sqref="J6"/>
    </sheetView>
  </sheetViews>
  <sheetFormatPr defaultColWidth="9.109375" defaultRowHeight="12.6" x14ac:dyDescent="0.25"/>
  <cols>
    <col min="1" max="1" width="33.88671875" style="1" customWidth="1"/>
    <col min="2" max="2" width="10.33203125" style="2" customWidth="1"/>
    <col min="3" max="3" width="28" style="2" hidden="1" customWidth="1"/>
    <col min="4" max="11" width="28" style="2" customWidth="1"/>
    <col min="12" max="16384" width="9.109375" style="3"/>
  </cols>
  <sheetData>
    <row r="1" spans="1:11" ht="24" customHeight="1" x14ac:dyDescent="0.25">
      <c r="A1" s="95"/>
      <c r="B1" s="96"/>
      <c r="C1" s="4"/>
      <c r="D1" s="5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7" t="s">
        <v>41</v>
      </c>
    </row>
    <row r="2" spans="1:11" ht="30" customHeight="1" x14ac:dyDescent="0.25">
      <c r="A2" s="90" t="s">
        <v>0</v>
      </c>
      <c r="B2" s="91"/>
      <c r="C2" s="8"/>
      <c r="D2" s="9"/>
      <c r="E2" s="10"/>
      <c r="F2" s="10"/>
      <c r="G2" s="10"/>
      <c r="H2" s="10"/>
      <c r="I2" s="10"/>
      <c r="J2" s="10"/>
      <c r="K2" s="57"/>
    </row>
    <row r="3" spans="1:11" ht="30" customHeight="1" x14ac:dyDescent="0.25">
      <c r="A3" s="90" t="s">
        <v>8</v>
      </c>
      <c r="B3" s="91"/>
      <c r="C3" s="8"/>
      <c r="D3" s="11"/>
      <c r="E3" s="12"/>
      <c r="F3" s="12"/>
      <c r="G3" s="12"/>
      <c r="H3" s="12"/>
      <c r="I3" s="12"/>
      <c r="J3" s="12"/>
      <c r="K3" s="58"/>
    </row>
    <row r="4" spans="1:11" ht="30" customHeight="1" x14ac:dyDescent="0.25">
      <c r="A4" s="90" t="s">
        <v>27</v>
      </c>
      <c r="B4" s="91"/>
      <c r="C4" s="8">
        <v>269</v>
      </c>
      <c r="D4" s="11"/>
      <c r="E4" s="12"/>
      <c r="F4" s="12"/>
      <c r="G4" s="12"/>
      <c r="H4" s="12"/>
      <c r="I4" s="12"/>
      <c r="J4" s="12"/>
      <c r="K4" s="58"/>
    </row>
    <row r="5" spans="1:11" ht="21.6" customHeight="1" x14ac:dyDescent="0.25">
      <c r="A5" s="88"/>
      <c r="B5" s="89"/>
      <c r="C5" s="64"/>
      <c r="D5" s="65"/>
      <c r="E5" s="66"/>
      <c r="F5" s="66"/>
      <c r="G5" s="66"/>
      <c r="H5" s="66"/>
      <c r="I5" s="66"/>
      <c r="J5" s="66"/>
      <c r="K5" s="67"/>
    </row>
    <row r="6" spans="1:11" ht="24" customHeight="1" x14ac:dyDescent="0.25">
      <c r="A6" s="90" t="s">
        <v>2</v>
      </c>
      <c r="B6" s="91"/>
      <c r="C6" s="8" t="s">
        <v>42</v>
      </c>
      <c r="D6" s="11"/>
      <c r="E6" s="12"/>
      <c r="F6" s="12"/>
      <c r="G6" s="12"/>
      <c r="H6" s="11"/>
      <c r="I6" s="11"/>
      <c r="J6" s="11"/>
      <c r="K6" s="58"/>
    </row>
    <row r="7" spans="1:11" ht="30" customHeight="1" x14ac:dyDescent="0.25">
      <c r="A7" s="90" t="s">
        <v>3</v>
      </c>
      <c r="B7" s="91"/>
      <c r="C7" s="8" t="s">
        <v>43</v>
      </c>
      <c r="D7" s="11"/>
      <c r="E7" s="12"/>
      <c r="F7" s="12"/>
      <c r="G7" s="12"/>
      <c r="H7" s="12"/>
      <c r="I7" s="12"/>
      <c r="J7" s="12"/>
      <c r="K7" s="58"/>
    </row>
    <row r="8" spans="1:11" ht="34.950000000000003" customHeight="1" x14ac:dyDescent="0.25">
      <c r="A8" s="90" t="s">
        <v>4</v>
      </c>
      <c r="B8" s="91"/>
      <c r="C8" s="8" t="s">
        <v>44</v>
      </c>
      <c r="D8" s="11"/>
      <c r="E8" s="12"/>
      <c r="F8" s="12"/>
      <c r="G8" s="12"/>
      <c r="H8" s="12"/>
      <c r="I8" s="12"/>
      <c r="J8" s="12"/>
      <c r="K8" s="58"/>
    </row>
    <row r="9" spans="1:11" ht="34.950000000000003" customHeight="1" x14ac:dyDescent="0.25">
      <c r="A9" s="90" t="s">
        <v>5</v>
      </c>
      <c r="B9" s="91"/>
      <c r="C9" s="16" t="s">
        <v>45</v>
      </c>
      <c r="D9" s="17"/>
      <c r="E9" s="18"/>
      <c r="F9" s="18"/>
      <c r="G9" s="18"/>
      <c r="H9" s="18"/>
      <c r="I9" s="18"/>
      <c r="J9" s="18"/>
      <c r="K9" s="15"/>
    </row>
    <row r="10" spans="1:11" ht="34.950000000000003" customHeight="1" x14ac:dyDescent="0.25">
      <c r="A10" s="90" t="s">
        <v>1</v>
      </c>
      <c r="B10" s="91"/>
      <c r="C10" s="8" t="s">
        <v>46</v>
      </c>
      <c r="D10" s="11"/>
      <c r="E10" s="12"/>
      <c r="F10" s="12"/>
      <c r="G10" s="12"/>
      <c r="H10" s="12"/>
      <c r="I10" s="12"/>
      <c r="J10" s="12"/>
      <c r="K10" s="58"/>
    </row>
    <row r="11" spans="1:11" ht="30" customHeight="1" x14ac:dyDescent="0.25">
      <c r="A11" s="90" t="s">
        <v>7</v>
      </c>
      <c r="B11" s="91"/>
      <c r="C11" s="8" t="s">
        <v>47</v>
      </c>
      <c r="D11" s="11"/>
      <c r="E11" s="12"/>
      <c r="F11" s="12"/>
      <c r="G11" s="12"/>
      <c r="H11" s="12"/>
      <c r="I11" s="12"/>
      <c r="J11" s="12"/>
      <c r="K11" s="58"/>
    </row>
    <row r="12" spans="1:11" ht="34.950000000000003" customHeight="1" x14ac:dyDescent="0.25">
      <c r="A12" s="90" t="s">
        <v>9</v>
      </c>
      <c r="B12" s="91"/>
      <c r="C12" s="8" t="s">
        <v>47</v>
      </c>
      <c r="D12" s="11"/>
      <c r="E12" s="12"/>
      <c r="F12" s="12"/>
      <c r="G12" s="12"/>
      <c r="H12" s="12"/>
      <c r="I12" s="12"/>
      <c r="J12" s="12"/>
      <c r="K12" s="58"/>
    </row>
    <row r="13" spans="1:11" ht="30" customHeight="1" x14ac:dyDescent="0.25">
      <c r="A13" s="90" t="s">
        <v>28</v>
      </c>
      <c r="B13" s="91"/>
      <c r="C13" s="8">
        <v>266</v>
      </c>
      <c r="D13" s="11"/>
      <c r="E13" s="11"/>
      <c r="F13" s="11"/>
      <c r="G13" s="11"/>
      <c r="H13" s="11"/>
      <c r="I13" s="11"/>
      <c r="J13" s="11"/>
      <c r="K13" s="11"/>
    </row>
    <row r="14" spans="1:11" ht="30" customHeight="1" x14ac:dyDescent="0.25">
      <c r="A14" s="90" t="s">
        <v>29</v>
      </c>
      <c r="B14" s="91"/>
      <c r="C14" s="8" t="s">
        <v>47</v>
      </c>
      <c r="D14" s="11"/>
      <c r="E14" s="11"/>
      <c r="F14" s="11"/>
      <c r="G14" s="11"/>
      <c r="H14" s="11"/>
      <c r="I14" s="11"/>
      <c r="J14" s="11"/>
      <c r="K14" s="11"/>
    </row>
    <row r="15" spans="1:11" ht="30" customHeight="1" x14ac:dyDescent="0.25">
      <c r="A15" s="90" t="s">
        <v>30</v>
      </c>
      <c r="B15" s="91"/>
      <c r="C15" s="8" t="s">
        <v>47</v>
      </c>
      <c r="D15" s="11"/>
      <c r="E15" s="11"/>
      <c r="F15" s="11"/>
      <c r="G15" s="11"/>
      <c r="H15" s="11"/>
      <c r="I15" s="11"/>
      <c r="J15" s="11"/>
      <c r="K15" s="11"/>
    </row>
    <row r="16" spans="1:11" ht="30" customHeight="1" x14ac:dyDescent="0.25">
      <c r="A16" s="90" t="s">
        <v>31</v>
      </c>
      <c r="B16" s="91"/>
      <c r="C16" s="8"/>
      <c r="D16" s="11"/>
      <c r="E16" s="11"/>
      <c r="F16" s="11"/>
      <c r="G16" s="11"/>
      <c r="H16" s="11"/>
      <c r="I16" s="11"/>
      <c r="J16" s="11"/>
      <c r="K16" s="11"/>
    </row>
    <row r="17" spans="1:11" ht="30" customHeight="1" x14ac:dyDescent="0.25">
      <c r="A17" s="90" t="s">
        <v>11</v>
      </c>
      <c r="B17" s="91"/>
      <c r="C17" s="8">
        <v>266</v>
      </c>
      <c r="D17" s="11"/>
      <c r="E17" s="19"/>
      <c r="F17" s="19"/>
      <c r="G17" s="12"/>
      <c r="H17" s="12"/>
      <c r="I17" s="12"/>
      <c r="J17" s="12"/>
      <c r="K17" s="58"/>
    </row>
    <row r="18" spans="1:11" ht="30" customHeight="1" x14ac:dyDescent="0.25">
      <c r="A18" s="92" t="s">
        <v>13</v>
      </c>
      <c r="B18" s="20" t="s">
        <v>32</v>
      </c>
      <c r="C18" s="21">
        <v>306</v>
      </c>
      <c r="D18" s="22"/>
      <c r="E18" s="23"/>
      <c r="F18" s="23"/>
      <c r="G18" s="23"/>
      <c r="H18" s="23"/>
      <c r="I18" s="23"/>
      <c r="J18" s="23"/>
      <c r="K18" s="59"/>
    </row>
    <row r="19" spans="1:11" ht="30" customHeight="1" x14ac:dyDescent="0.25">
      <c r="A19" s="92"/>
      <c r="B19" s="24" t="s">
        <v>33</v>
      </c>
      <c r="C19" s="25">
        <v>308</v>
      </c>
      <c r="D19" s="26"/>
      <c r="E19" s="13"/>
      <c r="F19" s="13"/>
      <c r="G19" s="13"/>
      <c r="H19" s="13"/>
      <c r="I19" s="13"/>
      <c r="J19" s="13"/>
      <c r="K19" s="14"/>
    </row>
    <row r="20" spans="1:11" s="30" customFormat="1" ht="45" customHeight="1" x14ac:dyDescent="0.25">
      <c r="A20" s="93" t="s">
        <v>15</v>
      </c>
      <c r="B20" s="94"/>
      <c r="C20" s="27">
        <f>C18-C4</f>
        <v>37</v>
      </c>
      <c r="D20" s="28" t="str">
        <f>IF(D6="","",IF(D6="Buy",D18-D4,D4-D18))</f>
        <v/>
      </c>
      <c r="E20" s="29" t="str">
        <f>IF(E6="","",IF(E6="Buy",E18-E4,E4-E18))</f>
        <v/>
      </c>
      <c r="F20" s="29" t="str">
        <f t="shared" ref="F20:K20" si="0">IF(F6="","",IF(F6="Buy",F18-F4,F4-F18))</f>
        <v/>
      </c>
      <c r="G20" s="29" t="str">
        <f t="shared" si="0"/>
        <v/>
      </c>
      <c r="H20" s="29" t="str">
        <f t="shared" ref="H20:J20" si="1">IF(H6="","",IF(H6="Buy",H18-H4,H4-H18))</f>
        <v/>
      </c>
      <c r="I20" s="29" t="str">
        <f t="shared" si="1"/>
        <v/>
      </c>
      <c r="J20" s="29" t="str">
        <f t="shared" si="1"/>
        <v/>
      </c>
      <c r="K20" s="60" t="str">
        <f t="shared" si="0"/>
        <v/>
      </c>
    </row>
    <row r="21" spans="1:11" s="30" customFormat="1" ht="45" customHeight="1" x14ac:dyDescent="0.25">
      <c r="A21" s="93" t="s">
        <v>14</v>
      </c>
      <c r="B21" s="94"/>
      <c r="C21" s="27">
        <f>C19-C4</f>
        <v>39</v>
      </c>
      <c r="D21" s="28" t="str">
        <f>IF(D6="","",IF(D6="Buy",D19-D4,D4-D19))</f>
        <v/>
      </c>
      <c r="E21" s="29" t="str">
        <f t="shared" ref="E21:K21" si="2">IF(E6="","",IF(E6="Buy",E19-E4,E4-E19))</f>
        <v/>
      </c>
      <c r="F21" s="29" t="str">
        <f t="shared" si="2"/>
        <v/>
      </c>
      <c r="G21" s="29" t="str">
        <f t="shared" si="2"/>
        <v/>
      </c>
      <c r="H21" s="29" t="str">
        <f t="shared" ref="H21:J21" si="3">IF(H6="","",IF(H6="Buy",H19-H4,H4-H19))</f>
        <v/>
      </c>
      <c r="I21" s="29" t="str">
        <f t="shared" si="3"/>
        <v/>
      </c>
      <c r="J21" s="29" t="str">
        <f t="shared" si="3"/>
        <v/>
      </c>
      <c r="K21" s="60" t="str">
        <f t="shared" si="2"/>
        <v/>
      </c>
    </row>
    <row r="22" spans="1:11" s="30" customFormat="1" ht="45" customHeight="1" x14ac:dyDescent="0.25">
      <c r="A22" s="93" t="s">
        <v>12</v>
      </c>
      <c r="B22" s="94"/>
      <c r="C22" s="27">
        <f>C4-C17</f>
        <v>3</v>
      </c>
      <c r="D22" s="28" t="str">
        <f>IF(D6="","",IF(D6="Buy",D4-D17,D17-D4))</f>
        <v/>
      </c>
      <c r="E22" s="29" t="str">
        <f t="shared" ref="E22:K22" si="4">IF(E6="","",IF(E6="Buy",E4-E17,E17-E4))</f>
        <v/>
      </c>
      <c r="F22" s="29" t="str">
        <f t="shared" si="4"/>
        <v/>
      </c>
      <c r="G22" s="29" t="str">
        <f t="shared" si="4"/>
        <v/>
      </c>
      <c r="H22" s="29" t="str">
        <f t="shared" ref="H22:J22" si="5">IF(H6="","",IF(H6="Buy",H4-H17,H17-H4))</f>
        <v/>
      </c>
      <c r="I22" s="29" t="str">
        <f t="shared" si="5"/>
        <v/>
      </c>
      <c r="J22" s="29" t="str">
        <f t="shared" si="5"/>
        <v/>
      </c>
      <c r="K22" s="60" t="str">
        <f t="shared" si="4"/>
        <v/>
      </c>
    </row>
    <row r="23" spans="1:11" s="30" customFormat="1" ht="30" customHeight="1" x14ac:dyDescent="0.25">
      <c r="A23" s="79" t="s">
        <v>6</v>
      </c>
      <c r="B23" s="31" t="s">
        <v>32</v>
      </c>
      <c r="C23" s="32">
        <f>C20/C22</f>
        <v>12.333333333333334</v>
      </c>
      <c r="D23" s="33" t="e">
        <f t="shared" ref="D23:K23" si="6">D20/D22</f>
        <v>#VALUE!</v>
      </c>
      <c r="E23" s="34" t="e">
        <f t="shared" si="6"/>
        <v>#VALUE!</v>
      </c>
      <c r="F23" s="34" t="e">
        <f t="shared" si="6"/>
        <v>#VALUE!</v>
      </c>
      <c r="G23" s="34" t="e">
        <f t="shared" si="6"/>
        <v>#VALUE!</v>
      </c>
      <c r="H23" s="34" t="e">
        <f t="shared" ref="H23:J23" si="7">H20/H22</f>
        <v>#VALUE!</v>
      </c>
      <c r="I23" s="34" t="e">
        <f t="shared" si="7"/>
        <v>#VALUE!</v>
      </c>
      <c r="J23" s="34" t="e">
        <f t="shared" si="7"/>
        <v>#VALUE!</v>
      </c>
      <c r="K23" s="35" t="e">
        <f t="shared" si="6"/>
        <v>#VALUE!</v>
      </c>
    </row>
    <row r="24" spans="1:11" s="30" customFormat="1" ht="30" customHeight="1" x14ac:dyDescent="0.25">
      <c r="A24" s="79"/>
      <c r="B24" s="36" t="s">
        <v>33</v>
      </c>
      <c r="C24" s="37">
        <f>C21/C22</f>
        <v>13</v>
      </c>
      <c r="D24" s="38" t="e">
        <f>D21/D22</f>
        <v>#VALUE!</v>
      </c>
      <c r="E24" s="39" t="e">
        <f t="shared" ref="E24:K24" si="8">E21/E22</f>
        <v>#VALUE!</v>
      </c>
      <c r="F24" s="39" t="e">
        <f t="shared" si="8"/>
        <v>#VALUE!</v>
      </c>
      <c r="G24" s="39" t="e">
        <f t="shared" si="8"/>
        <v>#VALUE!</v>
      </c>
      <c r="H24" s="39" t="e">
        <f t="shared" ref="H24:J24" si="9">H21/H22</f>
        <v>#VALUE!</v>
      </c>
      <c r="I24" s="39" t="e">
        <f t="shared" si="9"/>
        <v>#VALUE!</v>
      </c>
      <c r="J24" s="39" t="e">
        <f t="shared" si="9"/>
        <v>#VALUE!</v>
      </c>
      <c r="K24" s="40" t="e">
        <f t="shared" si="8"/>
        <v>#VALUE!</v>
      </c>
    </row>
    <row r="25" spans="1:11" ht="30" customHeight="1" x14ac:dyDescent="0.25">
      <c r="A25" s="99" t="s">
        <v>10</v>
      </c>
      <c r="B25" s="100"/>
      <c r="C25" s="41" t="s">
        <v>42</v>
      </c>
      <c r="D25" s="42" t="s">
        <v>42</v>
      </c>
      <c r="E25" s="43" t="s">
        <v>48</v>
      </c>
      <c r="F25" s="43" t="s">
        <v>49</v>
      </c>
      <c r="G25" s="43" t="s">
        <v>50</v>
      </c>
      <c r="H25" s="43" t="s">
        <v>50</v>
      </c>
      <c r="I25" s="43" t="s">
        <v>50</v>
      </c>
      <c r="J25" s="43" t="s">
        <v>50</v>
      </c>
      <c r="K25" s="61"/>
    </row>
    <row r="26" spans="1:11" ht="30" customHeight="1" x14ac:dyDescent="0.25">
      <c r="A26" s="90" t="s">
        <v>16</v>
      </c>
      <c r="B26" s="91"/>
      <c r="C26" s="8">
        <v>10000</v>
      </c>
      <c r="D26" s="22">
        <v>100000</v>
      </c>
      <c r="E26" s="23">
        <v>100000</v>
      </c>
      <c r="F26" s="23">
        <v>100001</v>
      </c>
      <c r="G26" s="23">
        <v>100000</v>
      </c>
      <c r="H26" s="23">
        <v>100000</v>
      </c>
      <c r="I26" s="23">
        <v>100000</v>
      </c>
      <c r="J26" s="23">
        <v>100000</v>
      </c>
      <c r="K26" s="59">
        <v>100000</v>
      </c>
    </row>
    <row r="27" spans="1:11" ht="30" customHeight="1" x14ac:dyDescent="0.25">
      <c r="A27" s="80" t="s">
        <v>17</v>
      </c>
      <c r="B27" s="81"/>
      <c r="C27" s="8"/>
      <c r="D27" s="22">
        <v>100000</v>
      </c>
      <c r="E27" s="23"/>
      <c r="F27" s="23"/>
      <c r="G27" s="23"/>
      <c r="H27" s="23"/>
      <c r="I27" s="23"/>
      <c r="J27" s="23"/>
      <c r="K27" s="59"/>
    </row>
    <row r="28" spans="1:11" ht="34.950000000000003" customHeight="1" x14ac:dyDescent="0.25">
      <c r="A28" s="44" t="s">
        <v>18</v>
      </c>
      <c r="B28" s="45">
        <v>0.02</v>
      </c>
      <c r="C28" s="46">
        <v>200</v>
      </c>
      <c r="D28" s="47">
        <f t="shared" ref="D28:K28" si="10">$B$28*D26</f>
        <v>2000</v>
      </c>
      <c r="E28" s="47">
        <f t="shared" si="10"/>
        <v>2000</v>
      </c>
      <c r="F28" s="47">
        <f t="shared" si="10"/>
        <v>2000.02</v>
      </c>
      <c r="G28" s="47">
        <f t="shared" si="10"/>
        <v>2000</v>
      </c>
      <c r="H28" s="47">
        <f t="shared" si="10"/>
        <v>2000</v>
      </c>
      <c r="I28" s="47">
        <f t="shared" si="10"/>
        <v>2000</v>
      </c>
      <c r="J28" s="47">
        <f t="shared" si="10"/>
        <v>2000</v>
      </c>
      <c r="K28" s="62">
        <f t="shared" si="10"/>
        <v>2000</v>
      </c>
    </row>
    <row r="29" spans="1:11" s="30" customFormat="1" ht="34.950000000000003" customHeight="1" x14ac:dyDescent="0.25">
      <c r="A29" s="97" t="s">
        <v>19</v>
      </c>
      <c r="B29" s="98"/>
      <c r="C29" s="68">
        <f>C26/270</f>
        <v>37.037037037037038</v>
      </c>
      <c r="D29" s="69" t="e">
        <f>INT(D28/D22)</f>
        <v>#VALUE!</v>
      </c>
      <c r="E29" s="70" t="e">
        <f t="shared" ref="E29:K29" si="11">INT(E28/E22)</f>
        <v>#VALUE!</v>
      </c>
      <c r="F29" s="70" t="e">
        <f t="shared" si="11"/>
        <v>#VALUE!</v>
      </c>
      <c r="G29" s="70" t="e">
        <f t="shared" si="11"/>
        <v>#VALUE!</v>
      </c>
      <c r="H29" s="70" t="e">
        <f t="shared" ref="H29:J29" si="12">INT(H28/H22)</f>
        <v>#VALUE!</v>
      </c>
      <c r="I29" s="70" t="e">
        <f t="shared" si="12"/>
        <v>#VALUE!</v>
      </c>
      <c r="J29" s="70" t="e">
        <f t="shared" si="12"/>
        <v>#VALUE!</v>
      </c>
      <c r="K29" s="71" t="e">
        <f t="shared" si="11"/>
        <v>#VALUE!</v>
      </c>
    </row>
    <row r="30" spans="1:11" ht="30" customHeight="1" x14ac:dyDescent="0.25">
      <c r="A30" s="88"/>
      <c r="B30" s="89"/>
      <c r="C30" s="64"/>
      <c r="D30" s="65"/>
      <c r="E30" s="66"/>
      <c r="F30" s="66"/>
      <c r="G30" s="66"/>
      <c r="H30" s="66"/>
      <c r="I30" s="66"/>
      <c r="J30" s="66"/>
      <c r="K30" s="67"/>
    </row>
    <row r="31" spans="1:11" ht="30" customHeight="1" x14ac:dyDescent="0.25">
      <c r="A31" s="80" t="s">
        <v>20</v>
      </c>
      <c r="B31" s="81"/>
      <c r="C31" s="72"/>
      <c r="D31" s="73"/>
      <c r="E31" s="23"/>
      <c r="F31" s="23"/>
      <c r="G31" s="73"/>
      <c r="H31" s="73"/>
      <c r="I31" s="73"/>
      <c r="J31" s="73"/>
      <c r="K31" s="20"/>
    </row>
    <row r="32" spans="1:11" s="30" customFormat="1" ht="30" customHeight="1" x14ac:dyDescent="0.25">
      <c r="A32" s="84" t="s">
        <v>21</v>
      </c>
      <c r="B32" s="85"/>
      <c r="C32" s="74">
        <f>C29*C22</f>
        <v>111.11111111111111</v>
      </c>
      <c r="D32" s="51" t="e">
        <f>INT(D31/D4)</f>
        <v>#DIV/0!</v>
      </c>
      <c r="E32" s="51" t="e">
        <f>E31/E4</f>
        <v>#DIV/0!</v>
      </c>
      <c r="F32" s="51" t="e">
        <f>F31/F4</f>
        <v>#DIV/0!</v>
      </c>
      <c r="G32" s="51" t="e">
        <f t="shared" ref="G32:K32" si="13">INT(G31/G4)</f>
        <v>#DIV/0!</v>
      </c>
      <c r="H32" s="51" t="e">
        <f t="shared" ref="H32:J32" si="14">INT(H31/H4)</f>
        <v>#DIV/0!</v>
      </c>
      <c r="I32" s="51" t="e">
        <f t="shared" si="14"/>
        <v>#DIV/0!</v>
      </c>
      <c r="J32" s="51" t="e">
        <f t="shared" si="14"/>
        <v>#DIV/0!</v>
      </c>
      <c r="K32" s="52" t="e">
        <f t="shared" si="13"/>
        <v>#DIV/0!</v>
      </c>
    </row>
    <row r="33" spans="1:11" s="30" customFormat="1" ht="30" customHeight="1" x14ac:dyDescent="0.25">
      <c r="A33" s="84" t="s">
        <v>22</v>
      </c>
      <c r="B33" s="85"/>
      <c r="C33" s="48"/>
      <c r="D33" s="49" t="e">
        <f>D32*D22</f>
        <v>#DIV/0!</v>
      </c>
      <c r="E33" s="49" t="e">
        <f>E32*E22</f>
        <v>#DIV/0!</v>
      </c>
      <c r="F33" s="49" t="e">
        <f>F32*F22</f>
        <v>#DIV/0!</v>
      </c>
      <c r="G33" s="49" t="e">
        <f t="shared" ref="G33:K33" si="15">G32*G22</f>
        <v>#DIV/0!</v>
      </c>
      <c r="H33" s="49" t="e">
        <f t="shared" ref="H33:J33" si="16">H32*H22</f>
        <v>#DIV/0!</v>
      </c>
      <c r="I33" s="49" t="e">
        <f t="shared" si="16"/>
        <v>#DIV/0!</v>
      </c>
      <c r="J33" s="49" t="e">
        <f t="shared" si="16"/>
        <v>#DIV/0!</v>
      </c>
      <c r="K33" s="63" t="e">
        <f t="shared" si="15"/>
        <v>#DIV/0!</v>
      </c>
    </row>
    <row r="34" spans="1:11" s="30" customFormat="1" ht="30" customHeight="1" x14ac:dyDescent="0.25">
      <c r="A34" s="84" t="s">
        <v>23</v>
      </c>
      <c r="B34" s="85"/>
      <c r="C34" s="50">
        <f>C29*C20</f>
        <v>1370.3703703703704</v>
      </c>
      <c r="D34" s="51" t="e">
        <f>D32*D20</f>
        <v>#DIV/0!</v>
      </c>
      <c r="E34" s="51" t="e">
        <f>E32*E20</f>
        <v>#DIV/0!</v>
      </c>
      <c r="F34" s="51" t="e">
        <f>F32*F20</f>
        <v>#DIV/0!</v>
      </c>
      <c r="G34" s="51" t="e">
        <f t="shared" ref="G34:K34" si="17">G32*G20</f>
        <v>#DIV/0!</v>
      </c>
      <c r="H34" s="51" t="e">
        <f t="shared" ref="H34:J34" si="18">H32*H20</f>
        <v>#DIV/0!</v>
      </c>
      <c r="I34" s="51" t="e">
        <f t="shared" si="18"/>
        <v>#DIV/0!</v>
      </c>
      <c r="J34" s="51" t="e">
        <f t="shared" si="18"/>
        <v>#DIV/0!</v>
      </c>
      <c r="K34" s="52" t="e">
        <f t="shared" si="17"/>
        <v>#DIV/0!</v>
      </c>
    </row>
    <row r="35" spans="1:11" s="30" customFormat="1" ht="30" customHeight="1" x14ac:dyDescent="0.25">
      <c r="A35" s="84" t="s">
        <v>24</v>
      </c>
      <c r="B35" s="85"/>
      <c r="C35" s="48"/>
      <c r="D35" s="75" t="e">
        <f>D32*D21</f>
        <v>#DIV/0!</v>
      </c>
      <c r="E35" s="70" t="e">
        <f>E32*E21</f>
        <v>#DIV/0!</v>
      </c>
      <c r="F35" s="70" t="e">
        <f>F32*F21</f>
        <v>#DIV/0!</v>
      </c>
      <c r="G35" s="75" t="e">
        <f t="shared" ref="G35:K35" si="19">G32*G21</f>
        <v>#DIV/0!</v>
      </c>
      <c r="H35" s="75" t="e">
        <f t="shared" ref="H35:J35" si="20">H32*H21</f>
        <v>#DIV/0!</v>
      </c>
      <c r="I35" s="75" t="e">
        <f t="shared" si="20"/>
        <v>#DIV/0!</v>
      </c>
      <c r="J35" s="75" t="e">
        <f t="shared" si="20"/>
        <v>#DIV/0!</v>
      </c>
      <c r="K35" s="31" t="e">
        <f t="shared" si="19"/>
        <v>#DIV/0!</v>
      </c>
    </row>
    <row r="36" spans="1:11" s="30" customFormat="1" ht="30" customHeight="1" x14ac:dyDescent="0.25">
      <c r="A36" s="86" t="s">
        <v>25</v>
      </c>
      <c r="B36" s="87"/>
      <c r="C36" s="76"/>
      <c r="D36" s="77" t="e">
        <f>D34/D31</f>
        <v>#DIV/0!</v>
      </c>
      <c r="E36" s="77" t="e">
        <f t="shared" ref="E36:K36" si="21">E34/E31</f>
        <v>#DIV/0!</v>
      </c>
      <c r="F36" s="77" t="e">
        <f t="shared" si="21"/>
        <v>#DIV/0!</v>
      </c>
      <c r="G36" s="77" t="e">
        <f t="shared" si="21"/>
        <v>#DIV/0!</v>
      </c>
      <c r="H36" s="77" t="e">
        <f t="shared" ref="H36:J36" si="22">H34/H31</f>
        <v>#DIV/0!</v>
      </c>
      <c r="I36" s="77" t="e">
        <f t="shared" si="22"/>
        <v>#DIV/0!</v>
      </c>
      <c r="J36" s="77" t="e">
        <f t="shared" si="22"/>
        <v>#DIV/0!</v>
      </c>
      <c r="K36" s="78" t="e">
        <f t="shared" si="21"/>
        <v>#DIV/0!</v>
      </c>
    </row>
    <row r="37" spans="1:11" s="30" customFormat="1" ht="30" customHeight="1" thickBot="1" x14ac:dyDescent="0.3">
      <c r="A37" s="82" t="s">
        <v>26</v>
      </c>
      <c r="B37" s="83"/>
      <c r="C37" s="53"/>
      <c r="D37" s="54" t="e">
        <f>D35/D31</f>
        <v>#DIV/0!</v>
      </c>
      <c r="E37" s="54" t="e">
        <f t="shared" ref="E37:K37" si="23">E35/E31</f>
        <v>#DIV/0!</v>
      </c>
      <c r="F37" s="54" t="e">
        <f t="shared" si="23"/>
        <v>#DIV/0!</v>
      </c>
      <c r="G37" s="54" t="e">
        <f t="shared" si="23"/>
        <v>#DIV/0!</v>
      </c>
      <c r="H37" s="54" t="e">
        <f t="shared" ref="H37:J37" si="24">H35/H31</f>
        <v>#DIV/0!</v>
      </c>
      <c r="I37" s="54" t="e">
        <f t="shared" si="24"/>
        <v>#DIV/0!</v>
      </c>
      <c r="J37" s="54" t="e">
        <f t="shared" si="24"/>
        <v>#DIV/0!</v>
      </c>
      <c r="K37" s="55" t="e">
        <f t="shared" si="23"/>
        <v>#DIV/0!</v>
      </c>
    </row>
    <row r="38" spans="1:11" x14ac:dyDescent="0.25">
      <c r="E38" s="56"/>
      <c r="F38" s="56"/>
    </row>
  </sheetData>
  <mergeCells count="34">
    <mergeCell ref="A6:B6"/>
    <mergeCell ref="A31:B31"/>
    <mergeCell ref="A32:B32"/>
    <mergeCell ref="A16:B16"/>
    <mergeCell ref="A20:B20"/>
    <mergeCell ref="A21:B21"/>
    <mergeCell ref="A17:B17"/>
    <mergeCell ref="A29:B29"/>
    <mergeCell ref="A25:B25"/>
    <mergeCell ref="A26:B26"/>
    <mergeCell ref="A13:B13"/>
    <mergeCell ref="A14:B14"/>
    <mergeCell ref="A15:B15"/>
    <mergeCell ref="A7:B7"/>
    <mergeCell ref="A8:B8"/>
    <mergeCell ref="A9:B9"/>
    <mergeCell ref="A1:B1"/>
    <mergeCell ref="A2:B2"/>
    <mergeCell ref="A3:B3"/>
    <mergeCell ref="A4:B4"/>
    <mergeCell ref="A5:B5"/>
    <mergeCell ref="A10:B10"/>
    <mergeCell ref="A11:B11"/>
    <mergeCell ref="A12:B12"/>
    <mergeCell ref="A18:A19"/>
    <mergeCell ref="A22:B22"/>
    <mergeCell ref="A23:A24"/>
    <mergeCell ref="A27:B27"/>
    <mergeCell ref="A37:B37"/>
    <mergeCell ref="A33:B33"/>
    <mergeCell ref="A34:B34"/>
    <mergeCell ref="A35:B35"/>
    <mergeCell ref="A36:B36"/>
    <mergeCell ref="A30:B30"/>
  </mergeCells>
  <phoneticPr fontId="2" type="noConversion"/>
  <conditionalFormatting sqref="D31:K31">
    <cfRule type="expression" dxfId="24" priority="45">
      <formula>D31&gt;D27</formula>
    </cfRule>
  </conditionalFormatting>
  <conditionalFormatting sqref="D33:K33">
    <cfRule type="expression" dxfId="23" priority="42">
      <formula>D33&gt;D28</formula>
    </cfRule>
  </conditionalFormatting>
  <conditionalFormatting sqref="D14">
    <cfRule type="expression" dxfId="22" priority="41">
      <formula>COUNTIF(D6,"*buy*")</formula>
    </cfRule>
  </conditionalFormatting>
  <conditionalFormatting sqref="D13">
    <cfRule type="expression" dxfId="21" priority="39">
      <formula>COUNTIF(D5,"*buy*")</formula>
    </cfRule>
    <cfRule type="expression" priority="33">
      <formula>COUNTIF(D6,"*sell*")</formula>
    </cfRule>
    <cfRule type="expression" dxfId="20" priority="32">
      <formula>COUNTIF(D6,"*sell*")</formula>
    </cfRule>
    <cfRule type="expression" dxfId="19" priority="31">
      <formula>COUNTIF(D6,"*sell*")</formula>
    </cfRule>
  </conditionalFormatting>
  <conditionalFormatting sqref="D15">
    <cfRule type="expression" dxfId="18" priority="34">
      <formula>COUNTIF(D6,"*buy*")</formula>
    </cfRule>
  </conditionalFormatting>
  <conditionalFormatting sqref="E13">
    <cfRule type="expression" dxfId="17" priority="27">
      <formula>COUNTIF(E6,"*sell*")</formula>
    </cfRule>
    <cfRule type="expression" dxfId="16" priority="28">
      <formula>COUNTIF(E6,"*sell*")</formula>
    </cfRule>
    <cfRule type="expression" priority="29">
      <formula>COUNTIF(E6,"*sell*")</formula>
    </cfRule>
    <cfRule type="expression" dxfId="15" priority="30">
      <formula>COUNTIF(E5,"*buy*")</formula>
    </cfRule>
  </conditionalFormatting>
  <conditionalFormatting sqref="F13:K13">
    <cfRule type="expression" dxfId="14" priority="21">
      <formula>COUNTIF(F6,"*sell*")</formula>
    </cfRule>
    <cfRule type="expression" dxfId="13" priority="22">
      <formula>COUNTIF(F6,"*sell*")</formula>
    </cfRule>
    <cfRule type="expression" priority="23">
      <formula>COUNTIF(F6,"*sell*")</formula>
    </cfRule>
    <cfRule type="expression" dxfId="12" priority="24">
      <formula>COUNTIF(F5,"*buy*")</formula>
    </cfRule>
  </conditionalFormatting>
  <conditionalFormatting sqref="E14:K14">
    <cfRule type="expression" dxfId="11" priority="20">
      <formula>COUNTIF(E6,"*buy*")</formula>
    </cfRule>
  </conditionalFormatting>
  <conditionalFormatting sqref="D16">
    <cfRule type="expression" dxfId="10" priority="8">
      <formula>COUNTIF(D9,"*sell*")</formula>
    </cfRule>
    <cfRule type="expression" dxfId="9" priority="9">
      <formula>COUNTIF(D9,"*sell*")</formula>
    </cfRule>
    <cfRule type="expression" dxfId="8" priority="10">
      <formula>COUNTIF(D9,"*sell*")</formula>
    </cfRule>
    <cfRule type="expression" dxfId="7" priority="11">
      <formula>COUNTIF(D8,"*buy*")</formula>
    </cfRule>
    <cfRule type="expression" dxfId="6" priority="7">
      <formula>COUNTIF(D$6,"*sell*")</formula>
    </cfRule>
  </conditionalFormatting>
  <conditionalFormatting sqref="E16:K16">
    <cfRule type="expression" dxfId="5" priority="2">
      <formula>COUNTIF(E$6,"*sell*")</formula>
    </cfRule>
    <cfRule type="expression" dxfId="4" priority="3">
      <formula>COUNTIF(E9,"*sell*")</formula>
    </cfRule>
    <cfRule type="expression" dxfId="3" priority="4">
      <formula>COUNTIF(E9,"*sell*")</formula>
    </cfRule>
    <cfRule type="expression" dxfId="2" priority="5">
      <formula>COUNTIF(E9,"*sell*")</formula>
    </cfRule>
    <cfRule type="expression" dxfId="1" priority="6">
      <formula>COUNTIF(E8,"*buy*")</formula>
    </cfRule>
  </conditionalFormatting>
  <conditionalFormatting sqref="E15:K15">
    <cfRule type="expression" dxfId="0" priority="1">
      <formula>COUNTIF(E6,"*buy*")</formula>
    </cfRule>
  </conditionalFormatting>
  <dataValidations count="1">
    <dataValidation type="list" allowBlank="1" showInputMessage="1" showErrorMessage="1" sqref="D6:K6" xr:uid="{00000000-0002-0000-0000-000000000000}">
      <formula1>"Buy,Sell"</formula1>
    </dataValidation>
  </dataValidations>
  <printOptions horizontalCentered="1"/>
  <pageMargins left="0.23622047244094499" right="0.23622047244094499" top="0.87992126000000004" bottom="0.66929133858267698" header="0.27559055118110198" footer="0.15748031496063"/>
  <pageSetup scale="45" orientation="landscape" r:id="rId1"/>
  <headerFooter alignWithMargins="0">
    <oddHeader>&amp;L
                                                                                       &amp;G&amp;C
&amp;"Arial,Bold"&amp;16SMM SEMINAR DECISION SHEET&amp;"Arial,Regular"&amp;10
&amp;R&amp;"Arial,Bold"&amp;16&amp;G</oddHeader>
    <oddFooter>&amp;C&amp;9Contact: Avadhut Sathe Trading Academy
Email: enquire@avadhutsathe.com / +91 72089 96417&amp;R&amp;P</oddFoot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36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Decision Sheet</vt:lpstr>
      <vt:lpstr>Sheet1</vt:lpstr>
      <vt:lpstr>'Decision Sheet'!Print_Area</vt:lpstr>
    </vt:vector>
  </TitlesOfParts>
  <Company>Hexaware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Avadhut Sathe</dc:creator>
  <cp:lastModifiedBy>Avinash Warke</cp:lastModifiedBy>
  <cp:lastPrinted>2023-07-28T06:42:07Z</cp:lastPrinted>
  <dcterms:created xsi:type="dcterms:W3CDTF">2007-12-28T16:17:12Z</dcterms:created>
  <dcterms:modified xsi:type="dcterms:W3CDTF">2023-07-28T06:43:12Z</dcterms:modified>
</cp:coreProperties>
</file>