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uk\Downloads\"/>
    </mc:Choice>
  </mc:AlternateContent>
  <xr:revisionPtr revIDLastSave="0" documentId="8_{121E3231-4B53-420A-84B6-4044F765AF8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Network Diagram" sheetId="1" r:id="rId1"/>
    <sheet name="Earned Value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S11" i="2" l="1"/>
  <c r="AQ17" i="2" s="1"/>
  <c r="AR11" i="2"/>
  <c r="AQ11" i="2"/>
  <c r="AP11" i="2"/>
  <c r="H12" i="1"/>
  <c r="H11" i="1"/>
  <c r="H10" i="1"/>
  <c r="H9" i="1"/>
  <c r="H8" i="1"/>
  <c r="H7" i="1"/>
  <c r="H6" i="1"/>
  <c r="H5" i="1"/>
  <c r="H4" i="1"/>
  <c r="AQ18" i="2" l="1"/>
  <c r="AR18" i="2" s="1"/>
  <c r="AQ16" i="2"/>
  <c r="AQ19" i="2" s="1"/>
  <c r="AR19" i="2" s="1"/>
</calcChain>
</file>

<file path=xl/sharedStrings.xml><?xml version="1.0" encoding="utf-8"?>
<sst xmlns="http://schemas.openxmlformats.org/spreadsheetml/2006/main" count="89" uniqueCount="47">
  <si>
    <t xml:space="preserve">ASSIGNMENT 3 – QUESTION 1 </t>
  </si>
  <si>
    <t>Activity</t>
  </si>
  <si>
    <t>Starting Node</t>
  </si>
  <si>
    <t>Ending Node</t>
  </si>
  <si>
    <t>Pessimistic Duration</t>
  </si>
  <si>
    <t>Optimistic Duration</t>
  </si>
  <si>
    <t>Most Likely Duration</t>
  </si>
  <si>
    <t>Duration of Activities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</si>
  <si>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</si>
  <si>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</si>
  <si>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</si>
  <si>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</si>
  <si>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</si>
  <si>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</si>
  <si>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</si>
  <si>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</si>
  <si>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</si>
  <si>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Duration</t>
  </si>
  <si>
    <t>START DATE</t>
  </si>
  <si>
    <t>END DATE</t>
  </si>
  <si>
    <t>Predecessor</t>
  </si>
  <si>
    <t>S</t>
  </si>
  <si>
    <t>M</t>
  </si>
  <si>
    <t>T</t>
  </si>
  <si>
    <t>W</t>
  </si>
  <si>
    <t>%COMPLETE</t>
  </si>
  <si>
    <t>Budget</t>
  </si>
  <si>
    <t>Cost to Date (AC)</t>
  </si>
  <si>
    <t>PV</t>
  </si>
  <si>
    <t>EV</t>
  </si>
  <si>
    <t xml:space="preserve">A </t>
  </si>
  <si>
    <t>3,4</t>
  </si>
  <si>
    <t>NOT STARTED</t>
  </si>
  <si>
    <t>CV</t>
  </si>
  <si>
    <t>SV</t>
  </si>
  <si>
    <t>SPI</t>
  </si>
  <si>
    <t>CPI</t>
  </si>
  <si>
    <t>EAC</t>
  </si>
  <si>
    <t>Need more to Complete</t>
  </si>
  <si>
    <t>Forecasted Duration</t>
  </si>
  <si>
    <r>
      <rPr>
        <b/>
        <sz val="10"/>
        <color rgb="FF000000"/>
        <rFont val="Arial"/>
        <charset val="1"/>
      </rPr>
      <t xml:space="preserve">A) TOTAL PLANNED VALUE = </t>
    </r>
    <r>
      <rPr>
        <b/>
        <sz val="10"/>
        <color rgb="FF224B12"/>
        <rFont val="Arial"/>
        <charset val="1"/>
      </rPr>
      <t>$2175</t>
    </r>
  </si>
  <si>
    <r>
      <rPr>
        <b/>
        <sz val="10"/>
        <color rgb="FF000000"/>
        <rFont val="Arial"/>
        <charset val="1"/>
      </rPr>
      <t xml:space="preserve">B) TOTAL EARNED VALUE = </t>
    </r>
    <r>
      <rPr>
        <b/>
        <sz val="10"/>
        <color rgb="FF224B12"/>
        <rFont val="Arial"/>
        <charset val="1"/>
      </rPr>
      <t>$3180</t>
    </r>
  </si>
  <si>
    <r>
      <rPr>
        <b/>
        <sz val="10"/>
        <color rgb="FF000000"/>
        <rFont val="Arial"/>
        <charset val="1"/>
      </rPr>
      <t xml:space="preserve">C) TOTAL ACTUAL COST = </t>
    </r>
    <r>
      <rPr>
        <b/>
        <sz val="10"/>
        <color rgb="FF224B12"/>
        <rFont val="Arial"/>
        <charset val="1"/>
      </rPr>
      <t>$2825</t>
    </r>
  </si>
  <si>
    <r>
      <rPr>
        <b/>
        <sz val="10"/>
        <color rgb="FF000000"/>
        <rFont val="Arial"/>
        <charset val="1"/>
      </rPr>
      <t xml:space="preserve">E) EAC = </t>
    </r>
    <r>
      <rPr>
        <b/>
        <sz val="10"/>
        <color rgb="FF224B12"/>
        <rFont val="Arial"/>
        <charset val="1"/>
      </rPr>
      <t>$4575</t>
    </r>
  </si>
  <si>
    <r>
      <t xml:space="preserve">CRITICAL PATH : </t>
    </r>
    <r>
      <rPr>
        <b/>
        <sz val="10"/>
        <color rgb="FFCE181E"/>
        <rFont val="Arial"/>
        <family val="2"/>
      </rPr>
      <t>BEHI = 25</t>
    </r>
  </si>
  <si>
    <r>
      <t xml:space="preserve">D) CPI &gt; 1 AND SPI  &gt; 1 = </t>
    </r>
    <r>
      <rPr>
        <b/>
        <sz val="10"/>
        <color rgb="FF224B12"/>
        <rFont val="Arial"/>
        <charset val="1"/>
      </rPr>
      <t>Under Budget and Ahead of Schedule</t>
    </r>
    <r>
      <rPr>
        <b/>
        <sz val="10"/>
        <color rgb="FF000000"/>
        <rFont val="Arial"/>
        <charset val="1"/>
      </rPr>
      <t xml:space="preserve"> </t>
    </r>
  </si>
  <si>
    <r>
      <t xml:space="preserve">F) FORECASTED DURATION = </t>
    </r>
    <r>
      <rPr>
        <b/>
        <sz val="10"/>
        <color rgb="FF224B12"/>
        <rFont val="Arial"/>
        <charset val="1"/>
      </rPr>
      <t>19.6540 (~ - 5.34 DAYS)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</si>
</sst>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 d"/>
    <numFmt numFmtId="165" formatCode="\$#,##0.00"/>
    <numFmt numFmtId="166" formatCode="_(\$* #,##0.00_);_(\$* \(#,##0.00\);_(\$* \-??_);_(@_)"/>
    <numFmt numFmtId="167" formatCode="[$$-1009]#,##0.00;[Red]\-[$$-1009]#,##0.00"/>
  </numFmts>
  <fonts count="19" x14ac:knownFonts="1">
    <font>
      <sz val="10"/>
      <color rgb="FF000000"/>
      <name val="Arial"/>
      <charset val="1"/>
    </font>
    <font>
      <sz val="2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0"/>
      <color rgb="FF000000"/>
      <name val="Arial"/>
      <family val="2"/>
      <charset val="1"/>
    </font>
    <font>
      <b/>
      <sz val="13"/>
      <color rgb="FF000000"/>
      <name val="Times New Roman"/>
      <family val="1"/>
      <charset val="1"/>
    </font>
    <font>
      <b/>
      <sz val="10"/>
      <color rgb="FF000000"/>
      <name val="Arial"/>
      <charset val="1"/>
    </font>
    <font>
      <b/>
      <sz val="11"/>
      <color rgb="FFFFFFFF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CE181E"/>
      <name val="Arial"/>
      <family val="2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395511"/>
      <name val="Arial"/>
      <family val="2"/>
      <charset val="1"/>
    </font>
    <font>
      <b/>
      <sz val="10"/>
      <color rgb="FF224B12"/>
      <name val="Arial"/>
      <charset val="1"/>
    </font>
    <font>
      <b/>
      <sz val="10"/>
      <color rgb="FF395511"/>
      <name val="Arial"/>
      <charset val="1"/>
    </font>
    <font>
      <b/>
      <sz val="10"/>
      <color rgb="FFFF0000"/>
      <name val="Arial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charset val="1"/>
    </font>
    <font>
      <sz val="8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BFBFBF"/>
      </patternFill>
    </fill>
    <fill>
      <patternFill patternType="solid">
        <fgColor rgb="FFBFBFBF"/>
        <bgColor rgb="FFB4C7DC"/>
      </patternFill>
    </fill>
    <fill>
      <patternFill patternType="solid">
        <fgColor rgb="FFEFEFEF"/>
        <bgColor rgb="FFFFFFFF"/>
      </patternFill>
    </fill>
    <fill>
      <patternFill patternType="solid">
        <fgColor theme="9"/>
        <bgColor rgb="FF993366"/>
      </patternFill>
    </fill>
    <fill>
      <patternFill patternType="solid">
        <fgColor theme="4" tint="0.79998168889431442"/>
        <bgColor rgb="FFFFFF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166" fontId="17" fillId="0" borderId="0" applyBorder="0" applyProtection="0"/>
  </cellStyleXfs>
  <cellXfs count="55">
    <xf numFmtId="0" fontId="0" fillId="0" borderId="0" xfId="0"/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wrapText="1"/>
    </xf>
    <xf numFmtId="0" fontId="2" fillId="3" borderId="3" xfId="0" applyFont="1" applyFill="1" applyBorder="1"/>
    <xf numFmtId="0" fontId="2" fillId="3" borderId="4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2" fillId="0" borderId="6" xfId="0" applyFont="1" applyBorder="1"/>
    <xf numFmtId="0" fontId="10" fillId="0" borderId="0" xfId="0" applyFont="1"/>
    <xf numFmtId="164" fontId="10" fillId="0" borderId="0" xfId="0" applyNumberFormat="1" applyFont="1"/>
    <xf numFmtId="0" fontId="10" fillId="0" borderId="0" xfId="0" applyFont="1" applyAlignment="1">
      <alignment horizontal="right"/>
    </xf>
    <xf numFmtId="0" fontId="10" fillId="4" borderId="0" xfId="0" applyFont="1" applyFill="1"/>
    <xf numFmtId="0" fontId="0" fillId="0" borderId="7" xfId="0" applyBorder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2" fillId="0" borderId="9" xfId="0" applyFont="1" applyBorder="1"/>
    <xf numFmtId="0" fontId="10" fillId="0" borderId="10" xfId="0" applyFont="1" applyBorder="1"/>
    <xf numFmtId="0" fontId="0" fillId="0" borderId="10" xfId="0" applyBorder="1"/>
    <xf numFmtId="0" fontId="10" fillId="4" borderId="10" xfId="0" applyFont="1" applyFill="1" applyBorder="1"/>
    <xf numFmtId="0" fontId="0" fillId="0" borderId="11" xfId="0" applyBorder="1"/>
    <xf numFmtId="0" fontId="11" fillId="0" borderId="10" xfId="0" applyFont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0" fontId="10" fillId="0" borderId="10" xfId="1" applyNumberFormat="1" applyFont="1" applyBorder="1" applyAlignment="1" applyProtection="1">
      <alignment horizontal="center" vertical="center"/>
    </xf>
    <xf numFmtId="0" fontId="10" fillId="0" borderId="12" xfId="1" applyNumberFormat="1" applyFont="1" applyBorder="1" applyAlignment="1" applyProtection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indent="6"/>
    </xf>
    <xf numFmtId="0" fontId="10" fillId="5" borderId="0" xfId="0" applyFont="1" applyFill="1"/>
    <xf numFmtId="0" fontId="10" fillId="5" borderId="7" xfId="0" applyFont="1" applyFill="1" applyBorder="1"/>
    <xf numFmtId="0" fontId="10" fillId="5" borderId="10" xfId="0" applyFont="1" applyFill="1" applyBorder="1"/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E181E"/>
      <rgbColor rgb="FFEFEFEF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224B12"/>
      <rgbColor rgb="FF813709"/>
      <rgbColor rgb="FF993366"/>
      <rgbColor rgb="FF333399"/>
      <rgbColor rgb="FF39551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19080</xdr:colOff>
      <xdr:row>14</xdr:row>
      <xdr:rowOff>209520</xdr:rowOff>
    </xdr:from>
    <xdr:to>
      <xdr:col>2</xdr:col>
      <xdr:colOff>1145520</xdr:colOff>
      <xdr:row>16</xdr:row>
      <xdr:rowOff>199800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336760" y="5810040"/>
          <a:ext cx="1126440" cy="7905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2</xdr:col>
      <xdr:colOff>0</xdr:colOff>
      <xdr:row>16</xdr:row>
      <xdr:rowOff>232920</xdr:rowOff>
    </xdr:from>
    <xdr:to>
      <xdr:col>2</xdr:col>
      <xdr:colOff>1156320</xdr:colOff>
      <xdr:row>18</xdr:row>
      <xdr:rowOff>218160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V="1">
          <a:off x="2317680" y="6633720"/>
          <a:ext cx="1156320" cy="78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3</xdr:col>
      <xdr:colOff>1155600</xdr:colOff>
      <xdr:row>14</xdr:row>
      <xdr:rowOff>190080</xdr:rowOff>
    </xdr:from>
    <xdr:to>
      <xdr:col>5</xdr:col>
      <xdr:colOff>9000</xdr:colOff>
      <xdr:row>16</xdr:row>
      <xdr:rowOff>144360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V="1">
          <a:off x="4632120" y="5790600"/>
          <a:ext cx="1171080" cy="7545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3</xdr:col>
      <xdr:colOff>1122840</xdr:colOff>
      <xdr:row>16</xdr:row>
      <xdr:rowOff>199080</xdr:rowOff>
    </xdr:from>
    <xdr:to>
      <xdr:col>5</xdr:col>
      <xdr:colOff>6840</xdr:colOff>
      <xdr:row>16</xdr:row>
      <xdr:rowOff>199440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V="1">
          <a:off x="4599360" y="6599880"/>
          <a:ext cx="120168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3</xdr:col>
      <xdr:colOff>1124280</xdr:colOff>
      <xdr:row>16</xdr:row>
      <xdr:rowOff>244440</xdr:rowOff>
    </xdr:from>
    <xdr:to>
      <xdr:col>4</xdr:col>
      <xdr:colOff>1143720</xdr:colOff>
      <xdr:row>18</xdr:row>
      <xdr:rowOff>266760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600800" y="6645240"/>
          <a:ext cx="1178280" cy="82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6</xdr:col>
      <xdr:colOff>0</xdr:colOff>
      <xdr:row>14</xdr:row>
      <xdr:rowOff>200160</xdr:rowOff>
    </xdr:from>
    <xdr:to>
      <xdr:col>6</xdr:col>
      <xdr:colOff>1131480</xdr:colOff>
      <xdr:row>15</xdr:row>
      <xdr:rowOff>144720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953040" y="5800680"/>
          <a:ext cx="1131480" cy="344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6</xdr:col>
      <xdr:colOff>0</xdr:colOff>
      <xdr:row>15</xdr:row>
      <xdr:rowOff>311040</xdr:rowOff>
    </xdr:from>
    <xdr:to>
      <xdr:col>6</xdr:col>
      <xdr:colOff>1131480</xdr:colOff>
      <xdr:row>16</xdr:row>
      <xdr:rowOff>199080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flipV="1">
          <a:off x="6953040" y="6311520"/>
          <a:ext cx="1131480" cy="288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6</xdr:col>
      <xdr:colOff>3600</xdr:colOff>
      <xdr:row>18</xdr:row>
      <xdr:rowOff>191880</xdr:rowOff>
    </xdr:from>
    <xdr:to>
      <xdr:col>7</xdr:col>
      <xdr:colOff>3240</xdr:colOff>
      <xdr:row>18</xdr:row>
      <xdr:rowOff>200880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956640" y="7392600"/>
          <a:ext cx="1158480" cy="9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7</xdr:col>
      <xdr:colOff>878400</xdr:colOff>
      <xdr:row>16</xdr:row>
      <xdr:rowOff>18360</xdr:rowOff>
    </xdr:from>
    <xdr:to>
      <xdr:col>7</xdr:col>
      <xdr:colOff>878760</xdr:colOff>
      <xdr:row>18</xdr:row>
      <xdr:rowOff>8640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flipV="1">
          <a:off x="8990280" y="6419160"/>
          <a:ext cx="360" cy="790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2</xdr:col>
      <xdr:colOff>485280</xdr:colOff>
      <xdr:row>14</xdr:row>
      <xdr:rowOff>390600</xdr:rowOff>
    </xdr:from>
    <xdr:to>
      <xdr:col>2</xdr:col>
      <xdr:colOff>925200</xdr:colOff>
      <xdr:row>15</xdr:row>
      <xdr:rowOff>237240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802960" y="5991120"/>
          <a:ext cx="439920" cy="246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CA" sz="1100" b="1" strike="noStrike" spc="-1">
              <a:solidFill>
                <a:srgbClr val="000000"/>
              </a:solidFill>
              <a:latin typeface="Arial"/>
              <a:ea typeface="Arial"/>
            </a:rPr>
            <a:t>A=4</a:t>
          </a:r>
          <a:endParaRPr lang="en-CA" sz="1100" b="1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294840</xdr:colOff>
      <xdr:row>17</xdr:row>
      <xdr:rowOff>0</xdr:rowOff>
    </xdr:from>
    <xdr:to>
      <xdr:col>2</xdr:col>
      <xdr:colOff>734760</xdr:colOff>
      <xdr:row>17</xdr:row>
      <xdr:rowOff>246600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612520" y="6800760"/>
          <a:ext cx="439920" cy="246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CA" sz="1100" b="1" strike="noStrike" spc="-1">
              <a:solidFill>
                <a:srgbClr val="000000"/>
              </a:solidFill>
              <a:latin typeface="Arial"/>
              <a:ea typeface="Arial"/>
            </a:rPr>
            <a:t>B=6</a:t>
          </a:r>
          <a:endParaRPr lang="en-CA" sz="1100" b="1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401760</xdr:colOff>
      <xdr:row>14</xdr:row>
      <xdr:rowOff>161640</xdr:rowOff>
    </xdr:from>
    <xdr:to>
      <xdr:col>4</xdr:col>
      <xdr:colOff>843120</xdr:colOff>
      <xdr:row>15</xdr:row>
      <xdr:rowOff>8280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037120" y="5762160"/>
          <a:ext cx="441360" cy="246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CA" sz="1100" b="1" strike="noStrike" spc="-1">
              <a:solidFill>
                <a:srgbClr val="000000"/>
              </a:solidFill>
              <a:latin typeface="Arial"/>
              <a:ea typeface="Arial"/>
            </a:rPr>
            <a:t>C=7</a:t>
          </a:r>
          <a:endParaRPr lang="en-CA" sz="1100" b="1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501840</xdr:colOff>
      <xdr:row>15</xdr:row>
      <xdr:rowOff>344520</xdr:rowOff>
    </xdr:from>
    <xdr:to>
      <xdr:col>4</xdr:col>
      <xdr:colOff>943200</xdr:colOff>
      <xdr:row>16</xdr:row>
      <xdr:rowOff>190800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137200" y="6345000"/>
          <a:ext cx="441360" cy="246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CA" sz="1100" b="1" strike="noStrike" spc="-1">
              <a:solidFill>
                <a:srgbClr val="000000"/>
              </a:solidFill>
              <a:latin typeface="Arial"/>
              <a:ea typeface="Arial"/>
            </a:rPr>
            <a:t>D=6</a:t>
          </a:r>
          <a:endParaRPr lang="en-CA" sz="1100" b="1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610920</xdr:colOff>
      <xdr:row>17</xdr:row>
      <xdr:rowOff>95400</xdr:rowOff>
    </xdr:from>
    <xdr:to>
      <xdr:col>4</xdr:col>
      <xdr:colOff>1044360</xdr:colOff>
      <xdr:row>17</xdr:row>
      <xdr:rowOff>342000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246280" y="6896160"/>
          <a:ext cx="433440" cy="246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CA" sz="1100" b="1" strike="noStrike" spc="-1">
              <a:solidFill>
                <a:srgbClr val="000000"/>
              </a:solidFill>
              <a:latin typeface="Arial"/>
              <a:ea typeface="Arial"/>
            </a:rPr>
            <a:t>E=6</a:t>
          </a:r>
          <a:endParaRPr lang="en-CA" sz="1100" b="1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345960</xdr:colOff>
      <xdr:row>14</xdr:row>
      <xdr:rowOff>104760</xdr:rowOff>
    </xdr:from>
    <xdr:to>
      <xdr:col>6</xdr:col>
      <xdr:colOff>771480</xdr:colOff>
      <xdr:row>14</xdr:row>
      <xdr:rowOff>351360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7299000" y="5705280"/>
          <a:ext cx="425520" cy="246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CA" sz="1100" b="1" strike="noStrike" spc="-1">
              <a:solidFill>
                <a:srgbClr val="000000"/>
              </a:solidFill>
              <a:latin typeface="Arial"/>
              <a:ea typeface="Arial"/>
            </a:rPr>
            <a:t>F=9</a:t>
          </a:r>
          <a:endParaRPr lang="en-CA" sz="1100" b="1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326880</xdr:colOff>
      <xdr:row>16</xdr:row>
      <xdr:rowOff>168120</xdr:rowOff>
    </xdr:from>
    <xdr:to>
      <xdr:col>6</xdr:col>
      <xdr:colOff>775800</xdr:colOff>
      <xdr:row>17</xdr:row>
      <xdr:rowOff>14760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279920" y="6568920"/>
          <a:ext cx="448920" cy="246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CA" sz="1100" b="1" strike="noStrike" spc="-1">
              <a:solidFill>
                <a:srgbClr val="000000"/>
              </a:solidFill>
              <a:latin typeface="Arial"/>
              <a:ea typeface="Arial"/>
            </a:rPr>
            <a:t>G=8</a:t>
          </a:r>
          <a:endParaRPr lang="en-CA" sz="1100" b="1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298080</xdr:colOff>
      <xdr:row>18</xdr:row>
      <xdr:rowOff>222120</xdr:rowOff>
    </xdr:from>
    <xdr:to>
      <xdr:col>6</xdr:col>
      <xdr:colOff>739440</xdr:colOff>
      <xdr:row>19</xdr:row>
      <xdr:rowOff>68040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7251120" y="7422840"/>
          <a:ext cx="441360" cy="2458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CA" sz="1100" b="1" strike="noStrike" spc="-1">
              <a:solidFill>
                <a:srgbClr val="000000"/>
              </a:solidFill>
              <a:latin typeface="Arial"/>
              <a:ea typeface="Arial"/>
            </a:rPr>
            <a:t>H=8</a:t>
          </a:r>
          <a:endParaRPr lang="en-CA" sz="1100" b="1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991800</xdr:colOff>
      <xdr:row>16</xdr:row>
      <xdr:rowOff>277920</xdr:rowOff>
    </xdr:from>
    <xdr:to>
      <xdr:col>7</xdr:col>
      <xdr:colOff>1370880</xdr:colOff>
      <xdr:row>17</xdr:row>
      <xdr:rowOff>124560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9103680" y="6678720"/>
          <a:ext cx="379080" cy="246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CA" sz="1100" b="1" strike="noStrike" spc="-1">
              <a:solidFill>
                <a:srgbClr val="000000"/>
              </a:solidFill>
              <a:latin typeface="Arial"/>
              <a:ea typeface="Arial"/>
            </a:rPr>
            <a:t>I=5</a:t>
          </a:r>
          <a:endParaRPr lang="en-CA" sz="1100" b="1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"/>
  <sheetViews>
    <sheetView showGridLines="0" tabSelected="1" zoomScale="62" zoomScaleNormal="65" workbookViewId="0">
      <selection activeCell="O17" sqref="O17"/>
    </sheetView>
  </sheetViews>
  <sheetFormatPr defaultRowHeight="13.2" x14ac:dyDescent="0.25"/>
  <cols>
    <col min="1" max="7" width="16.44140625" style="3" customWidth="1"/>
    <col min="8" max="8" width="25.6640625" style="3" customWidth="1"/>
    <col min="9" max="1025" width="16.44140625" style="3" customWidth="1"/>
  </cols>
  <sheetData>
    <row r="1" spans="1:8" ht="31.5" customHeight="1" x14ac:dyDescent="0.45">
      <c r="A1" s="4"/>
      <c r="E1" s="2" t="s">
        <v>0</v>
      </c>
      <c r="F1" s="2"/>
    </row>
    <row r="3" spans="1:8" s="5" customFormat="1" ht="31.5" customHeight="1" x14ac:dyDescent="0.25">
      <c r="B3" s="52" t="s">
        <v>1</v>
      </c>
      <c r="C3" s="52" t="s">
        <v>2</v>
      </c>
      <c r="D3" s="52" t="s">
        <v>3</v>
      </c>
      <c r="E3" s="53" t="s">
        <v>4</v>
      </c>
      <c r="F3" s="53" t="s">
        <v>5</v>
      </c>
      <c r="G3" s="53" t="s">
        <v>6</v>
      </c>
      <c r="H3" s="52" t="s">
        <v>7</v>
      </c>
    </row>
    <row r="4" spans="1:8" ht="31.5" customHeight="1" x14ac:dyDescent="0.25">
      <c r="B4" s="6" t="s">
        <v>8</v>
      </c>
      <c r="C4" s="7">
        <v>1</v>
      </c>
      <c r="D4" s="7">
        <v>3</v>
      </c>
      <c r="E4" s="7">
        <v>6</v>
      </c>
      <c r="F4" s="7">
        <v>2</v>
      </c>
      <c r="G4" s="7">
        <v>4</v>
      </c>
      <c r="H4" s="8">
        <f t="shared" ref="H4:H12" si="0">(E4+(4*G4)+F4)/6</f>
        <v>4</v>
      </c>
    </row>
    <row r="5" spans="1:8" ht="31.5" customHeight="1" x14ac:dyDescent="0.25">
      <c r="B5" s="6" t="s">
        <v>9</v>
      </c>
      <c r="C5" s="7">
        <v>2</v>
      </c>
      <c r="D5" s="7">
        <v>3</v>
      </c>
      <c r="E5" s="7">
        <v>12</v>
      </c>
      <c r="F5" s="7">
        <v>4</v>
      </c>
      <c r="G5" s="7">
        <v>5</v>
      </c>
      <c r="H5" s="8">
        <f t="shared" si="0"/>
        <v>6</v>
      </c>
    </row>
    <row r="6" spans="1:8" ht="31.5" customHeight="1" x14ac:dyDescent="0.25">
      <c r="B6" s="6" t="s">
        <v>10</v>
      </c>
      <c r="C6" s="7">
        <v>3</v>
      </c>
      <c r="D6" s="7">
        <v>4</v>
      </c>
      <c r="E6" s="7">
        <v>15</v>
      </c>
      <c r="F6" s="7">
        <v>3</v>
      </c>
      <c r="G6" s="7">
        <v>6</v>
      </c>
      <c r="H6" s="8">
        <f t="shared" si="0"/>
        <v>7</v>
      </c>
    </row>
    <row r="7" spans="1:8" ht="31.5" customHeight="1" x14ac:dyDescent="0.25">
      <c r="B7" s="6" t="s">
        <v>11</v>
      </c>
      <c r="C7" s="7">
        <v>3</v>
      </c>
      <c r="D7" s="7">
        <v>5</v>
      </c>
      <c r="E7" s="7">
        <v>12</v>
      </c>
      <c r="F7" s="7">
        <v>4</v>
      </c>
      <c r="G7" s="7">
        <v>5</v>
      </c>
      <c r="H7" s="8">
        <f t="shared" si="0"/>
        <v>6</v>
      </c>
    </row>
    <row r="8" spans="1:8" ht="31.5" customHeight="1" x14ac:dyDescent="0.25">
      <c r="B8" s="6" t="s">
        <v>12</v>
      </c>
      <c r="C8" s="7">
        <v>3</v>
      </c>
      <c r="D8" s="7">
        <v>6</v>
      </c>
      <c r="E8" s="7">
        <v>13</v>
      </c>
      <c r="F8" s="7">
        <v>3</v>
      </c>
      <c r="G8" s="7">
        <v>5</v>
      </c>
      <c r="H8" s="8">
        <f t="shared" si="0"/>
        <v>6</v>
      </c>
    </row>
    <row r="9" spans="1:8" ht="31.5" customHeight="1" x14ac:dyDescent="0.25">
      <c r="B9" s="6" t="s">
        <v>13</v>
      </c>
      <c r="C9" s="7">
        <v>4</v>
      </c>
      <c r="D9" s="7">
        <v>7</v>
      </c>
      <c r="E9" s="7">
        <v>20</v>
      </c>
      <c r="F9" s="7">
        <v>2</v>
      </c>
      <c r="G9" s="7">
        <v>8</v>
      </c>
      <c r="H9" s="8">
        <f t="shared" si="0"/>
        <v>9</v>
      </c>
    </row>
    <row r="10" spans="1:8" ht="31.5" customHeight="1" x14ac:dyDescent="0.25">
      <c r="B10" s="6" t="s">
        <v>14</v>
      </c>
      <c r="C10" s="7">
        <v>5</v>
      </c>
      <c r="D10" s="7">
        <v>7</v>
      </c>
      <c r="E10" s="7">
        <v>15</v>
      </c>
      <c r="F10" s="7">
        <v>5</v>
      </c>
      <c r="G10" s="7">
        <v>7</v>
      </c>
      <c r="H10" s="8">
        <f t="shared" si="0"/>
        <v>8</v>
      </c>
    </row>
    <row r="11" spans="1:8" ht="31.5" customHeight="1" x14ac:dyDescent="0.25">
      <c r="B11" s="6" t="s">
        <v>15</v>
      </c>
      <c r="C11" s="7">
        <v>6</v>
      </c>
      <c r="D11" s="7">
        <v>8</v>
      </c>
      <c r="E11" s="7">
        <v>14</v>
      </c>
      <c r="F11" s="7">
        <v>2</v>
      </c>
      <c r="G11" s="7">
        <v>8</v>
      </c>
      <c r="H11" s="8">
        <f t="shared" si="0"/>
        <v>8</v>
      </c>
    </row>
    <row r="12" spans="1:8" ht="31.5" customHeight="1" x14ac:dyDescent="0.25">
      <c r="B12" s="6" t="s">
        <v>16</v>
      </c>
      <c r="C12" s="7">
        <v>8</v>
      </c>
      <c r="D12" s="7">
        <v>7</v>
      </c>
      <c r="E12" s="7">
        <v>13</v>
      </c>
      <c r="F12" s="7">
        <v>1</v>
      </c>
      <c r="G12" s="7">
        <v>4</v>
      </c>
      <c r="H12" s="8">
        <f t="shared" si="0"/>
        <v>5</v>
      </c>
    </row>
    <row r="15" spans="1:8" ht="31.5" customHeight="1" x14ac:dyDescent="0.25">
      <c r="B15" s="9">
        <v>1</v>
      </c>
      <c r="C15" s="10"/>
      <c r="D15" s="10"/>
      <c r="E15" s="10"/>
      <c r="F15" s="9">
        <v>4</v>
      </c>
      <c r="G15" s="10"/>
      <c r="H15" s="10"/>
    </row>
    <row r="16" spans="1:8" ht="31.5" customHeight="1" x14ac:dyDescent="0.25">
      <c r="B16" s="10"/>
      <c r="C16" s="10"/>
      <c r="D16" s="10"/>
      <c r="E16" s="10"/>
      <c r="F16" s="10"/>
      <c r="G16" s="10"/>
      <c r="H16" s="9">
        <v>7</v>
      </c>
    </row>
    <row r="17" spans="1:8" ht="31.5" customHeight="1" x14ac:dyDescent="0.25">
      <c r="B17" s="10"/>
      <c r="C17" s="10"/>
      <c r="D17" s="9">
        <v>3</v>
      </c>
      <c r="E17" s="10"/>
      <c r="F17" s="9">
        <v>5</v>
      </c>
      <c r="G17" s="10"/>
    </row>
    <row r="18" spans="1:8" ht="31.5" customHeight="1" x14ac:dyDescent="0.25">
      <c r="B18" s="10"/>
      <c r="C18" s="10"/>
      <c r="D18" s="10"/>
      <c r="E18" s="10"/>
      <c r="F18" s="10"/>
      <c r="G18" s="10"/>
      <c r="H18" s="10"/>
    </row>
    <row r="19" spans="1:8" ht="31.5" customHeight="1" x14ac:dyDescent="0.25">
      <c r="B19" s="9">
        <v>2</v>
      </c>
      <c r="C19" s="10"/>
      <c r="D19" s="10"/>
      <c r="E19" s="10"/>
      <c r="F19" s="9">
        <v>6</v>
      </c>
      <c r="G19" s="10"/>
      <c r="H19" s="9">
        <v>8</v>
      </c>
    </row>
    <row r="21" spans="1:8" ht="47.4" customHeight="1" x14ac:dyDescent="0.25">
      <c r="A21" s="11" t="s">
        <v>44</v>
      </c>
    </row>
  </sheetData>
  <mergeCells count="1">
    <mergeCell ref="E1:F1"/>
  </mergeCells>
  <phoneticPr fontId="18" type="noConversion"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1"/>
  <sheetViews>
    <sheetView zoomScale="80" zoomScaleNormal="80" workbookViewId="0">
      <selection activeCell="AS42" sqref="AS42"/>
    </sheetView>
  </sheetViews>
  <sheetFormatPr defaultRowHeight="13.2" x14ac:dyDescent="0.25"/>
  <cols>
    <col min="1" max="1" width="7" customWidth="1"/>
    <col min="2" max="2" width="8.109375" customWidth="1"/>
    <col min="3" max="3" width="12.33203125" hidden="1" customWidth="1"/>
    <col min="4" max="4" width="10.44140625" hidden="1" customWidth="1"/>
    <col min="5" max="5" width="11.44140625" hidden="1" customWidth="1"/>
    <col min="6" max="40" width="3" customWidth="1"/>
    <col min="41" max="41" width="14.44140625" style="10" customWidth="1"/>
    <col min="42" max="42" width="20.109375" style="10" customWidth="1"/>
    <col min="43" max="43" width="15.88671875" style="10" customWidth="1"/>
    <col min="44" max="44" width="12.5546875" style="10" customWidth="1"/>
    <col min="45" max="45" width="14.44140625" style="10" customWidth="1"/>
    <col min="46" max="46" width="18.109375" style="10" customWidth="1"/>
    <col min="47" max="1025" width="14.44140625" customWidth="1"/>
  </cols>
  <sheetData>
    <row r="1" spans="1:46" s="18" customFormat="1" ht="15.75" customHeight="1" x14ac:dyDescent="0.25">
      <c r="A1" s="12" t="s">
        <v>1</v>
      </c>
      <c r="B1" s="13" t="s">
        <v>17</v>
      </c>
      <c r="C1" s="13" t="s">
        <v>18</v>
      </c>
      <c r="D1" s="13" t="s">
        <v>19</v>
      </c>
      <c r="E1" s="13" t="s">
        <v>20</v>
      </c>
      <c r="F1" s="13" t="s">
        <v>13</v>
      </c>
      <c r="G1" s="13" t="s">
        <v>21</v>
      </c>
      <c r="H1" s="13" t="s">
        <v>21</v>
      </c>
      <c r="I1" s="13" t="s">
        <v>22</v>
      </c>
      <c r="J1" s="13" t="s">
        <v>23</v>
      </c>
      <c r="K1" s="13" t="s">
        <v>24</v>
      </c>
      <c r="L1" s="13" t="s">
        <v>23</v>
      </c>
      <c r="M1" s="13" t="s">
        <v>13</v>
      </c>
      <c r="N1" s="13" t="s">
        <v>21</v>
      </c>
      <c r="O1" s="13" t="s">
        <v>21</v>
      </c>
      <c r="P1" s="13" t="s">
        <v>22</v>
      </c>
      <c r="Q1" s="13" t="s">
        <v>23</v>
      </c>
      <c r="R1" s="13" t="s">
        <v>24</v>
      </c>
      <c r="S1" s="13" t="s">
        <v>23</v>
      </c>
      <c r="T1" s="13" t="s">
        <v>13</v>
      </c>
      <c r="U1" s="13" t="s">
        <v>21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23</v>
      </c>
      <c r="AA1" s="13" t="s">
        <v>13</v>
      </c>
      <c r="AB1" s="13" t="s">
        <v>21</v>
      </c>
      <c r="AC1" s="13" t="s">
        <v>21</v>
      </c>
      <c r="AD1" s="13" t="s">
        <v>22</v>
      </c>
      <c r="AE1" s="13" t="s">
        <v>23</v>
      </c>
      <c r="AF1" s="13" t="s">
        <v>24</v>
      </c>
      <c r="AG1" s="13" t="s">
        <v>23</v>
      </c>
      <c r="AH1" s="13" t="s">
        <v>13</v>
      </c>
      <c r="AI1" s="13" t="s">
        <v>21</v>
      </c>
      <c r="AJ1" s="13" t="s">
        <v>21</v>
      </c>
      <c r="AK1" s="13" t="s">
        <v>22</v>
      </c>
      <c r="AL1" s="13" t="s">
        <v>23</v>
      </c>
      <c r="AM1" s="13" t="s">
        <v>24</v>
      </c>
      <c r="AN1" s="13" t="s">
        <v>23</v>
      </c>
      <c r="AO1" s="14" t="s">
        <v>25</v>
      </c>
      <c r="AP1" s="15" t="s">
        <v>26</v>
      </c>
      <c r="AQ1" s="14" t="s">
        <v>27</v>
      </c>
      <c r="AR1" s="14" t="s">
        <v>28</v>
      </c>
      <c r="AS1" s="16" t="s">
        <v>29</v>
      </c>
      <c r="AT1" s="17" t="s">
        <v>17</v>
      </c>
    </row>
    <row r="2" spans="1:46" ht="15.75" customHeight="1" x14ac:dyDescent="0.25">
      <c r="A2" s="19" t="s">
        <v>30</v>
      </c>
      <c r="B2" s="20">
        <v>4</v>
      </c>
      <c r="C2" s="21">
        <v>45261</v>
      </c>
      <c r="D2" s="21">
        <v>45266</v>
      </c>
      <c r="E2" s="22"/>
      <c r="F2" s="49"/>
      <c r="G2" s="23"/>
      <c r="H2" s="23"/>
      <c r="I2" s="49"/>
      <c r="J2" s="49"/>
      <c r="K2" s="49"/>
      <c r="N2" s="23"/>
      <c r="O2" s="23"/>
      <c r="U2" s="23"/>
      <c r="V2" s="23"/>
      <c r="Y2" s="24"/>
      <c r="AB2" s="23"/>
      <c r="AC2" s="23"/>
      <c r="AI2" s="23"/>
      <c r="AJ2" s="23"/>
      <c r="AO2" s="25">
        <v>100</v>
      </c>
      <c r="AP2" s="26">
        <v>400</v>
      </c>
      <c r="AQ2" s="26">
        <v>600</v>
      </c>
      <c r="AR2" s="10">
        <v>400</v>
      </c>
      <c r="AS2" s="27">
        <v>400</v>
      </c>
      <c r="AT2" s="28">
        <v>25</v>
      </c>
    </row>
    <row r="3" spans="1:46" ht="15.75" customHeight="1" x14ac:dyDescent="0.25">
      <c r="A3" s="19" t="s">
        <v>9</v>
      </c>
      <c r="B3" s="20">
        <v>6</v>
      </c>
      <c r="C3" s="21">
        <v>43788</v>
      </c>
      <c r="D3" s="21">
        <v>43790</v>
      </c>
      <c r="E3" s="22">
        <v>2</v>
      </c>
      <c r="F3" s="49"/>
      <c r="G3" s="23"/>
      <c r="H3" s="23"/>
      <c r="I3" s="49"/>
      <c r="J3" s="49"/>
      <c r="K3" s="49"/>
      <c r="L3" s="49"/>
      <c r="M3" s="49"/>
      <c r="N3" s="23"/>
      <c r="O3" s="23"/>
      <c r="U3" s="23"/>
      <c r="V3" s="23"/>
      <c r="Y3" s="24"/>
      <c r="AB3" s="23"/>
      <c r="AC3" s="23"/>
      <c r="AI3" s="23"/>
      <c r="AJ3" s="23"/>
      <c r="AO3" s="25">
        <v>100</v>
      </c>
      <c r="AP3" s="26">
        <v>200</v>
      </c>
      <c r="AQ3" s="26">
        <v>150</v>
      </c>
      <c r="AR3" s="10">
        <v>200</v>
      </c>
      <c r="AS3" s="27">
        <v>200</v>
      </c>
    </row>
    <row r="4" spans="1:46" ht="15.75" customHeight="1" x14ac:dyDescent="0.25">
      <c r="A4" s="19" t="s">
        <v>10</v>
      </c>
      <c r="B4" s="20">
        <v>7</v>
      </c>
      <c r="C4" s="21">
        <v>43788</v>
      </c>
      <c r="D4" s="21">
        <v>43791</v>
      </c>
      <c r="E4" s="22">
        <v>2</v>
      </c>
      <c r="G4" s="23"/>
      <c r="H4" s="23"/>
      <c r="N4" s="23"/>
      <c r="O4" s="23"/>
      <c r="P4" s="49"/>
      <c r="Q4" s="49"/>
      <c r="R4" s="49"/>
      <c r="S4" s="49"/>
      <c r="T4" s="49"/>
      <c r="U4" s="23"/>
      <c r="V4" s="23"/>
      <c r="W4" s="49"/>
      <c r="X4" s="49"/>
      <c r="Y4" s="24"/>
      <c r="AB4" s="23"/>
      <c r="AC4" s="23"/>
      <c r="AI4" s="23"/>
      <c r="AJ4" s="23"/>
      <c r="AO4" s="25">
        <v>100</v>
      </c>
      <c r="AP4" s="26">
        <v>300</v>
      </c>
      <c r="AQ4" s="26">
        <v>350</v>
      </c>
      <c r="AR4" s="10">
        <v>300</v>
      </c>
      <c r="AS4" s="27">
        <v>300</v>
      </c>
    </row>
    <row r="5" spans="1:46" ht="15.75" customHeight="1" x14ac:dyDescent="0.25">
      <c r="A5" s="19" t="s">
        <v>11</v>
      </c>
      <c r="B5" s="20">
        <v>6</v>
      </c>
      <c r="C5" s="21">
        <v>43788</v>
      </c>
      <c r="D5" s="21">
        <v>43789</v>
      </c>
      <c r="E5" s="22">
        <v>2</v>
      </c>
      <c r="G5" s="23"/>
      <c r="H5" s="23"/>
      <c r="N5" s="23"/>
      <c r="O5" s="23"/>
      <c r="P5" s="49"/>
      <c r="Q5" s="49"/>
      <c r="R5" s="49"/>
      <c r="S5" s="49"/>
      <c r="T5" s="49"/>
      <c r="U5" s="23"/>
      <c r="V5" s="23"/>
      <c r="W5" s="49"/>
      <c r="Y5" s="24"/>
      <c r="AB5" s="23"/>
      <c r="AC5" s="23"/>
      <c r="AI5" s="23"/>
      <c r="AJ5" s="23"/>
      <c r="AO5" s="25">
        <v>100</v>
      </c>
      <c r="AP5" s="26">
        <v>600</v>
      </c>
      <c r="AQ5" s="26">
        <v>525</v>
      </c>
      <c r="AR5" s="10">
        <v>600</v>
      </c>
      <c r="AS5" s="27">
        <v>600</v>
      </c>
    </row>
    <row r="6" spans="1:46" ht="15.75" customHeight="1" x14ac:dyDescent="0.25">
      <c r="A6" s="19" t="s">
        <v>12</v>
      </c>
      <c r="B6" s="20">
        <v>6</v>
      </c>
      <c r="C6" s="21">
        <v>43794</v>
      </c>
      <c r="D6" s="21">
        <v>43794</v>
      </c>
      <c r="E6" s="22" t="s">
        <v>31</v>
      </c>
      <c r="G6" s="23"/>
      <c r="H6" s="23"/>
      <c r="N6" s="23"/>
      <c r="O6" s="23"/>
      <c r="P6" s="49"/>
      <c r="Q6" s="49"/>
      <c r="R6" s="49"/>
      <c r="S6" s="49"/>
      <c r="T6" s="49"/>
      <c r="U6" s="23"/>
      <c r="V6" s="23"/>
      <c r="W6" s="49"/>
      <c r="Y6" s="24"/>
      <c r="AB6" s="23"/>
      <c r="AC6" s="23"/>
      <c r="AI6" s="23"/>
      <c r="AJ6" s="23"/>
      <c r="AO6" s="25">
        <v>100</v>
      </c>
      <c r="AP6" s="26">
        <v>450</v>
      </c>
      <c r="AQ6" s="26">
        <v>450</v>
      </c>
      <c r="AR6" s="10">
        <v>450</v>
      </c>
      <c r="AS6" s="27">
        <v>450</v>
      </c>
    </row>
    <row r="7" spans="1:46" ht="15.75" customHeight="1" x14ac:dyDescent="0.25">
      <c r="A7" s="19" t="s">
        <v>13</v>
      </c>
      <c r="B7" s="20">
        <v>9</v>
      </c>
      <c r="C7" s="21">
        <v>43790</v>
      </c>
      <c r="D7" s="21">
        <v>43794</v>
      </c>
      <c r="E7" s="22">
        <v>5</v>
      </c>
      <c r="G7" s="23"/>
      <c r="H7" s="23"/>
      <c r="N7" s="23"/>
      <c r="O7" s="23"/>
      <c r="U7" s="23"/>
      <c r="V7" s="23"/>
      <c r="Y7" s="50"/>
      <c r="Z7" s="49"/>
      <c r="AA7" s="49"/>
      <c r="AB7" s="23"/>
      <c r="AC7" s="23"/>
      <c r="AD7" s="49"/>
      <c r="AE7" s="49"/>
      <c r="AF7" s="49"/>
      <c r="AG7" s="49"/>
      <c r="AH7" s="49"/>
      <c r="AI7" s="23"/>
      <c r="AJ7" s="23"/>
      <c r="AK7" s="49"/>
      <c r="AO7" s="25">
        <v>70</v>
      </c>
      <c r="AP7" s="26">
        <v>900</v>
      </c>
      <c r="AQ7" s="26">
        <v>450</v>
      </c>
      <c r="AR7" s="10">
        <v>100</v>
      </c>
      <c r="AS7" s="29">
        <v>630</v>
      </c>
    </row>
    <row r="8" spans="1:46" ht="15.75" customHeight="1" x14ac:dyDescent="0.25">
      <c r="A8" s="19" t="s">
        <v>14</v>
      </c>
      <c r="B8" s="20">
        <v>8</v>
      </c>
      <c r="C8" s="21">
        <v>43795</v>
      </c>
      <c r="D8" s="21">
        <v>43796</v>
      </c>
      <c r="E8" s="22">
        <v>6</v>
      </c>
      <c r="G8" s="23"/>
      <c r="H8" s="23"/>
      <c r="N8" s="23"/>
      <c r="O8" s="23"/>
      <c r="U8" s="23"/>
      <c r="V8" s="23"/>
      <c r="X8" s="49"/>
      <c r="Y8" s="50"/>
      <c r="Z8" s="49"/>
      <c r="AA8" s="49"/>
      <c r="AB8" s="23"/>
      <c r="AC8" s="23"/>
      <c r="AD8" s="49"/>
      <c r="AE8" s="49"/>
      <c r="AF8" s="49"/>
      <c r="AG8" s="49"/>
      <c r="AI8" s="23"/>
      <c r="AJ8" s="23"/>
      <c r="AO8" s="25">
        <v>60</v>
      </c>
      <c r="AP8" s="26">
        <v>1000</v>
      </c>
      <c r="AQ8" s="26">
        <v>300</v>
      </c>
      <c r="AR8" s="10">
        <v>250</v>
      </c>
      <c r="AS8" s="27">
        <v>600</v>
      </c>
    </row>
    <row r="9" spans="1:46" ht="15.75" customHeight="1" x14ac:dyDescent="0.25">
      <c r="A9" s="19" t="s">
        <v>15</v>
      </c>
      <c r="B9" s="20">
        <v>8</v>
      </c>
      <c r="C9" s="21">
        <v>43795</v>
      </c>
      <c r="D9" s="21">
        <v>43797</v>
      </c>
      <c r="E9" s="22">
        <v>7</v>
      </c>
      <c r="G9" s="23"/>
      <c r="H9" s="23"/>
      <c r="N9" s="23"/>
      <c r="O9" s="23"/>
      <c r="U9" s="23"/>
      <c r="V9" s="23"/>
      <c r="X9" s="49"/>
      <c r="Y9" s="50"/>
      <c r="Z9" s="49"/>
      <c r="AA9" s="49"/>
      <c r="AB9" s="23"/>
      <c r="AC9" s="23"/>
      <c r="AD9" s="49"/>
      <c r="AE9" s="49"/>
      <c r="AF9" s="49"/>
      <c r="AG9" s="49"/>
      <c r="AI9" s="23"/>
      <c r="AJ9" s="23"/>
      <c r="AO9" s="25" t="s">
        <v>32</v>
      </c>
      <c r="AP9" s="26">
        <v>800</v>
      </c>
      <c r="AQ9" s="26">
        <v>0</v>
      </c>
      <c r="AR9" s="10">
        <v>200</v>
      </c>
      <c r="AS9" s="27">
        <v>0</v>
      </c>
    </row>
    <row r="10" spans="1:46" ht="15.75" customHeight="1" x14ac:dyDescent="0.25">
      <c r="A10" s="30" t="s">
        <v>16</v>
      </c>
      <c r="B10" s="31">
        <v>5</v>
      </c>
      <c r="C10" s="32"/>
      <c r="D10" s="32"/>
      <c r="E10" s="32"/>
      <c r="F10" s="32"/>
      <c r="G10" s="33"/>
      <c r="H10" s="33"/>
      <c r="I10" s="32"/>
      <c r="J10" s="32"/>
      <c r="K10" s="32"/>
      <c r="L10" s="32"/>
      <c r="M10" s="32"/>
      <c r="N10" s="33"/>
      <c r="O10" s="33"/>
      <c r="P10" s="32"/>
      <c r="Q10" s="32"/>
      <c r="R10" s="32"/>
      <c r="S10" s="32"/>
      <c r="T10" s="32"/>
      <c r="U10" s="33"/>
      <c r="V10" s="33"/>
      <c r="W10" s="32"/>
      <c r="X10" s="32"/>
      <c r="Y10" s="34"/>
      <c r="Z10" s="32"/>
      <c r="AA10" s="32"/>
      <c r="AB10" s="33"/>
      <c r="AC10" s="33"/>
      <c r="AD10" s="32"/>
      <c r="AE10" s="32"/>
      <c r="AF10" s="32"/>
      <c r="AG10" s="32"/>
      <c r="AH10" s="51"/>
      <c r="AI10" s="33"/>
      <c r="AJ10" s="33"/>
      <c r="AK10" s="51"/>
      <c r="AL10" s="51"/>
      <c r="AM10" s="51"/>
      <c r="AN10" s="51"/>
      <c r="AO10" s="35" t="s">
        <v>32</v>
      </c>
      <c r="AP10" s="36">
        <v>500</v>
      </c>
      <c r="AQ10" s="36">
        <v>0</v>
      </c>
      <c r="AR10" s="37">
        <v>0</v>
      </c>
      <c r="AS10" s="38">
        <v>0</v>
      </c>
    </row>
    <row r="11" spans="1:46" ht="15.75" customHeight="1" x14ac:dyDescent="0.25">
      <c r="AN11">
        <v>25</v>
      </c>
      <c r="AP11" s="39">
        <f>SUM(AP2:AP10)</f>
        <v>5150</v>
      </c>
      <c r="AQ11" s="39">
        <f>SUM(AQ2:AQ10)</f>
        <v>2825</v>
      </c>
      <c r="AR11" s="40">
        <f>SUM(AR2:AR10)</f>
        <v>2500</v>
      </c>
      <c r="AS11" s="40">
        <f>SUM(AS2:AS10)</f>
        <v>3180</v>
      </c>
    </row>
    <row r="14" spans="1:46" ht="15.75" customHeight="1" x14ac:dyDescent="0.25">
      <c r="AP14" s="41" t="s">
        <v>33</v>
      </c>
      <c r="AQ14" s="42">
        <v>355</v>
      </c>
    </row>
    <row r="15" spans="1:46" ht="15.75" customHeight="1" x14ac:dyDescent="0.25">
      <c r="AP15" s="41" t="s">
        <v>34</v>
      </c>
      <c r="AQ15" s="42">
        <v>680</v>
      </c>
    </row>
    <row r="16" spans="1:46" ht="15.75" customHeight="1" x14ac:dyDescent="0.25">
      <c r="AP16" s="5" t="s">
        <v>35</v>
      </c>
      <c r="AQ16" s="43">
        <f>(AS11/AR11)</f>
        <v>1.272</v>
      </c>
    </row>
    <row r="17" spans="7:60" ht="15.75" customHeight="1" x14ac:dyDescent="0.25">
      <c r="AP17" s="5" t="s">
        <v>36</v>
      </c>
      <c r="AQ17" s="44">
        <f>(AS11/AQ11)</f>
        <v>1.1256637168141592</v>
      </c>
    </row>
    <row r="18" spans="7:60" ht="15.75" customHeight="1" x14ac:dyDescent="0.25">
      <c r="AP18" s="5" t="s">
        <v>37</v>
      </c>
      <c r="AQ18" s="45">
        <f>(AP11/AQ17)</f>
        <v>4575.0786163522016</v>
      </c>
      <c r="AR18" s="46">
        <f>(AQ18-AP11)</f>
        <v>-574.92138364779839</v>
      </c>
      <c r="AS18" s="1" t="s">
        <v>38</v>
      </c>
      <c r="AT18" s="1"/>
    </row>
    <row r="19" spans="7:60" ht="15.75" customHeight="1" x14ac:dyDescent="0.25">
      <c r="AP19" s="5" t="s">
        <v>39</v>
      </c>
      <c r="AQ19" s="43">
        <f>AT2/AQ16</f>
        <v>19.654088050314463</v>
      </c>
      <c r="AR19" s="47">
        <f>(AQ19-AT2)</f>
        <v>-5.3459119496855365</v>
      </c>
    </row>
    <row r="20" spans="7:60" ht="15.75" customHeight="1" x14ac:dyDescent="0.25">
      <c r="G20" s="48"/>
      <c r="X20" s="3"/>
      <c r="Y20" s="3"/>
      <c r="Z20" s="3"/>
      <c r="AA20" s="3"/>
      <c r="AB20" s="3"/>
      <c r="AC20" s="3"/>
    </row>
    <row r="21" spans="7:60" ht="15.75" customHeight="1" x14ac:dyDescent="0.25">
      <c r="G21" s="48"/>
      <c r="X21" s="3"/>
      <c r="Y21" s="3"/>
      <c r="Z21" s="3"/>
      <c r="AA21" s="3"/>
      <c r="AB21" s="3"/>
      <c r="AC21" s="3"/>
    </row>
    <row r="22" spans="7:60" ht="15.75" customHeight="1" x14ac:dyDescent="0.25">
      <c r="G22" s="48"/>
      <c r="X22" s="3"/>
      <c r="Y22" s="3"/>
      <c r="Z22" s="3"/>
      <c r="AA22" s="3"/>
      <c r="AB22" s="3"/>
      <c r="AC22" s="3"/>
    </row>
    <row r="23" spans="7:60" ht="15.75" customHeight="1" x14ac:dyDescent="0.25">
      <c r="G23" s="48"/>
      <c r="AE23" s="20"/>
    </row>
    <row r="24" spans="7:60" ht="15.75" customHeight="1" x14ac:dyDescent="0.25">
      <c r="G24" s="48"/>
      <c r="AM24" s="3"/>
      <c r="AN24" s="3"/>
      <c r="AO24" s="3"/>
    </row>
    <row r="25" spans="7:60" ht="15.75" customHeight="1" x14ac:dyDescent="0.25">
      <c r="G25" s="48"/>
    </row>
    <row r="26" spans="7:60" ht="15.75" customHeight="1" x14ac:dyDescent="0.25">
      <c r="AP26" s="54" t="s">
        <v>40</v>
      </c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</row>
    <row r="27" spans="7:60" ht="15.75" customHeight="1" x14ac:dyDescent="0.25">
      <c r="AP27" s="54" t="s">
        <v>41</v>
      </c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</row>
    <row r="28" spans="7:60" ht="15.75" customHeight="1" x14ac:dyDescent="0.25">
      <c r="AP28" s="54" t="s">
        <v>42</v>
      </c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</row>
    <row r="29" spans="7:60" ht="15.75" customHeight="1" x14ac:dyDescent="0.25">
      <c r="AP29" s="54" t="s">
        <v>45</v>
      </c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</row>
    <row r="30" spans="7:60" ht="15.75" customHeight="1" x14ac:dyDescent="0.25">
      <c r="AP30" s="54" t="s">
        <v>43</v>
      </c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</row>
    <row r="31" spans="7:60" ht="15.75" customHeight="1" x14ac:dyDescent="0.25">
      <c r="AP31" s="54" t="s">
        <v>46</v>
      </c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</row>
  </sheetData>
  <mergeCells count="7">
    <mergeCell ref="AP30:BH30"/>
    <mergeCell ref="AP31:BH31"/>
    <mergeCell ref="AS18:AT18"/>
    <mergeCell ref="AP26:BH26"/>
    <mergeCell ref="AP27:BH27"/>
    <mergeCell ref="AP28:BH28"/>
    <mergeCell ref="AP29:BH29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 Diagram</vt:lpstr>
      <vt:lpstr>Earned Value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Vasu Khanna</dc:creator>
  <dc:description/>
  <cp:lastModifiedBy>Windows User</cp:lastModifiedBy>
  <cp:revision>1</cp:revision>
  <dcterms:created xsi:type="dcterms:W3CDTF">2021-04-08T13:00:12Z</dcterms:created>
  <dcterms:modified xsi:type="dcterms:W3CDTF">2023-12-08T03:04:34Z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