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J:\53A. HY Bonds Basis Email\"/>
    </mc:Choice>
  </mc:AlternateContent>
  <xr:revisionPtr revIDLastSave="0" documentId="13_ncr:1_{6D92C49B-49E4-4F6A-AEC8-B274F4142D5D}" xr6:coauthVersionLast="47" xr6:coauthVersionMax="47" xr10:uidLastSave="{00000000-0000-0000-0000-000000000000}"/>
  <bookViews>
    <workbookView xWindow="-120" yWindow="-120" windowWidth="38640" windowHeight="21120" activeTab="1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All" sheetId="5" r:id="rId5"/>
    <sheet name="All - 1" sheetId="6" r:id="rId6"/>
    <sheet name="Sheet7" sheetId="7" r:id="rId7"/>
    <sheet name="All - 2" sheetId="8" r:id="rId8"/>
    <sheet name="All - 3" sheetId="9" r:id="rId9"/>
    <sheet name="All - 4" sheetId="10" r:id="rId10"/>
    <sheet name="All-5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" i="11" l="1"/>
  <c r="R1" i="11"/>
  <c r="N28" i="11"/>
  <c r="N29" i="11"/>
  <c r="O29" i="11"/>
  <c r="N30" i="11"/>
  <c r="O30" i="11"/>
  <c r="N31" i="11"/>
  <c r="O31" i="11"/>
  <c r="N32" i="11"/>
  <c r="O32" i="11"/>
  <c r="N60" i="11"/>
  <c r="N61" i="11"/>
  <c r="O61" i="11"/>
  <c r="N62" i="11"/>
  <c r="O62" i="11"/>
  <c r="N63" i="11"/>
  <c r="O63" i="11"/>
  <c r="N64" i="11"/>
  <c r="O64" i="11"/>
  <c r="N92" i="11"/>
  <c r="N93" i="11"/>
  <c r="O93" i="11"/>
  <c r="N94" i="11"/>
  <c r="O94" i="11"/>
  <c r="N95" i="11"/>
  <c r="O95" i="11"/>
  <c r="N96" i="11"/>
  <c r="O96" i="11"/>
  <c r="N124" i="11"/>
  <c r="N125" i="11"/>
  <c r="O125" i="11"/>
  <c r="N126" i="11"/>
  <c r="O126" i="11"/>
  <c r="N127" i="11"/>
  <c r="O127" i="11"/>
  <c r="N128" i="11"/>
  <c r="O128" i="11"/>
  <c r="O2" i="11"/>
  <c r="L3" i="11"/>
  <c r="N3" i="11" s="1"/>
  <c r="M3" i="11"/>
  <c r="O3" i="11" s="1"/>
  <c r="L4" i="11"/>
  <c r="N4" i="11" s="1"/>
  <c r="M4" i="11"/>
  <c r="O4" i="11" s="1"/>
  <c r="L5" i="11"/>
  <c r="N5" i="11" s="1"/>
  <c r="M5" i="11"/>
  <c r="O5" i="11" s="1"/>
  <c r="L6" i="11"/>
  <c r="N6" i="11" s="1"/>
  <c r="M6" i="11"/>
  <c r="O6" i="11" s="1"/>
  <c r="M7" i="11"/>
  <c r="O7" i="11" s="1"/>
  <c r="M23" i="11"/>
  <c r="O23" i="11" s="1"/>
  <c r="L28" i="11"/>
  <c r="L29" i="11"/>
  <c r="M29" i="11"/>
  <c r="L30" i="11"/>
  <c r="M30" i="11"/>
  <c r="L31" i="11"/>
  <c r="M31" i="11"/>
  <c r="L32" i="11"/>
  <c r="M32" i="11"/>
  <c r="L33" i="11"/>
  <c r="N33" i="11" s="1"/>
  <c r="M33" i="11"/>
  <c r="O33" i="11" s="1"/>
  <c r="L34" i="11"/>
  <c r="N34" i="11" s="1"/>
  <c r="M34" i="11"/>
  <c r="O34" i="11" s="1"/>
  <c r="L35" i="11"/>
  <c r="N35" i="11" s="1"/>
  <c r="M35" i="11"/>
  <c r="O35" i="11" s="1"/>
  <c r="L36" i="11"/>
  <c r="N36" i="11" s="1"/>
  <c r="M36" i="11"/>
  <c r="O36" i="11" s="1"/>
  <c r="L37" i="11"/>
  <c r="N37" i="11" s="1"/>
  <c r="M37" i="11"/>
  <c r="O37" i="11" s="1"/>
  <c r="L38" i="11"/>
  <c r="N38" i="11" s="1"/>
  <c r="M38" i="11"/>
  <c r="O38" i="11" s="1"/>
  <c r="M39" i="11"/>
  <c r="O39" i="11" s="1"/>
  <c r="M55" i="11"/>
  <c r="O55" i="11" s="1"/>
  <c r="L60" i="11"/>
  <c r="L61" i="11"/>
  <c r="M61" i="11"/>
  <c r="L62" i="11"/>
  <c r="M62" i="11"/>
  <c r="L63" i="11"/>
  <c r="M63" i="11"/>
  <c r="L64" i="11"/>
  <c r="M64" i="11"/>
  <c r="L65" i="11"/>
  <c r="N65" i="11" s="1"/>
  <c r="M65" i="11"/>
  <c r="O65" i="11" s="1"/>
  <c r="L66" i="11"/>
  <c r="N66" i="11" s="1"/>
  <c r="M66" i="11"/>
  <c r="O66" i="11" s="1"/>
  <c r="L67" i="11"/>
  <c r="N67" i="11" s="1"/>
  <c r="M67" i="11"/>
  <c r="O67" i="11" s="1"/>
  <c r="L68" i="11"/>
  <c r="N68" i="11" s="1"/>
  <c r="M68" i="11"/>
  <c r="O68" i="11" s="1"/>
  <c r="L69" i="11"/>
  <c r="N69" i="11" s="1"/>
  <c r="M69" i="11"/>
  <c r="O69" i="11" s="1"/>
  <c r="L70" i="11"/>
  <c r="N70" i="11" s="1"/>
  <c r="M70" i="11"/>
  <c r="O70" i="11" s="1"/>
  <c r="M71" i="11"/>
  <c r="O71" i="11" s="1"/>
  <c r="M87" i="11"/>
  <c r="O87" i="11" s="1"/>
  <c r="L92" i="11"/>
  <c r="L93" i="11"/>
  <c r="M93" i="11"/>
  <c r="L94" i="11"/>
  <c r="M94" i="11"/>
  <c r="L95" i="11"/>
  <c r="M95" i="11"/>
  <c r="L96" i="11"/>
  <c r="M96" i="11"/>
  <c r="L97" i="11"/>
  <c r="N97" i="11" s="1"/>
  <c r="M97" i="11"/>
  <c r="O97" i="11" s="1"/>
  <c r="L98" i="11"/>
  <c r="N98" i="11" s="1"/>
  <c r="M98" i="11"/>
  <c r="O98" i="11" s="1"/>
  <c r="L99" i="11"/>
  <c r="N99" i="11" s="1"/>
  <c r="M99" i="11"/>
  <c r="O99" i="11" s="1"/>
  <c r="L100" i="11"/>
  <c r="N100" i="11" s="1"/>
  <c r="M100" i="11"/>
  <c r="O100" i="11" s="1"/>
  <c r="L101" i="11"/>
  <c r="N101" i="11" s="1"/>
  <c r="M101" i="11"/>
  <c r="O101" i="11" s="1"/>
  <c r="L102" i="11"/>
  <c r="N102" i="11" s="1"/>
  <c r="M102" i="11"/>
  <c r="O102" i="11" s="1"/>
  <c r="M103" i="11"/>
  <c r="O103" i="11" s="1"/>
  <c r="M119" i="11"/>
  <c r="O119" i="11" s="1"/>
  <c r="L124" i="11"/>
  <c r="L125" i="11"/>
  <c r="M125" i="11"/>
  <c r="L126" i="11"/>
  <c r="M126" i="11"/>
  <c r="L127" i="11"/>
  <c r="M127" i="11"/>
  <c r="L128" i="11"/>
  <c r="M128" i="11"/>
  <c r="L129" i="11"/>
  <c r="N129" i="11" s="1"/>
  <c r="M129" i="11"/>
  <c r="O129" i="11" s="1"/>
  <c r="L130" i="11"/>
  <c r="N130" i="11" s="1"/>
  <c r="M130" i="11"/>
  <c r="O130" i="11" s="1"/>
  <c r="L131" i="11"/>
  <c r="N131" i="11" s="1"/>
  <c r="M131" i="11"/>
  <c r="O131" i="11" s="1"/>
  <c r="L132" i="11"/>
  <c r="N132" i="11" s="1"/>
  <c r="M132" i="11"/>
  <c r="O132" i="11" s="1"/>
  <c r="L133" i="11"/>
  <c r="N133" i="11" s="1"/>
  <c r="M133" i="11"/>
  <c r="O133" i="11" s="1"/>
  <c r="L134" i="11"/>
  <c r="N134" i="11" s="1"/>
  <c r="M134" i="11"/>
  <c r="O134" i="11" s="1"/>
  <c r="M135" i="11"/>
  <c r="O135" i="11" s="1"/>
  <c r="M150" i="11"/>
  <c r="O150" i="11" s="1"/>
  <c r="M151" i="11"/>
  <c r="O151" i="11" s="1"/>
  <c r="M2" i="11"/>
  <c r="K3" i="11"/>
  <c r="K4" i="11"/>
  <c r="K5" i="11"/>
  <c r="K6" i="11"/>
  <c r="K7" i="11"/>
  <c r="L7" i="11" s="1"/>
  <c r="N7" i="11" s="1"/>
  <c r="K8" i="11"/>
  <c r="L8" i="11" s="1"/>
  <c r="N8" i="11" s="1"/>
  <c r="K9" i="11"/>
  <c r="L9" i="11" s="1"/>
  <c r="N9" i="11" s="1"/>
  <c r="K10" i="11"/>
  <c r="L10" i="11" s="1"/>
  <c r="N10" i="11" s="1"/>
  <c r="K11" i="11"/>
  <c r="L11" i="11" s="1"/>
  <c r="N11" i="11" s="1"/>
  <c r="K12" i="11"/>
  <c r="L12" i="11" s="1"/>
  <c r="N12" i="11" s="1"/>
  <c r="K13" i="11"/>
  <c r="L13" i="11" s="1"/>
  <c r="N13" i="11" s="1"/>
  <c r="K14" i="11"/>
  <c r="L14" i="11" s="1"/>
  <c r="N14" i="11" s="1"/>
  <c r="K15" i="11"/>
  <c r="L15" i="11" s="1"/>
  <c r="N15" i="11" s="1"/>
  <c r="K16" i="11"/>
  <c r="L16" i="11" s="1"/>
  <c r="N16" i="11" s="1"/>
  <c r="K17" i="11"/>
  <c r="L17" i="11" s="1"/>
  <c r="N17" i="11" s="1"/>
  <c r="K18" i="11"/>
  <c r="L18" i="11" s="1"/>
  <c r="N18" i="11" s="1"/>
  <c r="K19" i="11"/>
  <c r="L19" i="11" s="1"/>
  <c r="N19" i="11" s="1"/>
  <c r="K20" i="11"/>
  <c r="M20" i="11" s="1"/>
  <c r="O20" i="11" s="1"/>
  <c r="K21" i="11"/>
  <c r="M21" i="11" s="1"/>
  <c r="O21" i="11" s="1"/>
  <c r="K22" i="11"/>
  <c r="M22" i="11" s="1"/>
  <c r="O22" i="11" s="1"/>
  <c r="K23" i="11"/>
  <c r="L23" i="11" s="1"/>
  <c r="N23" i="11" s="1"/>
  <c r="K24" i="11"/>
  <c r="L24" i="11" s="1"/>
  <c r="N24" i="11" s="1"/>
  <c r="K25" i="11"/>
  <c r="L25" i="11" s="1"/>
  <c r="N25" i="11" s="1"/>
  <c r="K26" i="11"/>
  <c r="L26" i="11" s="1"/>
  <c r="N26" i="11" s="1"/>
  <c r="K27" i="11"/>
  <c r="L27" i="11" s="1"/>
  <c r="N27" i="11" s="1"/>
  <c r="K28" i="11"/>
  <c r="M28" i="11" s="1"/>
  <c r="O28" i="11" s="1"/>
  <c r="K29" i="11"/>
  <c r="K30" i="11"/>
  <c r="K31" i="11"/>
  <c r="K32" i="11"/>
  <c r="K33" i="11"/>
  <c r="K34" i="11"/>
  <c r="K35" i="11"/>
  <c r="K36" i="11"/>
  <c r="K37" i="11"/>
  <c r="K38" i="11"/>
  <c r="K39" i="11"/>
  <c r="L39" i="11" s="1"/>
  <c r="N39" i="11" s="1"/>
  <c r="K40" i="11"/>
  <c r="L40" i="11" s="1"/>
  <c r="N40" i="11" s="1"/>
  <c r="K41" i="11"/>
  <c r="L41" i="11" s="1"/>
  <c r="N41" i="11" s="1"/>
  <c r="K42" i="11"/>
  <c r="L42" i="11" s="1"/>
  <c r="N42" i="11" s="1"/>
  <c r="K43" i="11"/>
  <c r="L43" i="11" s="1"/>
  <c r="N43" i="11" s="1"/>
  <c r="K44" i="11"/>
  <c r="L44" i="11" s="1"/>
  <c r="N44" i="11" s="1"/>
  <c r="K45" i="11"/>
  <c r="L45" i="11" s="1"/>
  <c r="N45" i="11" s="1"/>
  <c r="K46" i="11"/>
  <c r="L46" i="11" s="1"/>
  <c r="N46" i="11" s="1"/>
  <c r="K47" i="11"/>
  <c r="M47" i="11" s="1"/>
  <c r="O47" i="11" s="1"/>
  <c r="K48" i="11"/>
  <c r="L48" i="11" s="1"/>
  <c r="N48" i="11" s="1"/>
  <c r="K49" i="11"/>
  <c r="L49" i="11" s="1"/>
  <c r="N49" i="11" s="1"/>
  <c r="K50" i="11"/>
  <c r="L50" i="11" s="1"/>
  <c r="N50" i="11" s="1"/>
  <c r="K51" i="11"/>
  <c r="M51" i="11" s="1"/>
  <c r="O51" i="11" s="1"/>
  <c r="K52" i="11"/>
  <c r="M52" i="11" s="1"/>
  <c r="O52" i="11" s="1"/>
  <c r="K53" i="11"/>
  <c r="M53" i="11" s="1"/>
  <c r="O53" i="11" s="1"/>
  <c r="K54" i="11"/>
  <c r="M54" i="11" s="1"/>
  <c r="O54" i="11" s="1"/>
  <c r="K55" i="11"/>
  <c r="L55" i="11" s="1"/>
  <c r="N55" i="11" s="1"/>
  <c r="K56" i="11"/>
  <c r="L56" i="11" s="1"/>
  <c r="N56" i="11" s="1"/>
  <c r="K57" i="11"/>
  <c r="L57" i="11" s="1"/>
  <c r="N57" i="11" s="1"/>
  <c r="K58" i="11"/>
  <c r="L58" i="11" s="1"/>
  <c r="N58" i="11" s="1"/>
  <c r="K59" i="11"/>
  <c r="L59" i="11" s="1"/>
  <c r="N59" i="11" s="1"/>
  <c r="K60" i="11"/>
  <c r="M60" i="11" s="1"/>
  <c r="O60" i="11" s="1"/>
  <c r="K61" i="11"/>
  <c r="K62" i="11"/>
  <c r="K63" i="11"/>
  <c r="K64" i="11"/>
  <c r="K65" i="11"/>
  <c r="K66" i="11"/>
  <c r="K67" i="11"/>
  <c r="K68" i="11"/>
  <c r="K69" i="11"/>
  <c r="K70" i="11"/>
  <c r="K71" i="11"/>
  <c r="L71" i="11" s="1"/>
  <c r="N71" i="11" s="1"/>
  <c r="K72" i="11"/>
  <c r="L72" i="11" s="1"/>
  <c r="N72" i="11" s="1"/>
  <c r="K73" i="11"/>
  <c r="L73" i="11" s="1"/>
  <c r="N73" i="11" s="1"/>
  <c r="K74" i="11"/>
  <c r="L74" i="11" s="1"/>
  <c r="N74" i="11" s="1"/>
  <c r="K75" i="11"/>
  <c r="L75" i="11" s="1"/>
  <c r="N75" i="11" s="1"/>
  <c r="K76" i="11"/>
  <c r="L76" i="11" s="1"/>
  <c r="N76" i="11" s="1"/>
  <c r="K77" i="11"/>
  <c r="L77" i="11" s="1"/>
  <c r="N77" i="11" s="1"/>
  <c r="K78" i="11"/>
  <c r="L78" i="11" s="1"/>
  <c r="N78" i="11" s="1"/>
  <c r="K79" i="11"/>
  <c r="M79" i="11" s="1"/>
  <c r="O79" i="11" s="1"/>
  <c r="K80" i="11"/>
  <c r="L80" i="11" s="1"/>
  <c r="N80" i="11" s="1"/>
  <c r="K81" i="11"/>
  <c r="L81" i="11" s="1"/>
  <c r="N81" i="11" s="1"/>
  <c r="K82" i="11"/>
  <c r="L82" i="11" s="1"/>
  <c r="N82" i="11" s="1"/>
  <c r="K83" i="11"/>
  <c r="M83" i="11" s="1"/>
  <c r="O83" i="11" s="1"/>
  <c r="K84" i="11"/>
  <c r="M84" i="11" s="1"/>
  <c r="O84" i="11" s="1"/>
  <c r="K85" i="11"/>
  <c r="L85" i="11" s="1"/>
  <c r="N85" i="11" s="1"/>
  <c r="K86" i="11"/>
  <c r="L86" i="11" s="1"/>
  <c r="N86" i="11" s="1"/>
  <c r="K87" i="11"/>
  <c r="L87" i="11" s="1"/>
  <c r="N87" i="11" s="1"/>
  <c r="K88" i="11"/>
  <c r="L88" i="11" s="1"/>
  <c r="N88" i="11" s="1"/>
  <c r="K89" i="11"/>
  <c r="L89" i="11" s="1"/>
  <c r="N89" i="11" s="1"/>
  <c r="K90" i="11"/>
  <c r="L90" i="11" s="1"/>
  <c r="N90" i="11" s="1"/>
  <c r="K91" i="11"/>
  <c r="L91" i="11" s="1"/>
  <c r="N91" i="11" s="1"/>
  <c r="K92" i="11"/>
  <c r="M92" i="11" s="1"/>
  <c r="O92" i="11" s="1"/>
  <c r="K93" i="11"/>
  <c r="K94" i="11"/>
  <c r="K95" i="11"/>
  <c r="K96" i="11"/>
  <c r="K97" i="11"/>
  <c r="K98" i="11"/>
  <c r="K99" i="11"/>
  <c r="K100" i="11"/>
  <c r="K101" i="11"/>
  <c r="K102" i="11"/>
  <c r="K103" i="11"/>
  <c r="L103" i="11" s="1"/>
  <c r="N103" i="11" s="1"/>
  <c r="K104" i="11"/>
  <c r="L104" i="11" s="1"/>
  <c r="N104" i="11" s="1"/>
  <c r="K105" i="11"/>
  <c r="L105" i="11" s="1"/>
  <c r="N105" i="11" s="1"/>
  <c r="K106" i="11"/>
  <c r="L106" i="11" s="1"/>
  <c r="N106" i="11" s="1"/>
  <c r="K107" i="11"/>
  <c r="L107" i="11" s="1"/>
  <c r="N107" i="11" s="1"/>
  <c r="K108" i="11"/>
  <c r="L108" i="11" s="1"/>
  <c r="N108" i="11" s="1"/>
  <c r="K109" i="11"/>
  <c r="L109" i="11" s="1"/>
  <c r="N109" i="11" s="1"/>
  <c r="K110" i="11"/>
  <c r="L110" i="11" s="1"/>
  <c r="N110" i="11" s="1"/>
  <c r="K111" i="11"/>
  <c r="L111" i="11" s="1"/>
  <c r="N111" i="11" s="1"/>
  <c r="K112" i="11"/>
  <c r="L112" i="11" s="1"/>
  <c r="N112" i="11" s="1"/>
  <c r="K113" i="11"/>
  <c r="L113" i="11" s="1"/>
  <c r="N113" i="11" s="1"/>
  <c r="K114" i="11"/>
  <c r="L114" i="11" s="1"/>
  <c r="N114" i="11" s="1"/>
  <c r="K115" i="11"/>
  <c r="M115" i="11" s="1"/>
  <c r="O115" i="11" s="1"/>
  <c r="K116" i="11"/>
  <c r="M116" i="11" s="1"/>
  <c r="O116" i="11" s="1"/>
  <c r="K117" i="11"/>
  <c r="L117" i="11" s="1"/>
  <c r="N117" i="11" s="1"/>
  <c r="K118" i="11"/>
  <c r="L118" i="11" s="1"/>
  <c r="N118" i="11" s="1"/>
  <c r="K119" i="11"/>
  <c r="L119" i="11" s="1"/>
  <c r="N119" i="11" s="1"/>
  <c r="K120" i="11"/>
  <c r="L120" i="11" s="1"/>
  <c r="N120" i="11" s="1"/>
  <c r="K121" i="11"/>
  <c r="L121" i="11" s="1"/>
  <c r="N121" i="11" s="1"/>
  <c r="K122" i="11"/>
  <c r="L122" i="11" s="1"/>
  <c r="N122" i="11" s="1"/>
  <c r="K123" i="11"/>
  <c r="L123" i="11" s="1"/>
  <c r="N123" i="11" s="1"/>
  <c r="K124" i="11"/>
  <c r="M124" i="11" s="1"/>
  <c r="O124" i="11" s="1"/>
  <c r="K125" i="11"/>
  <c r="K126" i="11"/>
  <c r="K127" i="11"/>
  <c r="K128" i="11"/>
  <c r="K129" i="11"/>
  <c r="K130" i="11"/>
  <c r="K131" i="11"/>
  <c r="K132" i="11"/>
  <c r="K133" i="11"/>
  <c r="K134" i="11"/>
  <c r="K135" i="11"/>
  <c r="L135" i="11" s="1"/>
  <c r="N135" i="11" s="1"/>
  <c r="K136" i="11"/>
  <c r="L136" i="11" s="1"/>
  <c r="N136" i="11" s="1"/>
  <c r="K137" i="11"/>
  <c r="L137" i="11" s="1"/>
  <c r="N137" i="11" s="1"/>
  <c r="K138" i="11"/>
  <c r="L138" i="11" s="1"/>
  <c r="N138" i="11" s="1"/>
  <c r="K139" i="11"/>
  <c r="L139" i="11" s="1"/>
  <c r="N139" i="11" s="1"/>
  <c r="K140" i="11"/>
  <c r="L140" i="11" s="1"/>
  <c r="N140" i="11" s="1"/>
  <c r="K141" i="11"/>
  <c r="L141" i="11" s="1"/>
  <c r="N141" i="11" s="1"/>
  <c r="K142" i="11"/>
  <c r="L142" i="11" s="1"/>
  <c r="N142" i="11" s="1"/>
  <c r="K143" i="11"/>
  <c r="L143" i="11" s="1"/>
  <c r="N143" i="11" s="1"/>
  <c r="K144" i="11"/>
  <c r="L144" i="11" s="1"/>
  <c r="N144" i="11" s="1"/>
  <c r="K145" i="11"/>
  <c r="L145" i="11" s="1"/>
  <c r="N145" i="11" s="1"/>
  <c r="K146" i="11"/>
  <c r="L146" i="11" s="1"/>
  <c r="N146" i="11" s="1"/>
  <c r="K147" i="11"/>
  <c r="M147" i="11" s="1"/>
  <c r="O147" i="11" s="1"/>
  <c r="K148" i="11"/>
  <c r="M148" i="11" s="1"/>
  <c r="O148" i="11" s="1"/>
  <c r="K149" i="11"/>
  <c r="L149" i="11" s="1"/>
  <c r="N149" i="11" s="1"/>
  <c r="K150" i="11"/>
  <c r="L150" i="11" s="1"/>
  <c r="N150" i="11" s="1"/>
  <c r="K151" i="11"/>
  <c r="L151" i="11" s="1"/>
  <c r="N151" i="11" s="1"/>
  <c r="K152" i="11"/>
  <c r="L152" i="11" s="1"/>
  <c r="N152" i="11" s="1"/>
  <c r="K153" i="11"/>
  <c r="L153" i="11" s="1"/>
  <c r="N153" i="11" s="1"/>
  <c r="K154" i="11"/>
  <c r="L154" i="11" s="1"/>
  <c r="N154" i="11" s="1"/>
  <c r="K155" i="11"/>
  <c r="L155" i="11" s="1"/>
  <c r="N155" i="11" s="1"/>
  <c r="K2" i="11"/>
  <c r="L2" i="11" s="1"/>
  <c r="N2" i="11" s="1"/>
  <c r="J155" i="11"/>
  <c r="I155" i="11"/>
  <c r="J154" i="11"/>
  <c r="I154" i="11"/>
  <c r="J153" i="11"/>
  <c r="I153" i="11"/>
  <c r="J152" i="11"/>
  <c r="I152" i="11"/>
  <c r="J151" i="11"/>
  <c r="I151" i="11"/>
  <c r="J150" i="11"/>
  <c r="I150" i="11"/>
  <c r="J149" i="11"/>
  <c r="I149" i="11"/>
  <c r="J148" i="11"/>
  <c r="I148" i="11"/>
  <c r="J147" i="11"/>
  <c r="I147" i="11"/>
  <c r="J146" i="11"/>
  <c r="I146" i="11"/>
  <c r="J145" i="11"/>
  <c r="I145" i="11"/>
  <c r="J144" i="11"/>
  <c r="I144" i="11"/>
  <c r="J143" i="11"/>
  <c r="I143" i="11"/>
  <c r="J142" i="11"/>
  <c r="I142" i="11"/>
  <c r="J141" i="11"/>
  <c r="I141" i="11"/>
  <c r="J140" i="11"/>
  <c r="I140" i="11"/>
  <c r="J139" i="11"/>
  <c r="I139" i="11"/>
  <c r="J138" i="11"/>
  <c r="I138" i="11"/>
  <c r="J137" i="11"/>
  <c r="I137" i="11"/>
  <c r="J136" i="11"/>
  <c r="I136" i="11"/>
  <c r="J135" i="11"/>
  <c r="I135" i="11"/>
  <c r="J134" i="11"/>
  <c r="I134" i="11"/>
  <c r="J133" i="11"/>
  <c r="I133" i="11"/>
  <c r="J132" i="11"/>
  <c r="I132" i="11"/>
  <c r="J131" i="11"/>
  <c r="I131" i="11"/>
  <c r="J130" i="11"/>
  <c r="I130" i="11"/>
  <c r="J129" i="11"/>
  <c r="I129" i="11"/>
  <c r="J128" i="11"/>
  <c r="I128" i="11"/>
  <c r="J127" i="11"/>
  <c r="I127" i="11"/>
  <c r="J126" i="11"/>
  <c r="I126" i="11"/>
  <c r="J125" i="11"/>
  <c r="I125" i="11"/>
  <c r="J124" i="11"/>
  <c r="I124" i="11"/>
  <c r="J123" i="11"/>
  <c r="I123" i="11"/>
  <c r="J122" i="11"/>
  <c r="I122" i="11"/>
  <c r="J121" i="11"/>
  <c r="I121" i="11"/>
  <c r="J120" i="11"/>
  <c r="I120" i="11"/>
  <c r="J119" i="11"/>
  <c r="I119" i="11"/>
  <c r="J118" i="11"/>
  <c r="I118" i="11"/>
  <c r="J117" i="11"/>
  <c r="I117" i="11"/>
  <c r="J116" i="11"/>
  <c r="I116" i="11"/>
  <c r="J115" i="11"/>
  <c r="I115" i="11"/>
  <c r="J114" i="11"/>
  <c r="I114" i="11"/>
  <c r="J113" i="11"/>
  <c r="I113" i="11"/>
  <c r="J112" i="11"/>
  <c r="I112" i="11"/>
  <c r="J111" i="11"/>
  <c r="I111" i="11"/>
  <c r="J110" i="11"/>
  <c r="I110" i="11"/>
  <c r="J109" i="11"/>
  <c r="I109" i="11"/>
  <c r="J108" i="11"/>
  <c r="I108" i="11"/>
  <c r="J107" i="11"/>
  <c r="I107" i="11"/>
  <c r="J106" i="11"/>
  <c r="I106" i="11"/>
  <c r="J105" i="11"/>
  <c r="I105" i="11"/>
  <c r="J104" i="11"/>
  <c r="I104" i="11"/>
  <c r="J103" i="11"/>
  <c r="I103" i="11"/>
  <c r="J102" i="11"/>
  <c r="I102" i="11"/>
  <c r="J101" i="11"/>
  <c r="I101" i="11"/>
  <c r="J100" i="11"/>
  <c r="I100" i="11"/>
  <c r="J99" i="11"/>
  <c r="I99" i="11"/>
  <c r="J98" i="11"/>
  <c r="I98" i="11"/>
  <c r="J97" i="11"/>
  <c r="I97" i="11"/>
  <c r="J96" i="11"/>
  <c r="I96" i="11"/>
  <c r="J95" i="11"/>
  <c r="I95" i="11"/>
  <c r="J94" i="11"/>
  <c r="I94" i="11"/>
  <c r="J93" i="11"/>
  <c r="I93" i="11"/>
  <c r="J92" i="11"/>
  <c r="I92" i="11"/>
  <c r="J91" i="11"/>
  <c r="I91" i="11"/>
  <c r="J90" i="11"/>
  <c r="I90" i="11"/>
  <c r="J89" i="11"/>
  <c r="I89" i="11"/>
  <c r="J88" i="11"/>
  <c r="I88" i="11"/>
  <c r="J87" i="11"/>
  <c r="I87" i="11"/>
  <c r="J86" i="11"/>
  <c r="I86" i="11"/>
  <c r="J85" i="11"/>
  <c r="I85" i="11"/>
  <c r="J84" i="11"/>
  <c r="I84" i="11"/>
  <c r="J83" i="11"/>
  <c r="I83" i="11"/>
  <c r="J82" i="11"/>
  <c r="I82" i="11"/>
  <c r="J81" i="11"/>
  <c r="I81" i="11"/>
  <c r="J80" i="11"/>
  <c r="I80" i="11"/>
  <c r="J79" i="11"/>
  <c r="I79" i="11"/>
  <c r="J78" i="11"/>
  <c r="I78" i="11"/>
  <c r="J77" i="11"/>
  <c r="I77" i="11"/>
  <c r="J76" i="11"/>
  <c r="I76" i="11"/>
  <c r="J75" i="11"/>
  <c r="I75" i="11"/>
  <c r="J74" i="11"/>
  <c r="I74" i="11"/>
  <c r="J73" i="11"/>
  <c r="I73" i="11"/>
  <c r="J72" i="11"/>
  <c r="I72" i="11"/>
  <c r="J71" i="11"/>
  <c r="I71" i="11"/>
  <c r="J70" i="11"/>
  <c r="I70" i="11"/>
  <c r="J69" i="11"/>
  <c r="I69" i="11"/>
  <c r="J68" i="11"/>
  <c r="I68" i="11"/>
  <c r="J67" i="11"/>
  <c r="I67" i="11"/>
  <c r="J66" i="11"/>
  <c r="I66" i="11"/>
  <c r="J65" i="11"/>
  <c r="I65" i="11"/>
  <c r="J64" i="11"/>
  <c r="I64" i="11"/>
  <c r="J63" i="11"/>
  <c r="I63" i="11"/>
  <c r="J62" i="11"/>
  <c r="I62" i="11"/>
  <c r="J61" i="11"/>
  <c r="I61" i="11"/>
  <c r="J60" i="11"/>
  <c r="I60" i="11"/>
  <c r="J59" i="11"/>
  <c r="I59" i="11"/>
  <c r="J58" i="11"/>
  <c r="I58" i="11"/>
  <c r="J57" i="11"/>
  <c r="I57" i="11"/>
  <c r="J56" i="11"/>
  <c r="I56" i="11"/>
  <c r="J55" i="11"/>
  <c r="I55" i="11"/>
  <c r="J54" i="11"/>
  <c r="I54" i="11"/>
  <c r="J53" i="11"/>
  <c r="I53" i="11"/>
  <c r="J52" i="11"/>
  <c r="I52" i="11"/>
  <c r="J51" i="11"/>
  <c r="I51" i="11"/>
  <c r="J50" i="11"/>
  <c r="I50" i="11"/>
  <c r="J49" i="11"/>
  <c r="I49" i="11"/>
  <c r="J48" i="11"/>
  <c r="I48" i="11"/>
  <c r="J47" i="11"/>
  <c r="I47" i="11"/>
  <c r="J46" i="11"/>
  <c r="I46" i="11"/>
  <c r="J45" i="11"/>
  <c r="I45" i="11"/>
  <c r="J44" i="11"/>
  <c r="I44" i="11"/>
  <c r="J43" i="11"/>
  <c r="I43" i="11"/>
  <c r="J42" i="11"/>
  <c r="I42" i="11"/>
  <c r="J41" i="11"/>
  <c r="I41" i="11"/>
  <c r="J40" i="11"/>
  <c r="I40" i="11"/>
  <c r="J39" i="11"/>
  <c r="I39" i="11"/>
  <c r="J38" i="11"/>
  <c r="I38" i="11"/>
  <c r="J37" i="11"/>
  <c r="I37" i="11"/>
  <c r="J36" i="11"/>
  <c r="I36" i="11"/>
  <c r="J35" i="11"/>
  <c r="I35" i="11"/>
  <c r="J34" i="11"/>
  <c r="I34" i="11"/>
  <c r="J33" i="11"/>
  <c r="I33" i="11"/>
  <c r="J32" i="11"/>
  <c r="I32" i="11"/>
  <c r="J31" i="11"/>
  <c r="I31" i="11"/>
  <c r="J30" i="11"/>
  <c r="I30" i="11"/>
  <c r="J29" i="11"/>
  <c r="I29" i="11"/>
  <c r="J28" i="11"/>
  <c r="I28" i="11"/>
  <c r="J27" i="11"/>
  <c r="I27" i="11"/>
  <c r="J26" i="11"/>
  <c r="I26" i="11"/>
  <c r="J25" i="11"/>
  <c r="I25" i="11"/>
  <c r="J24" i="11"/>
  <c r="I24" i="11"/>
  <c r="J23" i="11"/>
  <c r="I23" i="11"/>
  <c r="J22" i="11"/>
  <c r="I22" i="11"/>
  <c r="J21" i="11"/>
  <c r="I21" i="11"/>
  <c r="J20" i="11"/>
  <c r="I20" i="11"/>
  <c r="J19" i="11"/>
  <c r="I19" i="11"/>
  <c r="J18" i="11"/>
  <c r="I18" i="11"/>
  <c r="J17" i="11"/>
  <c r="I17" i="11"/>
  <c r="J16" i="11"/>
  <c r="I16" i="11"/>
  <c r="J15" i="11"/>
  <c r="I15" i="11"/>
  <c r="J14" i="11"/>
  <c r="I14" i="11"/>
  <c r="J13" i="11"/>
  <c r="I13" i="11"/>
  <c r="J12" i="11"/>
  <c r="I12" i="11"/>
  <c r="J11" i="11"/>
  <c r="I11" i="11"/>
  <c r="J10" i="11"/>
  <c r="I10" i="11"/>
  <c r="J9" i="11"/>
  <c r="I9" i="11"/>
  <c r="J8" i="11"/>
  <c r="I8" i="11"/>
  <c r="J7" i="11"/>
  <c r="I7" i="11"/>
  <c r="J6" i="11"/>
  <c r="I6" i="11"/>
  <c r="J5" i="11"/>
  <c r="I5" i="11"/>
  <c r="J4" i="11"/>
  <c r="I4" i="11"/>
  <c r="J3" i="11"/>
  <c r="I3" i="11"/>
  <c r="J2" i="11"/>
  <c r="I2" i="11"/>
  <c r="L2" i="10"/>
  <c r="L1" i="10" s="1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52" i="10"/>
  <c r="L153" i="10"/>
  <c r="L154" i="10"/>
  <c r="L155" i="10"/>
  <c r="K1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2" i="10"/>
  <c r="J155" i="10"/>
  <c r="I155" i="10"/>
  <c r="J154" i="10"/>
  <c r="I154" i="10"/>
  <c r="J153" i="10"/>
  <c r="I153" i="10"/>
  <c r="J152" i="10"/>
  <c r="I152" i="10"/>
  <c r="J151" i="10"/>
  <c r="I151" i="10"/>
  <c r="J150" i="10"/>
  <c r="I150" i="10"/>
  <c r="J149" i="10"/>
  <c r="I149" i="10"/>
  <c r="J148" i="10"/>
  <c r="I148" i="10"/>
  <c r="J147" i="10"/>
  <c r="I147" i="10"/>
  <c r="J146" i="10"/>
  <c r="I146" i="10"/>
  <c r="J145" i="10"/>
  <c r="I145" i="10"/>
  <c r="J144" i="10"/>
  <c r="I144" i="10"/>
  <c r="J143" i="10"/>
  <c r="I143" i="10"/>
  <c r="J142" i="10"/>
  <c r="I142" i="10"/>
  <c r="J141" i="10"/>
  <c r="I141" i="10"/>
  <c r="J140" i="10"/>
  <c r="I140" i="10"/>
  <c r="J139" i="10"/>
  <c r="I139" i="10"/>
  <c r="J138" i="10"/>
  <c r="I138" i="10"/>
  <c r="J137" i="10"/>
  <c r="I137" i="10"/>
  <c r="J136" i="10"/>
  <c r="I136" i="10"/>
  <c r="J135" i="10"/>
  <c r="I135" i="10"/>
  <c r="J134" i="10"/>
  <c r="I134" i="10"/>
  <c r="J133" i="10"/>
  <c r="I133" i="10"/>
  <c r="J132" i="10"/>
  <c r="I132" i="10"/>
  <c r="J131" i="10"/>
  <c r="I131" i="10"/>
  <c r="J130" i="10"/>
  <c r="I130" i="10"/>
  <c r="J129" i="10"/>
  <c r="I129" i="10"/>
  <c r="J128" i="10"/>
  <c r="I128" i="10"/>
  <c r="J127" i="10"/>
  <c r="I127" i="10"/>
  <c r="J126" i="10"/>
  <c r="I126" i="10"/>
  <c r="J125" i="10"/>
  <c r="I125" i="10"/>
  <c r="J124" i="10"/>
  <c r="I124" i="10"/>
  <c r="J123" i="10"/>
  <c r="I123" i="10"/>
  <c r="J122" i="10"/>
  <c r="I122" i="10"/>
  <c r="J121" i="10"/>
  <c r="I121" i="10"/>
  <c r="J120" i="10"/>
  <c r="I120" i="10"/>
  <c r="J119" i="10"/>
  <c r="I119" i="10"/>
  <c r="J118" i="10"/>
  <c r="I118" i="10"/>
  <c r="J117" i="10"/>
  <c r="I117" i="10"/>
  <c r="J116" i="10"/>
  <c r="I116" i="10"/>
  <c r="J115" i="10"/>
  <c r="I115" i="10"/>
  <c r="J114" i="10"/>
  <c r="I114" i="10"/>
  <c r="J113" i="10"/>
  <c r="I113" i="10"/>
  <c r="J112" i="10"/>
  <c r="I112" i="10"/>
  <c r="J111" i="10"/>
  <c r="I111" i="10"/>
  <c r="J110" i="10"/>
  <c r="I110" i="10"/>
  <c r="J109" i="10"/>
  <c r="I109" i="10"/>
  <c r="J108" i="10"/>
  <c r="I108" i="10"/>
  <c r="J107" i="10"/>
  <c r="I107" i="10"/>
  <c r="J106" i="10"/>
  <c r="I106" i="10"/>
  <c r="J105" i="10"/>
  <c r="I105" i="10"/>
  <c r="J104" i="10"/>
  <c r="I104" i="10"/>
  <c r="J103" i="10"/>
  <c r="I103" i="10"/>
  <c r="J102" i="10"/>
  <c r="I102" i="10"/>
  <c r="J101" i="10"/>
  <c r="I101" i="10"/>
  <c r="J100" i="10"/>
  <c r="I100" i="10"/>
  <c r="J99" i="10"/>
  <c r="I99" i="10"/>
  <c r="J98" i="10"/>
  <c r="I98" i="10"/>
  <c r="J97" i="10"/>
  <c r="I97" i="10"/>
  <c r="J96" i="10"/>
  <c r="I96" i="10"/>
  <c r="J95" i="10"/>
  <c r="I95" i="10"/>
  <c r="J94" i="10"/>
  <c r="I94" i="10"/>
  <c r="J93" i="10"/>
  <c r="I93" i="10"/>
  <c r="J92" i="10"/>
  <c r="I92" i="10"/>
  <c r="J91" i="10"/>
  <c r="I91" i="10"/>
  <c r="J90" i="10"/>
  <c r="I90" i="10"/>
  <c r="J89" i="10"/>
  <c r="I89" i="10"/>
  <c r="J88" i="10"/>
  <c r="I88" i="10"/>
  <c r="J87" i="10"/>
  <c r="I87" i="10"/>
  <c r="J86" i="10"/>
  <c r="I86" i="10"/>
  <c r="J85" i="10"/>
  <c r="I85" i="10"/>
  <c r="J84" i="10"/>
  <c r="I84" i="10"/>
  <c r="J83" i="10"/>
  <c r="I83" i="10"/>
  <c r="J82" i="10"/>
  <c r="I82" i="10"/>
  <c r="J81" i="10"/>
  <c r="I81" i="10"/>
  <c r="J80" i="10"/>
  <c r="I80" i="10"/>
  <c r="J79" i="10"/>
  <c r="I79" i="10"/>
  <c r="J78" i="10"/>
  <c r="I78" i="10"/>
  <c r="J77" i="10"/>
  <c r="I77" i="10"/>
  <c r="J76" i="10"/>
  <c r="I76" i="10"/>
  <c r="J75" i="10"/>
  <c r="I75" i="10"/>
  <c r="J74" i="10"/>
  <c r="I74" i="10"/>
  <c r="J73" i="10"/>
  <c r="I73" i="10"/>
  <c r="J72" i="10"/>
  <c r="I72" i="10"/>
  <c r="J71" i="10"/>
  <c r="I71" i="10"/>
  <c r="J70" i="10"/>
  <c r="I70" i="10"/>
  <c r="J69" i="10"/>
  <c r="I69" i="10"/>
  <c r="J68" i="10"/>
  <c r="I68" i="10"/>
  <c r="J67" i="10"/>
  <c r="I67" i="10"/>
  <c r="J66" i="10"/>
  <c r="I66" i="10"/>
  <c r="J65" i="10"/>
  <c r="I65" i="10"/>
  <c r="J64" i="10"/>
  <c r="I64" i="10"/>
  <c r="J63" i="10"/>
  <c r="I63" i="10"/>
  <c r="J62" i="10"/>
  <c r="I62" i="10"/>
  <c r="J61" i="10"/>
  <c r="I61" i="10"/>
  <c r="J60" i="10"/>
  <c r="I60" i="10"/>
  <c r="J59" i="10"/>
  <c r="I59" i="10"/>
  <c r="J58" i="10"/>
  <c r="I58" i="10"/>
  <c r="J57" i="10"/>
  <c r="I57" i="10"/>
  <c r="J56" i="10"/>
  <c r="I56" i="10"/>
  <c r="J55" i="10"/>
  <c r="I55" i="10"/>
  <c r="J54" i="10"/>
  <c r="I54" i="10"/>
  <c r="J53" i="10"/>
  <c r="I53" i="10"/>
  <c r="J52" i="10"/>
  <c r="I52" i="10"/>
  <c r="J51" i="10"/>
  <c r="I51" i="10"/>
  <c r="J50" i="10"/>
  <c r="I50" i="10"/>
  <c r="J49" i="10"/>
  <c r="I49" i="10"/>
  <c r="J48" i="10"/>
  <c r="I48" i="10"/>
  <c r="J47" i="10"/>
  <c r="I47" i="10"/>
  <c r="J46" i="10"/>
  <c r="I46" i="10"/>
  <c r="J45" i="10"/>
  <c r="I45" i="10"/>
  <c r="J44" i="10"/>
  <c r="I44" i="10"/>
  <c r="J43" i="10"/>
  <c r="I43" i="10"/>
  <c r="J42" i="10"/>
  <c r="I42" i="10"/>
  <c r="J41" i="10"/>
  <c r="I41" i="10"/>
  <c r="J40" i="10"/>
  <c r="I40" i="10"/>
  <c r="J39" i="10"/>
  <c r="I39" i="10"/>
  <c r="J38" i="10"/>
  <c r="I38" i="10"/>
  <c r="J37" i="10"/>
  <c r="I37" i="10"/>
  <c r="J36" i="10"/>
  <c r="I36" i="10"/>
  <c r="J35" i="10"/>
  <c r="I35" i="10"/>
  <c r="J34" i="10"/>
  <c r="I34" i="10"/>
  <c r="J33" i="10"/>
  <c r="I33" i="10"/>
  <c r="J32" i="10"/>
  <c r="I32" i="10"/>
  <c r="J31" i="10"/>
  <c r="I31" i="10"/>
  <c r="J30" i="10"/>
  <c r="I30" i="10"/>
  <c r="J29" i="10"/>
  <c r="I29" i="10"/>
  <c r="J28" i="10"/>
  <c r="I28" i="10"/>
  <c r="J27" i="10"/>
  <c r="I27" i="10"/>
  <c r="J26" i="10"/>
  <c r="I26" i="10"/>
  <c r="J25" i="10"/>
  <c r="I25" i="10"/>
  <c r="J24" i="10"/>
  <c r="I24" i="10"/>
  <c r="J23" i="10"/>
  <c r="I23" i="10"/>
  <c r="J22" i="10"/>
  <c r="I22" i="10"/>
  <c r="J21" i="10"/>
  <c r="I21" i="10"/>
  <c r="J20" i="10"/>
  <c r="I20" i="10"/>
  <c r="J19" i="10"/>
  <c r="I19" i="10"/>
  <c r="J18" i="10"/>
  <c r="I18" i="10"/>
  <c r="J17" i="10"/>
  <c r="I17" i="10"/>
  <c r="J16" i="10"/>
  <c r="I16" i="10"/>
  <c r="J15" i="10"/>
  <c r="I15" i="10"/>
  <c r="J14" i="10"/>
  <c r="I14" i="10"/>
  <c r="J13" i="10"/>
  <c r="I13" i="10"/>
  <c r="J12" i="10"/>
  <c r="I12" i="10"/>
  <c r="J11" i="10"/>
  <c r="I11" i="10"/>
  <c r="J10" i="10"/>
  <c r="I10" i="10"/>
  <c r="J9" i="10"/>
  <c r="I9" i="10"/>
  <c r="J8" i="10"/>
  <c r="I8" i="10"/>
  <c r="J7" i="10"/>
  <c r="I7" i="10"/>
  <c r="J6" i="10"/>
  <c r="I6" i="10"/>
  <c r="J5" i="10"/>
  <c r="I5" i="10"/>
  <c r="J4" i="10"/>
  <c r="I4" i="10"/>
  <c r="J3" i="10"/>
  <c r="I3" i="10"/>
  <c r="J2" i="10"/>
  <c r="I2" i="10"/>
  <c r="J103" i="9"/>
  <c r="I103" i="9"/>
  <c r="J72" i="9"/>
  <c r="I72" i="9"/>
  <c r="J65" i="9"/>
  <c r="I65" i="9"/>
  <c r="J87" i="9"/>
  <c r="I87" i="9"/>
  <c r="J75" i="9"/>
  <c r="I75" i="9"/>
  <c r="J83" i="9"/>
  <c r="I83" i="9"/>
  <c r="J74" i="9"/>
  <c r="I74" i="9"/>
  <c r="J64" i="9"/>
  <c r="I64" i="9"/>
  <c r="J78" i="9"/>
  <c r="I78" i="9"/>
  <c r="J86" i="9"/>
  <c r="I86" i="9"/>
  <c r="J62" i="9"/>
  <c r="I62" i="9"/>
  <c r="J114" i="9"/>
  <c r="I114" i="9"/>
  <c r="J70" i="9"/>
  <c r="I70" i="9"/>
  <c r="J69" i="9"/>
  <c r="I69" i="9"/>
  <c r="J101" i="9"/>
  <c r="I101" i="9"/>
  <c r="J59" i="9"/>
  <c r="I59" i="9"/>
  <c r="J108" i="9"/>
  <c r="I108" i="9"/>
  <c r="J55" i="9"/>
  <c r="I55" i="9"/>
  <c r="J53" i="9"/>
  <c r="I53" i="9"/>
  <c r="J112" i="9"/>
  <c r="I112" i="9"/>
  <c r="J57" i="9"/>
  <c r="I57" i="9"/>
  <c r="J63" i="9"/>
  <c r="I63" i="9"/>
  <c r="J110" i="9"/>
  <c r="I110" i="9"/>
  <c r="J67" i="9"/>
  <c r="I67" i="9"/>
  <c r="J49" i="9"/>
  <c r="I49" i="9"/>
  <c r="J100" i="9"/>
  <c r="I100" i="9"/>
  <c r="J66" i="9"/>
  <c r="I66" i="9"/>
  <c r="J117" i="9"/>
  <c r="I117" i="9"/>
  <c r="J73" i="9"/>
  <c r="I73" i="9"/>
  <c r="J82" i="9"/>
  <c r="I82" i="9"/>
  <c r="J84" i="9"/>
  <c r="I84" i="9"/>
  <c r="J113" i="9"/>
  <c r="I113" i="9"/>
  <c r="J85" i="9"/>
  <c r="I85" i="9"/>
  <c r="J116" i="9"/>
  <c r="I116" i="9"/>
  <c r="J68" i="9"/>
  <c r="I68" i="9"/>
  <c r="J46" i="9"/>
  <c r="I46" i="9"/>
  <c r="J52" i="9"/>
  <c r="I52" i="9"/>
  <c r="J115" i="9"/>
  <c r="I115" i="9"/>
  <c r="J56" i="9"/>
  <c r="I56" i="9"/>
  <c r="J45" i="9"/>
  <c r="I45" i="9"/>
  <c r="J50" i="9"/>
  <c r="I50" i="9"/>
  <c r="J60" i="9"/>
  <c r="I60" i="9"/>
  <c r="J54" i="9"/>
  <c r="I54" i="9"/>
  <c r="J89" i="9"/>
  <c r="I89" i="9"/>
  <c r="J58" i="9"/>
  <c r="I58" i="9"/>
  <c r="J81" i="9"/>
  <c r="I81" i="9"/>
  <c r="J111" i="9"/>
  <c r="I111" i="9"/>
  <c r="J88" i="9"/>
  <c r="I88" i="9"/>
  <c r="J99" i="9"/>
  <c r="I99" i="9"/>
  <c r="J61" i="9"/>
  <c r="I61" i="9"/>
  <c r="J95" i="9"/>
  <c r="I95" i="9"/>
  <c r="J77" i="9"/>
  <c r="I77" i="9"/>
  <c r="J80" i="9"/>
  <c r="I80" i="9"/>
  <c r="J92" i="9"/>
  <c r="I92" i="9"/>
  <c r="J76" i="9"/>
  <c r="I76" i="9"/>
  <c r="J91" i="9"/>
  <c r="I91" i="9"/>
  <c r="J98" i="9"/>
  <c r="I98" i="9"/>
  <c r="J71" i="9"/>
  <c r="I71" i="9"/>
  <c r="J104" i="9"/>
  <c r="I104" i="9"/>
  <c r="J96" i="9"/>
  <c r="I96" i="9"/>
  <c r="J51" i="9"/>
  <c r="I51" i="9"/>
  <c r="J107" i="9"/>
  <c r="I107" i="9"/>
  <c r="J79" i="9"/>
  <c r="I79" i="9"/>
  <c r="J90" i="9"/>
  <c r="I90" i="9"/>
  <c r="J97" i="9"/>
  <c r="I97" i="9"/>
  <c r="J105" i="9"/>
  <c r="I105" i="9"/>
  <c r="J47" i="9"/>
  <c r="I47" i="9"/>
  <c r="J93" i="9"/>
  <c r="I93" i="9"/>
  <c r="J102" i="9"/>
  <c r="I102" i="9"/>
  <c r="J94" i="9"/>
  <c r="I94" i="9"/>
  <c r="J48" i="9"/>
  <c r="I48" i="9"/>
  <c r="J106" i="9"/>
  <c r="I106" i="9"/>
  <c r="J109" i="9"/>
  <c r="I109" i="9"/>
  <c r="J13" i="9"/>
  <c r="I13" i="9"/>
  <c r="J9" i="9"/>
  <c r="I9" i="9"/>
  <c r="J3" i="9"/>
  <c r="I3" i="9"/>
  <c r="J11" i="9"/>
  <c r="I11" i="9"/>
  <c r="J7" i="9"/>
  <c r="I7" i="9"/>
  <c r="J5" i="9"/>
  <c r="I5" i="9"/>
  <c r="J44" i="9"/>
  <c r="I44" i="9"/>
  <c r="J6" i="9"/>
  <c r="I6" i="9"/>
  <c r="J43" i="9"/>
  <c r="I43" i="9"/>
  <c r="J42" i="9"/>
  <c r="I42" i="9"/>
  <c r="J4" i="9"/>
  <c r="I4" i="9"/>
  <c r="J8" i="9"/>
  <c r="I8" i="9"/>
  <c r="J12" i="9"/>
  <c r="I12" i="9"/>
  <c r="J2" i="9"/>
  <c r="I2" i="9"/>
  <c r="J10" i="9"/>
  <c r="I10" i="9"/>
  <c r="J161" i="9"/>
  <c r="I161" i="9"/>
  <c r="J150" i="9"/>
  <c r="I150" i="9"/>
  <c r="J168" i="9"/>
  <c r="I168" i="9"/>
  <c r="J148" i="9"/>
  <c r="I148" i="9"/>
  <c r="J149" i="9"/>
  <c r="I149" i="9"/>
  <c r="J154" i="9"/>
  <c r="I154" i="9"/>
  <c r="J165" i="9"/>
  <c r="I165" i="9"/>
  <c r="J41" i="9"/>
  <c r="I41" i="9"/>
  <c r="J156" i="9"/>
  <c r="I156" i="9"/>
  <c r="J170" i="9"/>
  <c r="I170" i="9"/>
  <c r="J40" i="9"/>
  <c r="I40" i="9"/>
  <c r="J159" i="9"/>
  <c r="I159" i="9"/>
  <c r="J152" i="9"/>
  <c r="I152" i="9"/>
  <c r="J151" i="9"/>
  <c r="I151" i="9"/>
  <c r="J175" i="9"/>
  <c r="I175" i="9"/>
  <c r="J153" i="9"/>
  <c r="I153" i="9"/>
  <c r="J155" i="9"/>
  <c r="I155" i="9"/>
  <c r="J173" i="9"/>
  <c r="I173" i="9"/>
  <c r="J160" i="9"/>
  <c r="I160" i="9"/>
  <c r="J172" i="9"/>
  <c r="I172" i="9"/>
  <c r="J166" i="9"/>
  <c r="I166" i="9"/>
  <c r="J163" i="9"/>
  <c r="I163" i="9"/>
  <c r="J171" i="9"/>
  <c r="I171" i="9"/>
  <c r="J169" i="9"/>
  <c r="I169" i="9"/>
  <c r="J158" i="9"/>
  <c r="I158" i="9"/>
  <c r="J167" i="9"/>
  <c r="I167" i="9"/>
  <c r="J164" i="9"/>
  <c r="I164" i="9"/>
  <c r="J174" i="9"/>
  <c r="I174" i="9"/>
  <c r="J157" i="9"/>
  <c r="I157" i="9"/>
  <c r="J162" i="9"/>
  <c r="I162" i="9"/>
  <c r="J17" i="9"/>
  <c r="I17" i="9"/>
  <c r="J15" i="9"/>
  <c r="I15" i="9"/>
  <c r="J31" i="9"/>
  <c r="I31" i="9"/>
  <c r="J35" i="9"/>
  <c r="I35" i="9"/>
  <c r="J39" i="9"/>
  <c r="I39" i="9"/>
  <c r="J33" i="9"/>
  <c r="I33" i="9"/>
  <c r="J21" i="9"/>
  <c r="I21" i="9"/>
  <c r="J27" i="9"/>
  <c r="I27" i="9"/>
  <c r="J37" i="9"/>
  <c r="I37" i="9"/>
  <c r="J23" i="9"/>
  <c r="I23" i="9"/>
  <c r="J19" i="9"/>
  <c r="I19" i="9"/>
  <c r="J29" i="9"/>
  <c r="I29" i="9"/>
  <c r="J25" i="9"/>
  <c r="I25" i="9"/>
  <c r="J120" i="9"/>
  <c r="I120" i="9"/>
  <c r="J130" i="9"/>
  <c r="I130" i="9"/>
  <c r="J127" i="9"/>
  <c r="I127" i="9"/>
  <c r="J30" i="9"/>
  <c r="I30" i="9"/>
  <c r="J122" i="9"/>
  <c r="I122" i="9"/>
  <c r="J137" i="9"/>
  <c r="I137" i="9"/>
  <c r="J145" i="9"/>
  <c r="I145" i="9"/>
  <c r="J14" i="9"/>
  <c r="I14" i="9"/>
  <c r="J128" i="9"/>
  <c r="I128" i="9"/>
  <c r="J129" i="9"/>
  <c r="I129" i="9"/>
  <c r="J135" i="9"/>
  <c r="I135" i="9"/>
  <c r="J126" i="9"/>
  <c r="I126" i="9"/>
  <c r="J133" i="9"/>
  <c r="I133" i="9"/>
  <c r="J125" i="9"/>
  <c r="I125" i="9"/>
  <c r="J36" i="9"/>
  <c r="I36" i="9"/>
  <c r="J123" i="9"/>
  <c r="I123" i="9"/>
  <c r="J118" i="9"/>
  <c r="I118" i="9"/>
  <c r="J139" i="9"/>
  <c r="I139" i="9"/>
  <c r="J138" i="9"/>
  <c r="I138" i="9"/>
  <c r="J132" i="9"/>
  <c r="I132" i="9"/>
  <c r="J124" i="9"/>
  <c r="I124" i="9"/>
  <c r="J16" i="9"/>
  <c r="I16" i="9"/>
  <c r="J141" i="9"/>
  <c r="I141" i="9"/>
  <c r="J20" i="9"/>
  <c r="I20" i="9"/>
  <c r="J136" i="9"/>
  <c r="I136" i="9"/>
  <c r="J38" i="9"/>
  <c r="I38" i="9"/>
  <c r="J18" i="9"/>
  <c r="I18" i="9"/>
  <c r="J32" i="9"/>
  <c r="I32" i="9"/>
  <c r="J34" i="9"/>
  <c r="I34" i="9"/>
  <c r="J147" i="9"/>
  <c r="I147" i="9"/>
  <c r="J22" i="9"/>
  <c r="I22" i="9"/>
  <c r="J26" i="9"/>
  <c r="I26" i="9"/>
  <c r="J119" i="9"/>
  <c r="I119" i="9"/>
  <c r="J121" i="9"/>
  <c r="I121" i="9"/>
  <c r="J28" i="9"/>
  <c r="I28" i="9"/>
  <c r="J134" i="9"/>
  <c r="I134" i="9"/>
  <c r="J140" i="9"/>
  <c r="I140" i="9"/>
  <c r="J24" i="9"/>
  <c r="I24" i="9"/>
  <c r="J143" i="9"/>
  <c r="I143" i="9"/>
  <c r="J144" i="9"/>
  <c r="I144" i="9"/>
  <c r="J131" i="9"/>
  <c r="I131" i="9"/>
  <c r="J146" i="9"/>
  <c r="I146" i="9"/>
  <c r="J142" i="9"/>
  <c r="I142" i="9"/>
  <c r="J3" i="8"/>
  <c r="I3" i="8"/>
  <c r="J4" i="8"/>
  <c r="I4" i="8"/>
  <c r="J5" i="8"/>
  <c r="I5" i="8"/>
  <c r="J6" i="8"/>
  <c r="I6" i="8"/>
  <c r="J7" i="8"/>
  <c r="I7" i="8"/>
  <c r="J8" i="8"/>
  <c r="I8" i="8"/>
  <c r="J9" i="8"/>
  <c r="I9" i="8"/>
  <c r="J10" i="8"/>
  <c r="I10" i="8"/>
  <c r="J11" i="8"/>
  <c r="I11" i="8"/>
  <c r="J12" i="8"/>
  <c r="I12" i="8"/>
  <c r="J13" i="8"/>
  <c r="I13" i="8"/>
  <c r="J14" i="8"/>
  <c r="I14" i="8"/>
  <c r="J15" i="8"/>
  <c r="I15" i="8"/>
  <c r="J16" i="8"/>
  <c r="I16" i="8"/>
  <c r="J17" i="8"/>
  <c r="I17" i="8"/>
  <c r="J18" i="8"/>
  <c r="I18" i="8"/>
  <c r="J19" i="8"/>
  <c r="I19" i="8"/>
  <c r="J20" i="8"/>
  <c r="I20" i="8"/>
  <c r="J21" i="8"/>
  <c r="I21" i="8"/>
  <c r="J22" i="8"/>
  <c r="I22" i="8"/>
  <c r="J23" i="8"/>
  <c r="I23" i="8"/>
  <c r="J24" i="8"/>
  <c r="I24" i="8"/>
  <c r="J25" i="8"/>
  <c r="I25" i="8"/>
  <c r="J26" i="8"/>
  <c r="I26" i="8"/>
  <c r="J27" i="8"/>
  <c r="I27" i="8"/>
  <c r="J28" i="8"/>
  <c r="I28" i="8"/>
  <c r="J29" i="8"/>
  <c r="I29" i="8"/>
  <c r="J30" i="8"/>
  <c r="I30" i="8"/>
  <c r="J31" i="8"/>
  <c r="I31" i="8"/>
  <c r="J32" i="8"/>
  <c r="I32" i="8"/>
  <c r="J33" i="8"/>
  <c r="I33" i="8"/>
  <c r="J34" i="8"/>
  <c r="I34" i="8"/>
  <c r="J35" i="8"/>
  <c r="I35" i="8"/>
  <c r="J36" i="8"/>
  <c r="I36" i="8"/>
  <c r="J37" i="8"/>
  <c r="I37" i="8"/>
  <c r="J38" i="8"/>
  <c r="I38" i="8"/>
  <c r="J39" i="8"/>
  <c r="I39" i="8"/>
  <c r="J40" i="8"/>
  <c r="I40" i="8"/>
  <c r="J41" i="8"/>
  <c r="I41" i="8"/>
  <c r="J42" i="8"/>
  <c r="I42" i="8"/>
  <c r="J43" i="8"/>
  <c r="I43" i="8"/>
  <c r="J44" i="8"/>
  <c r="I44" i="8"/>
  <c r="J45" i="8"/>
  <c r="I45" i="8"/>
  <c r="J46" i="8"/>
  <c r="I46" i="8"/>
  <c r="J47" i="8"/>
  <c r="I47" i="8"/>
  <c r="J48" i="8"/>
  <c r="I48" i="8"/>
  <c r="J49" i="8"/>
  <c r="I49" i="8"/>
  <c r="J50" i="8"/>
  <c r="I50" i="8"/>
  <c r="J51" i="8"/>
  <c r="I51" i="8"/>
  <c r="J52" i="8"/>
  <c r="I52" i="8"/>
  <c r="J53" i="8"/>
  <c r="I53" i="8"/>
  <c r="J54" i="8"/>
  <c r="I54" i="8"/>
  <c r="J55" i="8"/>
  <c r="I55" i="8"/>
  <c r="J56" i="8"/>
  <c r="I56" i="8"/>
  <c r="J57" i="8"/>
  <c r="I57" i="8"/>
  <c r="J58" i="8"/>
  <c r="I58" i="8"/>
  <c r="J59" i="8"/>
  <c r="I59" i="8"/>
  <c r="J60" i="8"/>
  <c r="I60" i="8"/>
  <c r="J61" i="8"/>
  <c r="I61" i="8"/>
  <c r="J62" i="8"/>
  <c r="I62" i="8"/>
  <c r="J63" i="8"/>
  <c r="I63" i="8"/>
  <c r="J64" i="8"/>
  <c r="I64" i="8"/>
  <c r="J65" i="8"/>
  <c r="I65" i="8"/>
  <c r="J66" i="8"/>
  <c r="I66" i="8"/>
  <c r="J67" i="8"/>
  <c r="I67" i="8"/>
  <c r="J68" i="8"/>
  <c r="I68" i="8"/>
  <c r="J69" i="8"/>
  <c r="I69" i="8"/>
  <c r="J70" i="8"/>
  <c r="I70" i="8"/>
  <c r="J71" i="8"/>
  <c r="I71" i="8"/>
  <c r="J72" i="8"/>
  <c r="I72" i="8"/>
  <c r="J73" i="8"/>
  <c r="I73" i="8"/>
  <c r="J74" i="8"/>
  <c r="I74" i="8"/>
  <c r="J75" i="8"/>
  <c r="I75" i="8"/>
  <c r="J76" i="8"/>
  <c r="I76" i="8"/>
  <c r="J77" i="8"/>
  <c r="I77" i="8"/>
  <c r="J78" i="8"/>
  <c r="I78" i="8"/>
  <c r="J79" i="8"/>
  <c r="I79" i="8"/>
  <c r="J80" i="8"/>
  <c r="I80" i="8"/>
  <c r="J81" i="8"/>
  <c r="I81" i="8"/>
  <c r="J82" i="8"/>
  <c r="I82" i="8"/>
  <c r="J83" i="8"/>
  <c r="I83" i="8"/>
  <c r="J84" i="8"/>
  <c r="I84" i="8"/>
  <c r="J85" i="8"/>
  <c r="I85" i="8"/>
  <c r="J86" i="8"/>
  <c r="I86" i="8"/>
  <c r="J87" i="8"/>
  <c r="I87" i="8"/>
  <c r="J88" i="8"/>
  <c r="I88" i="8"/>
  <c r="J89" i="8"/>
  <c r="I89" i="8"/>
  <c r="J90" i="8"/>
  <c r="I90" i="8"/>
  <c r="J91" i="8"/>
  <c r="I91" i="8"/>
  <c r="J92" i="8"/>
  <c r="I92" i="8"/>
  <c r="J93" i="8"/>
  <c r="I93" i="8"/>
  <c r="J94" i="8"/>
  <c r="I94" i="8"/>
  <c r="J95" i="8"/>
  <c r="I95" i="8"/>
  <c r="J96" i="8"/>
  <c r="I96" i="8"/>
  <c r="J97" i="8"/>
  <c r="I97" i="8"/>
  <c r="J98" i="8"/>
  <c r="I98" i="8"/>
  <c r="J99" i="8"/>
  <c r="I99" i="8"/>
  <c r="J100" i="8"/>
  <c r="I100" i="8"/>
  <c r="J101" i="8"/>
  <c r="I101" i="8"/>
  <c r="J102" i="8"/>
  <c r="I102" i="8"/>
  <c r="J103" i="8"/>
  <c r="I103" i="8"/>
  <c r="J104" i="8"/>
  <c r="I104" i="8"/>
  <c r="J105" i="8"/>
  <c r="I105" i="8"/>
  <c r="J106" i="8"/>
  <c r="I106" i="8"/>
  <c r="J107" i="8"/>
  <c r="I107" i="8"/>
  <c r="J108" i="8"/>
  <c r="I108" i="8"/>
  <c r="J109" i="8"/>
  <c r="I109" i="8"/>
  <c r="J110" i="8"/>
  <c r="I110" i="8"/>
  <c r="J111" i="8"/>
  <c r="I111" i="8"/>
  <c r="J112" i="8"/>
  <c r="I112" i="8"/>
  <c r="J113" i="8"/>
  <c r="I113" i="8"/>
  <c r="J114" i="8"/>
  <c r="I114" i="8"/>
  <c r="J115" i="8"/>
  <c r="I115" i="8"/>
  <c r="J116" i="8"/>
  <c r="I116" i="8"/>
  <c r="J117" i="8"/>
  <c r="I117" i="8"/>
  <c r="J118" i="8"/>
  <c r="I118" i="8"/>
  <c r="J119" i="8"/>
  <c r="I119" i="8"/>
  <c r="J120" i="8"/>
  <c r="I120" i="8"/>
  <c r="J121" i="8"/>
  <c r="I121" i="8"/>
  <c r="J122" i="8"/>
  <c r="I122" i="8"/>
  <c r="J123" i="8"/>
  <c r="I123" i="8"/>
  <c r="J124" i="8"/>
  <c r="I124" i="8"/>
  <c r="J125" i="8"/>
  <c r="I125" i="8"/>
  <c r="J126" i="8"/>
  <c r="I126" i="8"/>
  <c r="J127" i="8"/>
  <c r="I127" i="8"/>
  <c r="J128" i="8"/>
  <c r="I128" i="8"/>
  <c r="J129" i="8"/>
  <c r="I129" i="8"/>
  <c r="J130" i="8"/>
  <c r="I130" i="8"/>
  <c r="J131" i="8"/>
  <c r="I131" i="8"/>
  <c r="J132" i="8"/>
  <c r="I132" i="8"/>
  <c r="J133" i="8"/>
  <c r="I133" i="8"/>
  <c r="J134" i="8"/>
  <c r="I134" i="8"/>
  <c r="J135" i="8"/>
  <c r="I135" i="8"/>
  <c r="J136" i="8"/>
  <c r="I136" i="8"/>
  <c r="J137" i="8"/>
  <c r="I137" i="8"/>
  <c r="J138" i="8"/>
  <c r="I138" i="8"/>
  <c r="J139" i="8"/>
  <c r="I139" i="8"/>
  <c r="J140" i="8"/>
  <c r="I140" i="8"/>
  <c r="J141" i="8"/>
  <c r="I141" i="8"/>
  <c r="J142" i="8"/>
  <c r="I142" i="8"/>
  <c r="J143" i="8"/>
  <c r="I143" i="8"/>
  <c r="J144" i="8"/>
  <c r="I144" i="8"/>
  <c r="J145" i="8"/>
  <c r="I145" i="8"/>
  <c r="J146" i="8"/>
  <c r="I146" i="8"/>
  <c r="J147" i="8"/>
  <c r="I147" i="8"/>
  <c r="J148" i="8"/>
  <c r="I148" i="8"/>
  <c r="J149" i="8"/>
  <c r="I149" i="8"/>
  <c r="J150" i="8"/>
  <c r="I150" i="8"/>
  <c r="J151" i="8"/>
  <c r="I151" i="8"/>
  <c r="J152" i="8"/>
  <c r="I152" i="8"/>
  <c r="J153" i="8"/>
  <c r="I153" i="8"/>
  <c r="J154" i="8"/>
  <c r="I154" i="8"/>
  <c r="J155" i="8"/>
  <c r="I155" i="8"/>
  <c r="J156" i="8"/>
  <c r="I156" i="8"/>
  <c r="J157" i="8"/>
  <c r="I157" i="8"/>
  <c r="J158" i="8"/>
  <c r="I158" i="8"/>
  <c r="J159" i="8"/>
  <c r="I159" i="8"/>
  <c r="J160" i="8"/>
  <c r="I160" i="8"/>
  <c r="J161" i="8"/>
  <c r="I161" i="8"/>
  <c r="J162" i="8"/>
  <c r="I162" i="8"/>
  <c r="J163" i="8"/>
  <c r="I163" i="8"/>
  <c r="J164" i="8"/>
  <c r="I164" i="8"/>
  <c r="J165" i="8"/>
  <c r="I165" i="8"/>
  <c r="J166" i="8"/>
  <c r="I166" i="8"/>
  <c r="J167" i="8"/>
  <c r="I167" i="8"/>
  <c r="J168" i="8"/>
  <c r="I168" i="8"/>
  <c r="J169" i="8"/>
  <c r="I169" i="8"/>
  <c r="J170" i="8"/>
  <c r="I170" i="8"/>
  <c r="J171" i="8"/>
  <c r="I171" i="8"/>
  <c r="J172" i="8"/>
  <c r="I172" i="8"/>
  <c r="J173" i="8"/>
  <c r="I173" i="8"/>
  <c r="J174" i="8"/>
  <c r="I174" i="8"/>
  <c r="J175" i="8"/>
  <c r="I175" i="8"/>
  <c r="I2" i="8"/>
  <c r="J2" i="8"/>
  <c r="C10" i="7"/>
  <c r="C146" i="7"/>
  <c r="D146" i="7"/>
  <c r="C131" i="7"/>
  <c r="D131" i="7"/>
  <c r="C144" i="7"/>
  <c r="D144" i="7"/>
  <c r="C143" i="7"/>
  <c r="D143" i="7"/>
  <c r="C24" i="7"/>
  <c r="D24" i="7"/>
  <c r="C140" i="7"/>
  <c r="D140" i="7"/>
  <c r="C134" i="7"/>
  <c r="D134" i="7"/>
  <c r="C28" i="7"/>
  <c r="D28" i="7"/>
  <c r="C121" i="7"/>
  <c r="D121" i="7"/>
  <c r="C119" i="7"/>
  <c r="D119" i="7"/>
  <c r="C26" i="7"/>
  <c r="D26" i="7"/>
  <c r="C22" i="7"/>
  <c r="D22" i="7"/>
  <c r="C147" i="7"/>
  <c r="D147" i="7"/>
  <c r="C34" i="7"/>
  <c r="D34" i="7"/>
  <c r="C32" i="7"/>
  <c r="D32" i="7"/>
  <c r="C18" i="7"/>
  <c r="D18" i="7"/>
  <c r="C38" i="7"/>
  <c r="D38" i="7"/>
  <c r="C136" i="7"/>
  <c r="D136" i="7"/>
  <c r="C20" i="7"/>
  <c r="D20" i="7"/>
  <c r="C141" i="7"/>
  <c r="D141" i="7"/>
  <c r="C16" i="7"/>
  <c r="D16" i="7"/>
  <c r="C124" i="7"/>
  <c r="D124" i="7"/>
  <c r="C132" i="7"/>
  <c r="D132" i="7"/>
  <c r="C138" i="7"/>
  <c r="D138" i="7"/>
  <c r="C139" i="7"/>
  <c r="D139" i="7"/>
  <c r="C118" i="7"/>
  <c r="D118" i="7"/>
  <c r="C123" i="7"/>
  <c r="D123" i="7"/>
  <c r="C36" i="7"/>
  <c r="D36" i="7"/>
  <c r="C125" i="7"/>
  <c r="D125" i="7"/>
  <c r="C133" i="7"/>
  <c r="D133" i="7"/>
  <c r="C126" i="7"/>
  <c r="D126" i="7"/>
  <c r="C135" i="7"/>
  <c r="D135" i="7"/>
  <c r="C129" i="7"/>
  <c r="D129" i="7"/>
  <c r="C128" i="7"/>
  <c r="D128" i="7"/>
  <c r="C14" i="7"/>
  <c r="D14" i="7"/>
  <c r="C145" i="7"/>
  <c r="D145" i="7"/>
  <c r="C137" i="7"/>
  <c r="D137" i="7"/>
  <c r="C122" i="7"/>
  <c r="D122" i="7"/>
  <c r="C30" i="7"/>
  <c r="D30" i="7"/>
  <c r="C127" i="7"/>
  <c r="D127" i="7"/>
  <c r="C130" i="7"/>
  <c r="D130" i="7"/>
  <c r="C120" i="7"/>
  <c r="D120" i="7"/>
  <c r="C25" i="7"/>
  <c r="D25" i="7"/>
  <c r="C29" i="7"/>
  <c r="D29" i="7"/>
  <c r="C19" i="7"/>
  <c r="D19" i="7"/>
  <c r="C23" i="7"/>
  <c r="D23" i="7"/>
  <c r="C37" i="7"/>
  <c r="D37" i="7"/>
  <c r="C27" i="7"/>
  <c r="D27" i="7"/>
  <c r="C21" i="7"/>
  <c r="D21" i="7"/>
  <c r="C33" i="7"/>
  <c r="D33" i="7"/>
  <c r="C39" i="7"/>
  <c r="D39" i="7"/>
  <c r="C35" i="7"/>
  <c r="D35" i="7"/>
  <c r="C31" i="7"/>
  <c r="D31" i="7"/>
  <c r="C15" i="7"/>
  <c r="D15" i="7"/>
  <c r="C17" i="7"/>
  <c r="D17" i="7"/>
  <c r="C162" i="7"/>
  <c r="D162" i="7"/>
  <c r="C157" i="7"/>
  <c r="D157" i="7"/>
  <c r="C174" i="7"/>
  <c r="D174" i="7"/>
  <c r="C164" i="7"/>
  <c r="D164" i="7"/>
  <c r="C167" i="7"/>
  <c r="D167" i="7"/>
  <c r="C158" i="7"/>
  <c r="D158" i="7"/>
  <c r="C169" i="7"/>
  <c r="D169" i="7"/>
  <c r="C171" i="7"/>
  <c r="D171" i="7"/>
  <c r="C163" i="7"/>
  <c r="D163" i="7"/>
  <c r="C166" i="7"/>
  <c r="D166" i="7"/>
  <c r="C172" i="7"/>
  <c r="D172" i="7"/>
  <c r="C160" i="7"/>
  <c r="D160" i="7"/>
  <c r="C173" i="7"/>
  <c r="D173" i="7"/>
  <c r="C155" i="7"/>
  <c r="D155" i="7"/>
  <c r="C153" i="7"/>
  <c r="D153" i="7"/>
  <c r="C175" i="7"/>
  <c r="D175" i="7"/>
  <c r="C151" i="7"/>
  <c r="D151" i="7"/>
  <c r="C152" i="7"/>
  <c r="D152" i="7"/>
  <c r="C159" i="7"/>
  <c r="D159" i="7"/>
  <c r="C40" i="7"/>
  <c r="D40" i="7"/>
  <c r="C170" i="7"/>
  <c r="D170" i="7"/>
  <c r="C156" i="7"/>
  <c r="D156" i="7"/>
  <c r="C41" i="7"/>
  <c r="D41" i="7"/>
  <c r="C165" i="7"/>
  <c r="D165" i="7"/>
  <c r="C154" i="7"/>
  <c r="D154" i="7"/>
  <c r="C149" i="7"/>
  <c r="D149" i="7"/>
  <c r="C148" i="7"/>
  <c r="D148" i="7"/>
  <c r="C168" i="7"/>
  <c r="D168" i="7"/>
  <c r="C150" i="7"/>
  <c r="D150" i="7"/>
  <c r="C161" i="7"/>
  <c r="D161" i="7"/>
  <c r="D10" i="7"/>
  <c r="C2" i="7"/>
  <c r="D2" i="7"/>
  <c r="C12" i="7"/>
  <c r="D12" i="7"/>
  <c r="C8" i="7"/>
  <c r="D8" i="7"/>
  <c r="C4" i="7"/>
  <c r="D4" i="7"/>
  <c r="C42" i="7"/>
  <c r="D42" i="7"/>
  <c r="C43" i="7"/>
  <c r="D43" i="7"/>
  <c r="C6" i="7"/>
  <c r="D6" i="7"/>
  <c r="C44" i="7"/>
  <c r="D44" i="7"/>
  <c r="C5" i="7"/>
  <c r="D5" i="7"/>
  <c r="C7" i="7"/>
  <c r="D7" i="7"/>
  <c r="C11" i="7"/>
  <c r="D11" i="7"/>
  <c r="C3" i="7"/>
  <c r="D3" i="7"/>
  <c r="C9" i="7"/>
  <c r="D9" i="7"/>
  <c r="C13" i="7"/>
  <c r="D13" i="7"/>
  <c r="C109" i="7"/>
  <c r="D109" i="7"/>
  <c r="C106" i="7"/>
  <c r="D106" i="7"/>
  <c r="C48" i="7"/>
  <c r="D48" i="7"/>
  <c r="C94" i="7"/>
  <c r="D94" i="7"/>
  <c r="C102" i="7"/>
  <c r="D102" i="7"/>
  <c r="C93" i="7"/>
  <c r="D93" i="7"/>
  <c r="C47" i="7"/>
  <c r="D47" i="7"/>
  <c r="C105" i="7"/>
  <c r="D105" i="7"/>
  <c r="C97" i="7"/>
  <c r="D97" i="7"/>
  <c r="C90" i="7"/>
  <c r="D90" i="7"/>
  <c r="C79" i="7"/>
  <c r="D79" i="7"/>
  <c r="C107" i="7"/>
  <c r="D107" i="7"/>
  <c r="C51" i="7"/>
  <c r="D51" i="7"/>
  <c r="C96" i="7"/>
  <c r="D96" i="7"/>
  <c r="C104" i="7"/>
  <c r="D104" i="7"/>
  <c r="C71" i="7"/>
  <c r="D71" i="7"/>
  <c r="C98" i="7"/>
  <c r="D98" i="7"/>
  <c r="C91" i="7"/>
  <c r="D91" i="7"/>
  <c r="C76" i="7"/>
  <c r="D76" i="7"/>
  <c r="C92" i="7"/>
  <c r="D92" i="7"/>
  <c r="C80" i="7"/>
  <c r="D80" i="7"/>
  <c r="C77" i="7"/>
  <c r="D77" i="7"/>
  <c r="C95" i="7"/>
  <c r="D95" i="7"/>
  <c r="C61" i="7"/>
  <c r="D61" i="7"/>
  <c r="C99" i="7"/>
  <c r="D99" i="7"/>
  <c r="C88" i="7"/>
  <c r="D88" i="7"/>
  <c r="C111" i="7"/>
  <c r="D111" i="7"/>
  <c r="C81" i="7"/>
  <c r="D81" i="7"/>
  <c r="C58" i="7"/>
  <c r="D58" i="7"/>
  <c r="C89" i="7"/>
  <c r="D89" i="7"/>
  <c r="C54" i="7"/>
  <c r="D54" i="7"/>
  <c r="C60" i="7"/>
  <c r="D60" i="7"/>
  <c r="C50" i="7"/>
  <c r="D50" i="7"/>
  <c r="C45" i="7"/>
  <c r="D45" i="7"/>
  <c r="C56" i="7"/>
  <c r="D56" i="7"/>
  <c r="C115" i="7"/>
  <c r="D115" i="7"/>
  <c r="C52" i="7"/>
  <c r="D52" i="7"/>
  <c r="C46" i="7"/>
  <c r="D46" i="7"/>
  <c r="C68" i="7"/>
  <c r="D68" i="7"/>
  <c r="C116" i="7"/>
  <c r="D116" i="7"/>
  <c r="C85" i="7"/>
  <c r="D85" i="7"/>
  <c r="C113" i="7"/>
  <c r="D113" i="7"/>
  <c r="C84" i="7"/>
  <c r="D84" i="7"/>
  <c r="C82" i="7"/>
  <c r="D82" i="7"/>
  <c r="C73" i="7"/>
  <c r="D73" i="7"/>
  <c r="C117" i="7"/>
  <c r="D117" i="7"/>
  <c r="C66" i="7"/>
  <c r="D66" i="7"/>
  <c r="C100" i="7"/>
  <c r="D100" i="7"/>
  <c r="C49" i="7"/>
  <c r="D49" i="7"/>
  <c r="C67" i="7"/>
  <c r="D67" i="7"/>
  <c r="C110" i="7"/>
  <c r="D110" i="7"/>
  <c r="C63" i="7"/>
  <c r="D63" i="7"/>
  <c r="C57" i="7"/>
  <c r="D57" i="7"/>
  <c r="C112" i="7"/>
  <c r="D112" i="7"/>
  <c r="C53" i="7"/>
  <c r="D53" i="7"/>
  <c r="C55" i="7"/>
  <c r="D55" i="7"/>
  <c r="C108" i="7"/>
  <c r="D108" i="7"/>
  <c r="C59" i="7"/>
  <c r="D59" i="7"/>
  <c r="C101" i="7"/>
  <c r="D101" i="7"/>
  <c r="C69" i="7"/>
  <c r="D69" i="7"/>
  <c r="C70" i="7"/>
  <c r="D70" i="7"/>
  <c r="C114" i="7"/>
  <c r="D114" i="7"/>
  <c r="C62" i="7"/>
  <c r="D62" i="7"/>
  <c r="C86" i="7"/>
  <c r="D86" i="7"/>
  <c r="C78" i="7"/>
  <c r="D78" i="7"/>
  <c r="C64" i="7"/>
  <c r="D64" i="7"/>
  <c r="C74" i="7"/>
  <c r="D74" i="7"/>
  <c r="C83" i="7"/>
  <c r="D83" i="7"/>
  <c r="C75" i="7"/>
  <c r="D75" i="7"/>
  <c r="C87" i="7"/>
  <c r="D87" i="7"/>
  <c r="C65" i="7"/>
  <c r="D65" i="7"/>
  <c r="C72" i="7"/>
  <c r="D72" i="7"/>
  <c r="C103" i="7"/>
  <c r="D103" i="7"/>
  <c r="D142" i="7"/>
  <c r="C142" i="7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2" i="1"/>
  <c r="G126" i="6" a="1"/>
  <c r="M118" i="11" l="1"/>
  <c r="O118" i="11" s="1"/>
  <c r="L22" i="11"/>
  <c r="N22" i="11" s="1"/>
  <c r="M85" i="11"/>
  <c r="O85" i="11" s="1"/>
  <c r="L53" i="11"/>
  <c r="N53" i="11" s="1"/>
  <c r="M19" i="11"/>
  <c r="O19" i="11" s="1"/>
  <c r="M149" i="11"/>
  <c r="O149" i="11" s="1"/>
  <c r="L148" i="11"/>
  <c r="N148" i="11" s="1"/>
  <c r="L116" i="11"/>
  <c r="N116" i="11" s="1"/>
  <c r="L84" i="11"/>
  <c r="N84" i="11" s="1"/>
  <c r="L52" i="11"/>
  <c r="N52" i="11" s="1"/>
  <c r="L20" i="11"/>
  <c r="N20" i="11" s="1"/>
  <c r="N1" i="11" s="1"/>
  <c r="L54" i="11"/>
  <c r="N54" i="11" s="1"/>
  <c r="L21" i="11"/>
  <c r="N21" i="11" s="1"/>
  <c r="L147" i="11"/>
  <c r="N147" i="11" s="1"/>
  <c r="L115" i="11"/>
  <c r="N115" i="11" s="1"/>
  <c r="L83" i="11"/>
  <c r="N83" i="11" s="1"/>
  <c r="L51" i="11"/>
  <c r="N51" i="11" s="1"/>
  <c r="M82" i="11"/>
  <c r="O82" i="11" s="1"/>
  <c r="M145" i="11"/>
  <c r="O145" i="11" s="1"/>
  <c r="M113" i="11"/>
  <c r="O113" i="11" s="1"/>
  <c r="M81" i="11"/>
  <c r="O81" i="11" s="1"/>
  <c r="M49" i="11"/>
  <c r="O49" i="11" s="1"/>
  <c r="M17" i="11"/>
  <c r="O17" i="11" s="1"/>
  <c r="M144" i="11"/>
  <c r="O144" i="11" s="1"/>
  <c r="M112" i="11"/>
  <c r="O112" i="11" s="1"/>
  <c r="M80" i="11"/>
  <c r="O80" i="11" s="1"/>
  <c r="M48" i="11"/>
  <c r="O48" i="11" s="1"/>
  <c r="M16" i="11"/>
  <c r="O16" i="11" s="1"/>
  <c r="M142" i="11"/>
  <c r="O142" i="11" s="1"/>
  <c r="M110" i="11"/>
  <c r="O110" i="11" s="1"/>
  <c r="M78" i="11"/>
  <c r="O78" i="11" s="1"/>
  <c r="M46" i="11"/>
  <c r="O46" i="11" s="1"/>
  <c r="M14" i="11"/>
  <c r="O14" i="11" s="1"/>
  <c r="M18" i="11"/>
  <c r="O18" i="11" s="1"/>
  <c r="M111" i="11"/>
  <c r="O111" i="11" s="1"/>
  <c r="M141" i="11"/>
  <c r="O141" i="11" s="1"/>
  <c r="M109" i="11"/>
  <c r="O109" i="11" s="1"/>
  <c r="M77" i="11"/>
  <c r="O77" i="11" s="1"/>
  <c r="M45" i="11"/>
  <c r="O45" i="11" s="1"/>
  <c r="M13" i="11"/>
  <c r="O13" i="11" s="1"/>
  <c r="M117" i="11"/>
  <c r="O117" i="11" s="1"/>
  <c r="M114" i="11"/>
  <c r="O114" i="11" s="1"/>
  <c r="M140" i="11"/>
  <c r="O140" i="11" s="1"/>
  <c r="M108" i="11"/>
  <c r="O108" i="11" s="1"/>
  <c r="M76" i="11"/>
  <c r="O76" i="11" s="1"/>
  <c r="M44" i="11"/>
  <c r="O44" i="11" s="1"/>
  <c r="M12" i="11"/>
  <c r="O12" i="11" s="1"/>
  <c r="M146" i="11"/>
  <c r="O146" i="11" s="1"/>
  <c r="M155" i="11"/>
  <c r="O155" i="11" s="1"/>
  <c r="M139" i="11"/>
  <c r="O139" i="11" s="1"/>
  <c r="M123" i="11"/>
  <c r="O123" i="11" s="1"/>
  <c r="M107" i="11"/>
  <c r="O107" i="11" s="1"/>
  <c r="M91" i="11"/>
  <c r="O91" i="11" s="1"/>
  <c r="M75" i="11"/>
  <c r="O75" i="11" s="1"/>
  <c r="M59" i="11"/>
  <c r="O59" i="11" s="1"/>
  <c r="M43" i="11"/>
  <c r="O43" i="11" s="1"/>
  <c r="M27" i="11"/>
  <c r="O27" i="11" s="1"/>
  <c r="M11" i="11"/>
  <c r="O11" i="11" s="1"/>
  <c r="M50" i="11"/>
  <c r="O50" i="11" s="1"/>
  <c r="M154" i="11"/>
  <c r="O154" i="11" s="1"/>
  <c r="M138" i="11"/>
  <c r="O138" i="11" s="1"/>
  <c r="M122" i="11"/>
  <c r="O122" i="11" s="1"/>
  <c r="M106" i="11"/>
  <c r="O106" i="11" s="1"/>
  <c r="M90" i="11"/>
  <c r="O90" i="11" s="1"/>
  <c r="M74" i="11"/>
  <c r="O74" i="11" s="1"/>
  <c r="M58" i="11"/>
  <c r="O58" i="11" s="1"/>
  <c r="M42" i="11"/>
  <c r="O42" i="11" s="1"/>
  <c r="M26" i="11"/>
  <c r="O26" i="11" s="1"/>
  <c r="M10" i="11"/>
  <c r="O10" i="11" s="1"/>
  <c r="L79" i="11"/>
  <c r="N79" i="11" s="1"/>
  <c r="M153" i="11"/>
  <c r="O153" i="11" s="1"/>
  <c r="M137" i="11"/>
  <c r="O137" i="11" s="1"/>
  <c r="M121" i="11"/>
  <c r="O121" i="11" s="1"/>
  <c r="M105" i="11"/>
  <c r="O105" i="11" s="1"/>
  <c r="M89" i="11"/>
  <c r="O89" i="11" s="1"/>
  <c r="M73" i="11"/>
  <c r="O73" i="11" s="1"/>
  <c r="M57" i="11"/>
  <c r="O57" i="11" s="1"/>
  <c r="M41" i="11"/>
  <c r="O41" i="11" s="1"/>
  <c r="M25" i="11"/>
  <c r="O25" i="11" s="1"/>
  <c r="M9" i="11"/>
  <c r="O9" i="11" s="1"/>
  <c r="M86" i="11"/>
  <c r="O86" i="11" s="1"/>
  <c r="M143" i="11"/>
  <c r="O143" i="11" s="1"/>
  <c r="L47" i="11"/>
  <c r="N47" i="11" s="1"/>
  <c r="M15" i="11"/>
  <c r="O15" i="11" s="1"/>
  <c r="M152" i="11"/>
  <c r="O152" i="11" s="1"/>
  <c r="M136" i="11"/>
  <c r="O136" i="11" s="1"/>
  <c r="M120" i="11"/>
  <c r="O120" i="11" s="1"/>
  <c r="M104" i="11"/>
  <c r="O104" i="11" s="1"/>
  <c r="M88" i="11"/>
  <c r="O88" i="11" s="1"/>
  <c r="M72" i="11"/>
  <c r="O72" i="11" s="1"/>
  <c r="M56" i="11"/>
  <c r="O56" i="11" s="1"/>
  <c r="M40" i="11"/>
  <c r="O40" i="11" s="1"/>
  <c r="M24" i="11"/>
  <c r="O24" i="11" s="1"/>
  <c r="M8" i="11"/>
  <c r="O8" i="11" s="1"/>
  <c r="O1" i="11" s="1"/>
  <c r="I1" i="11"/>
  <c r="J1" i="11"/>
  <c r="J1" i="10"/>
  <c r="I1" i="10"/>
  <c r="J1" i="9"/>
  <c r="I1" i="9"/>
  <c r="I1" i="8"/>
  <c r="J1" i="8"/>
  <c r="C1" i="7"/>
  <c r="D1" i="7"/>
  <c r="G126" i="6"/>
  <c r="G32" i="6" a="1"/>
  <c r="G32" i="6"/>
  <c r="G138" i="6" a="1"/>
  <c r="G138" i="6"/>
  <c r="G9" i="6" a="1"/>
  <c r="G9" i="6"/>
  <c r="G20" i="6" a="1"/>
  <c r="G20" i="6"/>
  <c r="G151" i="6" a="1"/>
  <c r="G151" i="6"/>
  <c r="G98" i="6" a="1"/>
  <c r="G98" i="6"/>
  <c r="G83" i="6" a="1"/>
  <c r="G83" i="6"/>
  <c r="G74" i="6" a="1"/>
  <c r="G74" i="6"/>
  <c r="G91" i="6" a="1"/>
  <c r="G91" i="6"/>
  <c r="G59" i="6" a="1"/>
  <c r="G59" i="6"/>
  <c r="G122" i="6" a="1"/>
  <c r="G122" i="6"/>
  <c r="G169" i="6" a="1"/>
  <c r="G169" i="6"/>
  <c r="G79" i="6" a="1"/>
  <c r="G79" i="6"/>
  <c r="G46" i="6" a="1"/>
  <c r="G46" i="6"/>
  <c r="G6" i="6" a="1"/>
  <c r="G6" i="6"/>
  <c r="G54" i="6" a="1"/>
  <c r="G54" i="6"/>
  <c r="G152" i="6" a="1"/>
  <c r="G152" i="6"/>
  <c r="G56" i="6" a="1"/>
  <c r="G56" i="6"/>
  <c r="G149" i="6" a="1"/>
  <c r="G149" i="6"/>
  <c r="G146" i="6" a="1"/>
  <c r="G146" i="6"/>
  <c r="G88" i="6" a="1"/>
  <c r="G88" i="6"/>
  <c r="G31" i="6" a="1"/>
  <c r="G31" i="6"/>
  <c r="G78" i="6" a="1"/>
  <c r="G78" i="6"/>
  <c r="G3" i="6" a="1"/>
  <c r="G3" i="6"/>
  <c r="G25" i="6" a="1"/>
  <c r="G25" i="6"/>
  <c r="G44" i="6" a="1"/>
  <c r="G44" i="6"/>
  <c r="G144" i="6" a="1"/>
  <c r="G144" i="6"/>
  <c r="G108" i="6" a="1"/>
  <c r="G108" i="6"/>
  <c r="G116" i="6" a="1"/>
  <c r="G116" i="6"/>
  <c r="G33" i="6" a="1"/>
  <c r="G33" i="6"/>
  <c r="G163" i="6" a="1"/>
  <c r="G163" i="6"/>
  <c r="G71" i="6" a="1"/>
  <c r="G71" i="6"/>
  <c r="G11" i="6" a="1"/>
  <c r="G11" i="6"/>
  <c r="G131" i="6" a="1"/>
  <c r="G131" i="6"/>
  <c r="G120" i="6" a="1"/>
  <c r="G120" i="6"/>
  <c r="G158" i="6" a="1"/>
  <c r="G158" i="6"/>
  <c r="G26" i="6" a="1"/>
  <c r="G26" i="6"/>
  <c r="G101" i="6" a="1"/>
  <c r="G101" i="6"/>
  <c r="G19" i="6" a="1"/>
  <c r="G19" i="6"/>
  <c r="G49" i="6" a="1"/>
  <c r="G49" i="6"/>
  <c r="G45" i="6" a="1"/>
  <c r="G45" i="6"/>
  <c r="G95" i="6" a="1"/>
  <c r="G95" i="6"/>
  <c r="G41" i="6" a="1"/>
  <c r="G41" i="6"/>
  <c r="G157" i="6" a="1"/>
  <c r="G157" i="6"/>
  <c r="G128" i="6" a="1"/>
  <c r="G128" i="6"/>
  <c r="G64" i="6" a="1"/>
  <c r="G64" i="6"/>
  <c r="G42" i="6" a="1"/>
  <c r="G42" i="6"/>
  <c r="G173" i="6" a="1"/>
  <c r="G173" i="6"/>
  <c r="G112" i="6" a="1"/>
  <c r="G112" i="6"/>
  <c r="G111" i="6" a="1"/>
  <c r="G111" i="6"/>
  <c r="G57" i="6" a="1"/>
  <c r="G57" i="6"/>
  <c r="G145" i="6" a="1"/>
  <c r="G145" i="6"/>
  <c r="G47" i="6" a="1"/>
  <c r="G47" i="6"/>
  <c r="G153" i="6" a="1"/>
  <c r="G153" i="6"/>
  <c r="G130" i="6" a="1"/>
  <c r="G130" i="6"/>
  <c r="G55" i="6" a="1"/>
  <c r="G55" i="6"/>
  <c r="G115" i="6" a="1"/>
  <c r="G115" i="6"/>
  <c r="G16" i="6" a="1"/>
  <c r="G16" i="6"/>
  <c r="G156" i="6" a="1"/>
  <c r="G156" i="6"/>
  <c r="G69" i="6" a="1"/>
  <c r="G69" i="6"/>
  <c r="G84" i="6" a="1"/>
  <c r="G84" i="6"/>
  <c r="G73" i="6" a="1"/>
  <c r="G73" i="6"/>
  <c r="G85" i="6" a="1"/>
  <c r="G85" i="6"/>
  <c r="G18" i="6" a="1"/>
  <c r="G18" i="6"/>
  <c r="G80" i="6" a="1"/>
  <c r="G80" i="6"/>
  <c r="G160" i="6" a="1"/>
  <c r="G160" i="6"/>
  <c r="G102" i="6" a="1"/>
  <c r="G102" i="6"/>
  <c r="G136" i="6" a="1"/>
  <c r="G136" i="6"/>
  <c r="G134" i="6" a="1"/>
  <c r="G134" i="6"/>
  <c r="G174" i="6" a="1"/>
  <c r="G174" i="6"/>
  <c r="G170" i="6" a="1"/>
  <c r="G170" i="6"/>
  <c r="G175" i="6" a="1"/>
  <c r="G175" i="6"/>
  <c r="G43" i="6" a="1"/>
  <c r="G43" i="6"/>
  <c r="G139" i="6" a="1"/>
  <c r="G139" i="6"/>
  <c r="G127" i="6" a="1"/>
  <c r="G127" i="6"/>
  <c r="G154" i="6" a="1"/>
  <c r="G154" i="6"/>
  <c r="G58" i="6" a="1"/>
  <c r="G58" i="6"/>
  <c r="G67" i="6" a="1"/>
  <c r="G67" i="6"/>
  <c r="G24" i="6" a="1"/>
  <c r="G24" i="6"/>
  <c r="G129" i="6" a="1"/>
  <c r="G129" i="6"/>
  <c r="G27" i="6" a="1"/>
  <c r="G27" i="6"/>
  <c r="G86" i="6" a="1"/>
  <c r="G86" i="6"/>
  <c r="G107" i="6" a="1"/>
  <c r="G107" i="6"/>
  <c r="G105" i="6" a="1"/>
  <c r="G105" i="6"/>
  <c r="G52" i="6" a="1"/>
  <c r="G52" i="6"/>
  <c r="G50" i="6" a="1"/>
  <c r="G50" i="6"/>
  <c r="G121" i="6" a="1"/>
  <c r="G121" i="6"/>
  <c r="G70" i="6" a="1"/>
  <c r="G70" i="6"/>
  <c r="G10" i="6" a="1"/>
  <c r="G10" i="6"/>
  <c r="G96" i="6" a="1"/>
  <c r="G96" i="6"/>
  <c r="G171" i="6" a="1"/>
  <c r="G171" i="6"/>
  <c r="G30" i="6" a="1"/>
  <c r="G30" i="6"/>
  <c r="G166" i="6" a="1"/>
  <c r="G166" i="6"/>
  <c r="G93" i="6" a="1"/>
  <c r="G93" i="6"/>
  <c r="G51" i="6" a="1"/>
  <c r="G51" i="6"/>
  <c r="G110" i="6" a="1"/>
  <c r="G110" i="6"/>
  <c r="G2" i="6" a="1"/>
  <c r="G2" i="6"/>
  <c r="G53" i="6" a="1"/>
  <c r="G53" i="6"/>
  <c r="G21" i="6" a="1"/>
  <c r="G21" i="6"/>
  <c r="G22" i="6" a="1"/>
  <c r="G22" i="6"/>
  <c r="G87" i="6" a="1"/>
  <c r="G87" i="6"/>
  <c r="G48" i="6" a="1"/>
  <c r="G48" i="6"/>
  <c r="G114" i="6" a="1"/>
  <c r="G114" i="6"/>
  <c r="G28" i="6" a="1"/>
  <c r="G28" i="6"/>
  <c r="G97" i="6" a="1"/>
  <c r="G97" i="6"/>
  <c r="G29" i="6" a="1"/>
  <c r="G29" i="6"/>
  <c r="G35" i="6" a="1"/>
  <c r="G35" i="6"/>
  <c r="G148" i="6" a="1"/>
  <c r="G148" i="6"/>
  <c r="G5" i="6" a="1"/>
  <c r="G5" i="6"/>
  <c r="G162" i="6" a="1"/>
  <c r="G162" i="6"/>
  <c r="G94" i="6" a="1"/>
  <c r="G94" i="6"/>
  <c r="G133" i="6" a="1"/>
  <c r="G133" i="6"/>
  <c r="G90" i="6" a="1"/>
  <c r="G90" i="6"/>
  <c r="G159" i="6" a="1"/>
  <c r="G159" i="6"/>
  <c r="G167" i="6" a="1"/>
  <c r="G167" i="6"/>
  <c r="G8" i="6" a="1"/>
  <c r="G8" i="6"/>
  <c r="G36" i="6" a="1"/>
  <c r="G36" i="6"/>
  <c r="G12" i="6" a="1"/>
  <c r="G12" i="6"/>
  <c r="G164" i="6" a="1"/>
  <c r="G164" i="6"/>
  <c r="G38" i="6" a="1"/>
  <c r="G38" i="6"/>
  <c r="G60" i="6" a="1"/>
  <c r="G60" i="6"/>
  <c r="G125" i="6" a="1"/>
  <c r="G125" i="6"/>
  <c r="G14" i="6" a="1"/>
  <c r="G14" i="6"/>
  <c r="G137" i="6" a="1"/>
  <c r="G137" i="6"/>
  <c r="G143" i="6" a="1"/>
  <c r="G143" i="6"/>
  <c r="G113" i="6" a="1"/>
  <c r="G113" i="6"/>
  <c r="G4" i="6" a="1"/>
  <c r="G4" i="6"/>
  <c r="G76" i="6" a="1"/>
  <c r="G76" i="6"/>
  <c r="G37" i="6" a="1"/>
  <c r="G37" i="6"/>
  <c r="G66" i="6" a="1"/>
  <c r="G66" i="6"/>
  <c r="G165" i="6" a="1"/>
  <c r="G165" i="6"/>
  <c r="G72" i="6" a="1"/>
  <c r="G72" i="6"/>
  <c r="G17" i="6" a="1"/>
  <c r="G17" i="6"/>
  <c r="G92" i="6" a="1"/>
  <c r="G92" i="6"/>
  <c r="G106" i="6" a="1"/>
  <c r="G106" i="6"/>
  <c r="G103" i="6" a="1"/>
  <c r="G103" i="6"/>
  <c r="G123" i="6" a="1"/>
  <c r="G123" i="6"/>
  <c r="G15" i="6" a="1"/>
  <c r="G15" i="6"/>
  <c r="G89" i="6" a="1"/>
  <c r="G89" i="6"/>
  <c r="G65" i="6" a="1"/>
  <c r="G65" i="6"/>
  <c r="G23" i="6" a="1"/>
  <c r="G23" i="6"/>
  <c r="G118" i="6" a="1"/>
  <c r="G118" i="6"/>
  <c r="G124" i="6" a="1"/>
  <c r="G124" i="6"/>
  <c r="G141" i="6" a="1"/>
  <c r="G141" i="6"/>
  <c r="G161" i="6" a="1"/>
  <c r="G161" i="6"/>
  <c r="G77" i="6" a="1"/>
  <c r="G77" i="6"/>
  <c r="G119" i="6" a="1"/>
  <c r="G119" i="6"/>
  <c r="G172" i="6" a="1"/>
  <c r="G172" i="6"/>
  <c r="G147" i="6" a="1"/>
  <c r="G147" i="6"/>
  <c r="G82" i="6" a="1"/>
  <c r="G82" i="6"/>
  <c r="G62" i="6" a="1"/>
  <c r="G62" i="6"/>
  <c r="G99" i="6" a="1"/>
  <c r="G99" i="6"/>
  <c r="G68" i="6" a="1"/>
  <c r="G68" i="6"/>
  <c r="G168" i="6" a="1"/>
  <c r="G168" i="6"/>
  <c r="G100" i="6" a="1"/>
  <c r="G100" i="6"/>
  <c r="G61" i="6" a="1"/>
  <c r="G61" i="6"/>
  <c r="G104" i="6" a="1"/>
  <c r="G104" i="6"/>
  <c r="G63" i="6" a="1"/>
  <c r="G63" i="6"/>
  <c r="G150" i="6" a="1"/>
  <c r="G150" i="6"/>
  <c r="G75" i="6" a="1"/>
  <c r="G75" i="6"/>
  <c r="G39" i="6" a="1"/>
  <c r="G39" i="6"/>
  <c r="G109" i="6" a="1"/>
  <c r="G109" i="6"/>
  <c r="G142" i="6" a="1"/>
  <c r="G142" i="6"/>
  <c r="G13" i="6" a="1"/>
  <c r="G13" i="6"/>
  <c r="G155" i="6" a="1"/>
  <c r="G155" i="6"/>
  <c r="G140" i="6" a="1"/>
  <c r="G140" i="6"/>
  <c r="G7" i="6" a="1"/>
  <c r="G7" i="6"/>
  <c r="G81" i="6" a="1"/>
  <c r="G81" i="6"/>
  <c r="G40" i="6" a="1"/>
  <c r="G40" i="6"/>
  <c r="G117" i="6" a="1"/>
  <c r="G117" i="6"/>
  <c r="G132" i="6" a="1"/>
  <c r="G132" i="6"/>
  <c r="G34" i="6" a="1"/>
  <c r="G34" i="6"/>
  <c r="G135" i="6" a="1"/>
  <c r="G135" i="6"/>
  <c r="F134" i="7" l="1"/>
  <c r="G134" i="7"/>
  <c r="F109" i="7"/>
  <c r="G109" i="7"/>
  <c r="F132" i="7"/>
  <c r="G132" i="7"/>
  <c r="F131" i="7"/>
  <c r="G131" i="7"/>
  <c r="F124" i="7"/>
  <c r="G124" i="7"/>
  <c r="F122" i="7"/>
  <c r="G122" i="7"/>
  <c r="F114" i="7"/>
  <c r="G114" i="7"/>
  <c r="F129" i="7"/>
  <c r="G129" i="7"/>
  <c r="F93" i="7"/>
  <c r="G93" i="7"/>
  <c r="F91" i="7"/>
  <c r="G91" i="7"/>
  <c r="F127" i="7"/>
  <c r="G127" i="7"/>
  <c r="F116" i="7"/>
  <c r="G116" i="7"/>
  <c r="F135" i="7"/>
  <c r="G135" i="7"/>
  <c r="F140" i="7"/>
  <c r="G140" i="7"/>
  <c r="F138" i="7"/>
  <c r="G138" i="7"/>
  <c r="F107" i="7"/>
  <c r="G107" i="7"/>
  <c r="F144" i="7"/>
  <c r="G144" i="7"/>
  <c r="F118" i="7"/>
  <c r="G118" i="7"/>
  <c r="F110" i="7"/>
  <c r="G110" i="7"/>
  <c r="F123" i="7"/>
  <c r="G123" i="7"/>
  <c r="F104" i="7"/>
  <c r="G104" i="7"/>
  <c r="F96" i="7"/>
  <c r="G96" i="7"/>
  <c r="F112" i="7"/>
  <c r="G112" i="7"/>
  <c r="F120" i="7"/>
  <c r="G120" i="7"/>
  <c r="F121" i="7"/>
  <c r="G121" i="7"/>
  <c r="F90" i="7"/>
  <c r="G90" i="7"/>
  <c r="F95" i="7"/>
  <c r="G95" i="7"/>
  <c r="F142" i="7"/>
  <c r="G142" i="7"/>
  <c r="F97" i="7"/>
  <c r="G97" i="7"/>
  <c r="F113" i="7"/>
  <c r="G113" i="7"/>
  <c r="F98" i="7"/>
  <c r="G98" i="7"/>
  <c r="F115" i="7"/>
  <c r="G115" i="7"/>
  <c r="F103" i="7"/>
  <c r="G103" i="7"/>
  <c r="F100" i="7"/>
  <c r="G100" i="7"/>
  <c r="F101" i="7"/>
  <c r="G101" i="7"/>
  <c r="F133" i="7"/>
  <c r="G133" i="7"/>
  <c r="F119" i="7"/>
  <c r="G119" i="7"/>
  <c r="F94" i="7"/>
  <c r="G94" i="7"/>
  <c r="F136" i="7"/>
  <c r="G136" i="7"/>
  <c r="F99" i="7"/>
  <c r="G99" i="7"/>
  <c r="F106" i="7"/>
  <c r="G106" i="7"/>
  <c r="F92" i="7"/>
  <c r="G92" i="7"/>
  <c r="F125" i="7"/>
  <c r="G125" i="7"/>
  <c r="F130" i="7"/>
  <c r="G130" i="7"/>
  <c r="F108" i="7"/>
  <c r="G108" i="7"/>
  <c r="F117" i="7"/>
  <c r="G117" i="7"/>
  <c r="F143" i="7"/>
  <c r="G143" i="7"/>
  <c r="F128" i="7"/>
  <c r="G128" i="7"/>
  <c r="F111" i="7"/>
  <c r="G111" i="7"/>
  <c r="F139" i="7"/>
  <c r="G139" i="7"/>
  <c r="F145" i="7"/>
  <c r="G145" i="7"/>
  <c r="F141" i="7"/>
  <c r="G141" i="7"/>
  <c r="F137" i="7"/>
  <c r="G137" i="7"/>
  <c r="F102" i="7"/>
  <c r="G102" i="7"/>
  <c r="F105" i="7"/>
  <c r="G105" i="7"/>
  <c r="F160" i="7"/>
  <c r="G160" i="7"/>
  <c r="F155" i="7"/>
  <c r="G155" i="7"/>
  <c r="F172" i="7"/>
  <c r="G172" i="7"/>
  <c r="F162" i="7"/>
  <c r="G162" i="7"/>
  <c r="F165" i="7"/>
  <c r="G165" i="7"/>
  <c r="F156" i="7"/>
  <c r="G156" i="7"/>
  <c r="F167" i="7"/>
  <c r="G167" i="7"/>
  <c r="F169" i="7"/>
  <c r="G169" i="7"/>
  <c r="F161" i="7"/>
  <c r="G161" i="7"/>
  <c r="F164" i="7"/>
  <c r="G164" i="7"/>
  <c r="F170" i="7"/>
  <c r="G170" i="7"/>
  <c r="F158" i="7"/>
  <c r="G158" i="7"/>
  <c r="F171" i="7"/>
  <c r="G171" i="7"/>
  <c r="F153" i="7"/>
  <c r="G153" i="7"/>
  <c r="F151" i="7"/>
  <c r="G151" i="7"/>
  <c r="F175" i="7"/>
  <c r="G175" i="7"/>
  <c r="F149" i="7"/>
  <c r="G149" i="7"/>
  <c r="F150" i="7"/>
  <c r="G150" i="7"/>
  <c r="F157" i="7"/>
  <c r="G157" i="7"/>
  <c r="F173" i="7"/>
  <c r="G173" i="7"/>
  <c r="F168" i="7"/>
  <c r="G168" i="7"/>
  <c r="F154" i="7"/>
  <c r="G154" i="7"/>
  <c r="I2" i="7" s="1"/>
  <c r="F174" i="7"/>
  <c r="G174" i="7"/>
  <c r="F163" i="7"/>
  <c r="G163" i="7"/>
  <c r="F152" i="7"/>
  <c r="G152" i="7"/>
  <c r="F147" i="7"/>
  <c r="G147" i="7"/>
  <c r="F146" i="7"/>
  <c r="G146" i="7"/>
  <c r="F166" i="7"/>
  <c r="G166" i="7"/>
  <c r="F148" i="7"/>
  <c r="G148" i="7"/>
  <c r="F159" i="7"/>
  <c r="G159" i="7"/>
  <c r="F13" i="7"/>
  <c r="G13" i="7"/>
  <c r="F2" i="7"/>
  <c r="G2" i="7"/>
  <c r="F15" i="7"/>
  <c r="G15" i="7"/>
  <c r="F8" i="7"/>
  <c r="G8" i="7"/>
  <c r="F4" i="7"/>
  <c r="G4" i="7"/>
  <c r="F10" i="7"/>
  <c r="G10" i="7"/>
  <c r="F11" i="7"/>
  <c r="G11" i="7"/>
  <c r="F6" i="7"/>
  <c r="G6" i="7"/>
  <c r="F12" i="7"/>
  <c r="G12" i="7"/>
  <c r="F5" i="7"/>
  <c r="G5" i="7"/>
  <c r="F7" i="7"/>
  <c r="G7" i="7"/>
  <c r="F14" i="7"/>
  <c r="G14" i="7"/>
  <c r="F3" i="7"/>
  <c r="G3" i="7"/>
  <c r="F9" i="7"/>
  <c r="G9" i="7"/>
  <c r="F16" i="7"/>
  <c r="G16" i="7"/>
  <c r="F81" i="7"/>
  <c r="G81" i="7"/>
  <c r="F78" i="7"/>
  <c r="G78" i="7"/>
  <c r="F20" i="7"/>
  <c r="G20" i="7"/>
  <c r="F66" i="7"/>
  <c r="G66" i="7"/>
  <c r="F74" i="7"/>
  <c r="G74" i="7"/>
  <c r="F65" i="7"/>
  <c r="G65" i="7"/>
  <c r="F19" i="7"/>
  <c r="G19" i="7"/>
  <c r="F77" i="7"/>
  <c r="G77" i="7"/>
  <c r="F69" i="7"/>
  <c r="G69" i="7"/>
  <c r="F62" i="7"/>
  <c r="G62" i="7"/>
  <c r="F51" i="7"/>
  <c r="G51" i="7"/>
  <c r="F79" i="7"/>
  <c r="G79" i="7"/>
  <c r="F23" i="7"/>
  <c r="G23" i="7"/>
  <c r="F68" i="7"/>
  <c r="G68" i="7"/>
  <c r="F76" i="7"/>
  <c r="G76" i="7"/>
  <c r="F43" i="7"/>
  <c r="G43" i="7"/>
  <c r="F70" i="7"/>
  <c r="G70" i="7"/>
  <c r="F63" i="7"/>
  <c r="G63" i="7"/>
  <c r="F48" i="7"/>
  <c r="G48" i="7"/>
  <c r="F64" i="7"/>
  <c r="G64" i="7"/>
  <c r="F52" i="7"/>
  <c r="G52" i="7"/>
  <c r="F49" i="7"/>
  <c r="G49" i="7"/>
  <c r="F67" i="7"/>
  <c r="G67" i="7"/>
  <c r="F33" i="7"/>
  <c r="G33" i="7"/>
  <c r="F71" i="7"/>
  <c r="G71" i="7"/>
  <c r="F60" i="7"/>
  <c r="G60" i="7"/>
  <c r="F83" i="7"/>
  <c r="G83" i="7"/>
  <c r="F53" i="7"/>
  <c r="G53" i="7"/>
  <c r="F30" i="7"/>
  <c r="G30" i="7"/>
  <c r="F61" i="7"/>
  <c r="G61" i="7"/>
  <c r="F26" i="7"/>
  <c r="G26" i="7"/>
  <c r="F32" i="7"/>
  <c r="G32" i="7"/>
  <c r="F22" i="7"/>
  <c r="G22" i="7"/>
  <c r="F17" i="7"/>
  <c r="G17" i="7"/>
  <c r="F28" i="7"/>
  <c r="G28" i="7"/>
  <c r="F87" i="7"/>
  <c r="G87" i="7"/>
  <c r="F24" i="7"/>
  <c r="G24" i="7"/>
  <c r="F18" i="7"/>
  <c r="G18" i="7"/>
  <c r="F40" i="7"/>
  <c r="G40" i="7"/>
  <c r="F88" i="7"/>
  <c r="G88" i="7"/>
  <c r="F57" i="7"/>
  <c r="G57" i="7"/>
  <c r="F85" i="7"/>
  <c r="G85" i="7"/>
  <c r="F56" i="7"/>
  <c r="G56" i="7"/>
  <c r="F54" i="7"/>
  <c r="G54" i="7"/>
  <c r="F45" i="7"/>
  <c r="G45" i="7"/>
  <c r="F89" i="7"/>
  <c r="G89" i="7"/>
  <c r="F38" i="7"/>
  <c r="G38" i="7"/>
  <c r="F72" i="7"/>
  <c r="G72" i="7"/>
  <c r="F21" i="7"/>
  <c r="G21" i="7"/>
  <c r="F39" i="7"/>
  <c r="G39" i="7"/>
  <c r="F82" i="7"/>
  <c r="G82" i="7"/>
  <c r="F35" i="7"/>
  <c r="G35" i="7"/>
  <c r="F29" i="7"/>
  <c r="G29" i="7"/>
  <c r="F84" i="7"/>
  <c r="G84" i="7"/>
  <c r="F25" i="7"/>
  <c r="G25" i="7"/>
  <c r="F27" i="7"/>
  <c r="G27" i="7"/>
  <c r="F80" i="7"/>
  <c r="G80" i="7"/>
  <c r="F31" i="7"/>
  <c r="G31" i="7"/>
  <c r="F73" i="7"/>
  <c r="G73" i="7"/>
  <c r="F41" i="7"/>
  <c r="G41" i="7"/>
  <c r="F42" i="7"/>
  <c r="G42" i="7"/>
  <c r="F86" i="7"/>
  <c r="G86" i="7"/>
  <c r="F34" i="7"/>
  <c r="G34" i="7"/>
  <c r="F58" i="7"/>
  <c r="G58" i="7"/>
  <c r="F50" i="7"/>
  <c r="G50" i="7"/>
  <c r="F36" i="7"/>
  <c r="G36" i="7"/>
  <c r="F46" i="7"/>
  <c r="G46" i="7"/>
  <c r="F55" i="7"/>
  <c r="G55" i="7"/>
  <c r="F47" i="7"/>
  <c r="G47" i="7"/>
  <c r="F59" i="7"/>
  <c r="G59" i="7"/>
  <c r="F37" i="7"/>
  <c r="G37" i="7"/>
  <c r="F44" i="7"/>
  <c r="G44" i="7"/>
  <c r="F75" i="7"/>
  <c r="G75" i="7"/>
  <c r="G126" i="7"/>
  <c r="F126" i="7"/>
  <c r="H2" i="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<sst xmlns="http://schemas.openxmlformats.org/spreadsheetml/2006/main" count="7366" uniqueCount="728">
  <si>
    <t>Issuer Name</t>
  </si>
  <si>
    <t>Ticker</t>
  </si>
  <si>
    <t>Amt Out</t>
  </si>
  <si>
    <t>Cpn</t>
  </si>
  <si>
    <t>Maturity</t>
  </si>
  <si>
    <t>Series</t>
  </si>
  <si>
    <t>Currency</t>
  </si>
  <si>
    <t>ISIN</t>
  </si>
  <si>
    <t>Indonesia Government International Bond</t>
  </si>
  <si>
    <t>INDON</t>
  </si>
  <si>
    <t>01/15/2030</t>
  </si>
  <si>
    <t>#N/A Field Not Applicable</t>
  </si>
  <si>
    <t>USD</t>
  </si>
  <si>
    <t>US455780DZ65</t>
  </si>
  <si>
    <t>01/15/2035</t>
  </si>
  <si>
    <t>US455780EA06</t>
  </si>
  <si>
    <t>09/10/2034</t>
  </si>
  <si>
    <t>US455780DX18</t>
  </si>
  <si>
    <t>09/10/2054</t>
  </si>
  <si>
    <t>US455780DW35</t>
  </si>
  <si>
    <t>02/10/2054</t>
  </si>
  <si>
    <t>US455780DV51</t>
  </si>
  <si>
    <t>01/08/2047</t>
  </si>
  <si>
    <t>REGS</t>
  </si>
  <si>
    <t>USY20721BR90</t>
  </si>
  <si>
    <t>02/10/2034</t>
  </si>
  <si>
    <t>US455780DU78</t>
  </si>
  <si>
    <t>10/15/2050</t>
  </si>
  <si>
    <t>US455780CT15</t>
  </si>
  <si>
    <t>01/15/2045</t>
  </si>
  <si>
    <t>USY20721BM04</t>
  </si>
  <si>
    <t>01/11/2028</t>
  </si>
  <si>
    <t>US455780CD62</t>
  </si>
  <si>
    <t>07/28/2031</t>
  </si>
  <si>
    <t>US455780CY00</t>
  </si>
  <si>
    <t>01/17/2042</t>
  </si>
  <si>
    <t>USY20721BB49</t>
  </si>
  <si>
    <t>01/08/2027</t>
  </si>
  <si>
    <t>USY20721BQ18</t>
  </si>
  <si>
    <t>01/11/2053</t>
  </si>
  <si>
    <t>US455780DS23</t>
  </si>
  <si>
    <t>02/17/2037</t>
  </si>
  <si>
    <t>USY20721AJ83</t>
  </si>
  <si>
    <t>01/15/2044</t>
  </si>
  <si>
    <t>USY20721BK48</t>
  </si>
  <si>
    <t>07/18/2047</t>
  </si>
  <si>
    <t>USY20721BU20</t>
  </si>
  <si>
    <t>10/12/2035</t>
  </si>
  <si>
    <t>USY20721AE96</t>
  </si>
  <si>
    <t>01/11/2048</t>
  </si>
  <si>
    <t>US455780CE46</t>
  </si>
  <si>
    <t>04/15/2043</t>
  </si>
  <si>
    <t>USY20721BE87</t>
  </si>
  <si>
    <t>01/11/2033</t>
  </si>
  <si>
    <t>US455780DR40</t>
  </si>
  <si>
    <t>01/08/2026</t>
  </si>
  <si>
    <t>USY20721BN86</t>
  </si>
  <si>
    <t>09/23/2061</t>
  </si>
  <si>
    <t>US455780DG84</t>
  </si>
  <si>
    <t>04/24/2028</t>
  </si>
  <si>
    <t>US455780CF11</t>
  </si>
  <si>
    <t>US455780DQ66</t>
  </si>
  <si>
    <t>09/20/2032</t>
  </si>
  <si>
    <t>US455780DN36</t>
  </si>
  <si>
    <t>03/12/2031</t>
  </si>
  <si>
    <t>US455780CV60</t>
  </si>
  <si>
    <t>03/12/2051</t>
  </si>
  <si>
    <t>US455780CW44</t>
  </si>
  <si>
    <t>01/17/2038</t>
  </si>
  <si>
    <t>USY20721AL30</t>
  </si>
  <si>
    <t>03/12/2071</t>
  </si>
  <si>
    <t>US455780CX27</t>
  </si>
  <si>
    <t>09/20/2027</t>
  </si>
  <si>
    <t>US455780DM52</t>
  </si>
  <si>
    <t>09/18/2029</t>
  </si>
  <si>
    <t>US455780CK06</t>
  </si>
  <si>
    <t>03/31/2052</t>
  </si>
  <si>
    <t>US455780DK96</t>
  </si>
  <si>
    <t>10/15/2030</t>
  </si>
  <si>
    <t>US455780CS32</t>
  </si>
  <si>
    <t>10/30/2049</t>
  </si>
  <si>
    <t>US455780CN45</t>
  </si>
  <si>
    <t>07/18/2027</t>
  </si>
  <si>
    <t>USY20721BT56</t>
  </si>
  <si>
    <t>02/11/2049</t>
  </si>
  <si>
    <t>US455780CJ33</t>
  </si>
  <si>
    <t>04/15/2070</t>
  </si>
  <si>
    <t>US455780CU87</t>
  </si>
  <si>
    <t>02/14/2050</t>
  </si>
  <si>
    <t>US455780CR58</t>
  </si>
  <si>
    <t>01/08/2046</t>
  </si>
  <si>
    <t>USY20721BP35</t>
  </si>
  <si>
    <t>03/31/2032</t>
  </si>
  <si>
    <t>US455780DJ24</t>
  </si>
  <si>
    <t>02/11/2029</t>
  </si>
  <si>
    <t>US455780CH76</t>
  </si>
  <si>
    <t>02/14/2030</t>
  </si>
  <si>
    <t>US455780CQ75</t>
  </si>
  <si>
    <t>144A</t>
  </si>
  <si>
    <t>US455780BY19</t>
  </si>
  <si>
    <t>US455780BU96</t>
  </si>
  <si>
    <t>US455780CB07</t>
  </si>
  <si>
    <t>US455780BX36</t>
  </si>
  <si>
    <t>US455780AZ92</t>
  </si>
  <si>
    <t>US455780BJ42</t>
  </si>
  <si>
    <t>US455780BM70</t>
  </si>
  <si>
    <t>US455780BR67</t>
  </si>
  <si>
    <t>US455780AT33</t>
  </si>
  <si>
    <t>US455780AX45</t>
  </si>
  <si>
    <t>US455780BW52</t>
  </si>
  <si>
    <t>US455780CA24</t>
  </si>
  <si>
    <t>US455780BV79</t>
  </si>
  <si>
    <t>Republic of Italy Government International Bond</t>
  </si>
  <si>
    <t>ITALY</t>
  </si>
  <si>
    <t>07/02/2035</t>
  </si>
  <si>
    <t>EMTN</t>
  </si>
  <si>
    <t>EUR</t>
  </si>
  <si>
    <t>XS3107226006</t>
  </si>
  <si>
    <t>05/18/2029</t>
  </si>
  <si>
    <t>XS1413812881</t>
  </si>
  <si>
    <t>06/28/2029</t>
  </si>
  <si>
    <t>XS0098449456</t>
  </si>
  <si>
    <t>11/15/2035</t>
  </si>
  <si>
    <t>XS3074411524</t>
  </si>
  <si>
    <t>10/02/2035</t>
  </si>
  <si>
    <t>XS3041419642</t>
  </si>
  <si>
    <t>09/05/2032</t>
  </si>
  <si>
    <t>XS1199008670</t>
  </si>
  <si>
    <t>05/17/2033</t>
  </si>
  <si>
    <t>XS2624502360</t>
  </si>
  <si>
    <t>07/31/2034</t>
  </si>
  <si>
    <t>IT0003685093</t>
  </si>
  <si>
    <t>09/04/2035</t>
  </si>
  <si>
    <t>XS3016634399</t>
  </si>
  <si>
    <t>08/05/2035</t>
  </si>
  <si>
    <t>XS2994958416</t>
  </si>
  <si>
    <t>01/27/2048</t>
  </si>
  <si>
    <t>XS0181673798</t>
  </si>
  <si>
    <t>02/02/2032</t>
  </si>
  <si>
    <t>EMTn</t>
  </si>
  <si>
    <t>XS1180459395</t>
  </si>
  <si>
    <t>12/31/2027</t>
  </si>
  <si>
    <t>XS0644776683</t>
  </si>
  <si>
    <t>02/02/2028</t>
  </si>
  <si>
    <t>XS1180157544</t>
  </si>
  <si>
    <t>03/05/2029</t>
  </si>
  <si>
    <t>XS1199014306</t>
  </si>
  <si>
    <t>12/02/2040</t>
  </si>
  <si>
    <t>XS2265524210</t>
  </si>
  <si>
    <t>09/15/2028</t>
  </si>
  <si>
    <t>CPI</t>
  </si>
  <si>
    <t>XS1121804279</t>
  </si>
  <si>
    <t>05/06/2028</t>
  </si>
  <si>
    <t>XS1227831382</t>
  </si>
  <si>
    <t>05/22/2027</t>
  </si>
  <si>
    <t>XS1236858657</t>
  </si>
  <si>
    <t>07/31/2045</t>
  </si>
  <si>
    <t>IT0003805295</t>
  </si>
  <si>
    <t>09/11/2053</t>
  </si>
  <si>
    <t>XS0970703772</t>
  </si>
  <si>
    <t>06/22/2031</t>
  </si>
  <si>
    <t>112</t>
  </si>
  <si>
    <t>XS1435990863</t>
  </si>
  <si>
    <t>6</t>
  </si>
  <si>
    <t>IT0003838031</t>
  </si>
  <si>
    <t>10/29/2036</t>
  </si>
  <si>
    <t>XS2948764563</t>
  </si>
  <si>
    <t>09/15/2057</t>
  </si>
  <si>
    <t>XS0280146357</t>
  </si>
  <si>
    <t>04/17/2027</t>
  </si>
  <si>
    <t>XS1505666815</t>
  </si>
  <si>
    <t>09/01/2039</t>
  </si>
  <si>
    <t>XS2088745430</t>
  </si>
  <si>
    <t>05/28/2063</t>
  </si>
  <si>
    <t>XS0936805612</t>
  </si>
  <si>
    <t>05/04/2046</t>
  </si>
  <si>
    <t>XS1405801041</t>
  </si>
  <si>
    <t>09/15/2058</t>
  </si>
  <si>
    <t>Cpi</t>
  </si>
  <si>
    <t>XS0342993747</t>
  </si>
  <si>
    <t>China Government International Bond</t>
  </si>
  <si>
    <t>CHINA</t>
  </si>
  <si>
    <t>11/20/2029</t>
  </si>
  <si>
    <t>USY15025AF98</t>
  </si>
  <si>
    <t>10/21/2025</t>
  </si>
  <si>
    <t>USY15025AB84</t>
  </si>
  <si>
    <t>11/20/2027</t>
  </si>
  <si>
    <t>USY15025AE24</t>
  </si>
  <si>
    <t>10/21/2030</t>
  </si>
  <si>
    <t>USY15025AC67</t>
  </si>
  <si>
    <t>10/26/2026</t>
  </si>
  <si>
    <t>USY5325QAE27</t>
  </si>
  <si>
    <t>12/03/2029</t>
  </si>
  <si>
    <t>XS2084425110</t>
  </si>
  <si>
    <t>11/02/2027</t>
  </si>
  <si>
    <t>XS1706605281</t>
  </si>
  <si>
    <t>10/26/2031</t>
  </si>
  <si>
    <t>USY5325QAF91</t>
  </si>
  <si>
    <t>10/19/2028</t>
  </si>
  <si>
    <t>XS1891574441</t>
  </si>
  <si>
    <t>US60367QAB95</t>
  </si>
  <si>
    <t>US60367QAC78</t>
  </si>
  <si>
    <t>US16955EAF79</t>
  </si>
  <si>
    <t>US16955EAB65</t>
  </si>
  <si>
    <t>US16955EAC49</t>
  </si>
  <si>
    <t>US16955EAE05</t>
  </si>
  <si>
    <t>French Republic Government Bond OAT</t>
  </si>
  <si>
    <t>FRTR</t>
  </si>
  <si>
    <t>05/25/2035</t>
  </si>
  <si>
    <t>OAT</t>
  </si>
  <si>
    <t>FR001400X8V5</t>
  </si>
  <si>
    <t>11/25/2034</t>
  </si>
  <si>
    <t>FR001400QMF9</t>
  </si>
  <si>
    <t>05/25/2072</t>
  </si>
  <si>
    <t>FR0014001NN8</t>
  </si>
  <si>
    <t>02/25/2030</t>
  </si>
  <si>
    <t>FR001400PM68</t>
  </si>
  <si>
    <t>11/25/2033</t>
  </si>
  <si>
    <t>FR001400L834</t>
  </si>
  <si>
    <t>02/25/2029</t>
  </si>
  <si>
    <t>FR001400HI98</t>
  </si>
  <si>
    <t>05/25/2032</t>
  </si>
  <si>
    <t>FR0014007L00</t>
  </si>
  <si>
    <t>05/25/2055</t>
  </si>
  <si>
    <t>FR001400OHF4</t>
  </si>
  <si>
    <t>02/25/2031</t>
  </si>
  <si>
    <t>FR001400Z2L7</t>
  </si>
  <si>
    <t>09/24/2026</t>
  </si>
  <si>
    <t>FR001400FYQ4</t>
  </si>
  <si>
    <t>05/25/2034</t>
  </si>
  <si>
    <t>FR0013313582</t>
  </si>
  <si>
    <t>05/25/2056</t>
  </si>
  <si>
    <t>FR001400XJJ3</t>
  </si>
  <si>
    <t>05/25/2040</t>
  </si>
  <si>
    <t>FR0013515806</t>
  </si>
  <si>
    <t>09/24/2028</t>
  </si>
  <si>
    <t>FR001400XLW2</t>
  </si>
  <si>
    <t>05/25/2045</t>
  </si>
  <si>
    <t>FR0011461037</t>
  </si>
  <si>
    <t>07/25/2053</t>
  </si>
  <si>
    <t>OATe</t>
  </si>
  <si>
    <t>FR0014008181</t>
  </si>
  <si>
    <t>05/25/2033</t>
  </si>
  <si>
    <t>FR001400H7V7</t>
  </si>
  <si>
    <t>09/24/2027</t>
  </si>
  <si>
    <t>FR001400NBC6</t>
  </si>
  <si>
    <t>05/25/2027</t>
  </si>
  <si>
    <t>FR0013250560</t>
  </si>
  <si>
    <t>11/25/2032</t>
  </si>
  <si>
    <t>FR001400BKZ3</t>
  </si>
  <si>
    <t>05/25/2036</t>
  </si>
  <si>
    <t>FR0013154044</t>
  </si>
  <si>
    <t>05/25/2031</t>
  </si>
  <si>
    <t>FR0012993103</t>
  </si>
  <si>
    <t>10/25/2027</t>
  </si>
  <si>
    <t>FR0011317783</t>
  </si>
  <si>
    <t>11/25/2028</t>
  </si>
  <si>
    <t>FR0013341682</t>
  </si>
  <si>
    <t>05/25/2054</t>
  </si>
  <si>
    <t>FR001400FTH3</t>
  </si>
  <si>
    <t>05/25/2030</t>
  </si>
  <si>
    <t>FR0011883966</t>
  </si>
  <si>
    <t>05/25/2042</t>
  </si>
  <si>
    <t>FR001400WYO4</t>
  </si>
  <si>
    <t>05/25/2038</t>
  </si>
  <si>
    <t>FR0014009O62</t>
  </si>
  <si>
    <t>05/25/2028</t>
  </si>
  <si>
    <t>FR0013286192</t>
  </si>
  <si>
    <t>05/25/2043</t>
  </si>
  <si>
    <t>FR001400CMX2</t>
  </si>
  <si>
    <t>11/25/2029</t>
  </si>
  <si>
    <t>FR0013451507</t>
  </si>
  <si>
    <t>05/25/2053</t>
  </si>
  <si>
    <t>FR0014004J31</t>
  </si>
  <si>
    <t>05/25/2029</t>
  </si>
  <si>
    <t>FR0013407236</t>
  </si>
  <si>
    <t>02/25/2026</t>
  </si>
  <si>
    <t>FR0013508470</t>
  </si>
  <si>
    <t>11/25/2031</t>
  </si>
  <si>
    <t>FR0014002WK3</t>
  </si>
  <si>
    <t>10/25/2038</t>
  </si>
  <si>
    <t>FR0010371401</t>
  </si>
  <si>
    <t>06/25/2044</t>
  </si>
  <si>
    <t>FR0014002JM6</t>
  </si>
  <si>
    <t>02/25/2027</t>
  </si>
  <si>
    <t>FR0014003513</t>
  </si>
  <si>
    <t>07/25/2036</t>
  </si>
  <si>
    <t>FR0013327491</t>
  </si>
  <si>
    <t>04/25/2035</t>
  </si>
  <si>
    <t>FR0010070060</t>
  </si>
  <si>
    <t>07/25/2040</t>
  </si>
  <si>
    <t>FR0010447367</t>
  </si>
  <si>
    <t>04/25/2060</t>
  </si>
  <si>
    <t>FR0010870956</t>
  </si>
  <si>
    <t>06/25/2039</t>
  </si>
  <si>
    <t>FR0013234333</t>
  </si>
  <si>
    <t>11/25/2025</t>
  </si>
  <si>
    <t>FR0012938116</t>
  </si>
  <si>
    <t>07/25/2034</t>
  </si>
  <si>
    <t>FR001400JI88</t>
  </si>
  <si>
    <t>10/25/2032</t>
  </si>
  <si>
    <t>FR0000187635</t>
  </si>
  <si>
    <t>03/01/2036</t>
  </si>
  <si>
    <t>OATi</t>
  </si>
  <si>
    <t>FR0013524014</t>
  </si>
  <si>
    <t>06/25/2049</t>
  </si>
  <si>
    <t>FR001400NEF3</t>
  </si>
  <si>
    <t>05/25/2026</t>
  </si>
  <si>
    <t>FR0013131877</t>
  </si>
  <si>
    <t>07/25/2031</t>
  </si>
  <si>
    <t>FR0014001N38</t>
  </si>
  <si>
    <t>07/25/2029</t>
  </si>
  <si>
    <t>FR0000186413</t>
  </si>
  <si>
    <t>03/01/2028</t>
  </si>
  <si>
    <t>FR0013238268</t>
  </si>
  <si>
    <t>02/25/2028</t>
  </si>
  <si>
    <t>FR001400AIN5</t>
  </si>
  <si>
    <t>04/25/2055</t>
  </si>
  <si>
    <t>FR0010171975</t>
  </si>
  <si>
    <t>11/25/2026</t>
  </si>
  <si>
    <t>FR0013200813</t>
  </si>
  <si>
    <t>11/25/2030</t>
  </si>
  <si>
    <t>FR0013516549</t>
  </si>
  <si>
    <t>07/25/2032</t>
  </si>
  <si>
    <t>FR0000188799</t>
  </si>
  <si>
    <t>05/25/2052</t>
  </si>
  <si>
    <t>FR0013480613</t>
  </si>
  <si>
    <t>04/25/2026</t>
  </si>
  <si>
    <t>FR0010916924</t>
  </si>
  <si>
    <t>07/25/2038</t>
  </si>
  <si>
    <t>FR001400AQH0</t>
  </si>
  <si>
    <t>07/25/2047</t>
  </si>
  <si>
    <t>FR0013209871</t>
  </si>
  <si>
    <t>04/25/2041</t>
  </si>
  <si>
    <t>FR0010773192</t>
  </si>
  <si>
    <t>03/01/2026</t>
  </si>
  <si>
    <t>FR0013519253</t>
  </si>
  <si>
    <t>07/25/2027</t>
  </si>
  <si>
    <t>FR0011008705</t>
  </si>
  <si>
    <t>05/25/2050</t>
  </si>
  <si>
    <t>FR0013404969</t>
  </si>
  <si>
    <t>03/01/2029</t>
  </si>
  <si>
    <t>FR0013410552</t>
  </si>
  <si>
    <t>07/25/2030</t>
  </si>
  <si>
    <t>FR0011982776</t>
  </si>
  <si>
    <t>05/25/2066</t>
  </si>
  <si>
    <t>FR0013154028</t>
  </si>
  <si>
    <t>07/25/2043</t>
  </si>
  <si>
    <t>FR001400QCA1</t>
  </si>
  <si>
    <t>05/25/2048</t>
  </si>
  <si>
    <t>FR0013257524</t>
  </si>
  <si>
    <t>03/01/2032</t>
  </si>
  <si>
    <t>FR0014003N51</t>
  </si>
  <si>
    <t>03/01/2039</t>
  </si>
  <si>
    <t>FR001400IKW5</t>
  </si>
  <si>
    <t>11/25/2035</t>
  </si>
  <si>
    <t>FR0014012II5</t>
  </si>
  <si>
    <t>Name</t>
  </si>
  <si>
    <t>INDON 5 1/4 01/15/30</t>
  </si>
  <si>
    <t>INDON 5.6 01/15/35</t>
  </si>
  <si>
    <t>INDON 4 3/4 09/10/34</t>
  </si>
  <si>
    <t>INDON 5.15 09/10/54</t>
  </si>
  <si>
    <t>INDON 5.1 02/10/54</t>
  </si>
  <si>
    <t>INDON 5 1/4 01/08/47</t>
  </si>
  <si>
    <t>INDON 4.7 02/10/34</t>
  </si>
  <si>
    <t>INDON 4.2 10/15/50</t>
  </si>
  <si>
    <t>INDON 5 1/8 01/15/45</t>
  </si>
  <si>
    <t>INDON 3 1/2 01/11/28</t>
  </si>
  <si>
    <t>INDON 2.15 07/28/31</t>
  </si>
  <si>
    <t>INDON 5 1/4 01/17/42</t>
  </si>
  <si>
    <t>INDON 4.35 01/08/27</t>
  </si>
  <si>
    <t>INDON 5.65 01/11/53</t>
  </si>
  <si>
    <t>INDON 6 5/8 02/17/37</t>
  </si>
  <si>
    <t>INDON 6 3/4 01/15/44</t>
  </si>
  <si>
    <t>INDON 4 3/4 07/18/47</t>
  </si>
  <si>
    <t>INDON 8 1/2 10/12/35</t>
  </si>
  <si>
    <t>INDON 4.35 01/11/48</t>
  </si>
  <si>
    <t>INDON 4 5/8 04/15/43</t>
  </si>
  <si>
    <t>INDON 4.85 01/11/33</t>
  </si>
  <si>
    <t>INDON 4 3/4 01/08/26</t>
  </si>
  <si>
    <t>INDON 3.2 09/23/61</t>
  </si>
  <si>
    <t>INDON 4.1 04/24/28</t>
  </si>
  <si>
    <t>INDON 4.55 01/11/28</t>
  </si>
  <si>
    <t>INDON 4.65 09/20/32</t>
  </si>
  <si>
    <t>INDON 1.85 03/12/31</t>
  </si>
  <si>
    <t>INDON 3.05 03/12/51</t>
  </si>
  <si>
    <t>INDON 7 3/4 01/17/38</t>
  </si>
  <si>
    <t>INDON 3.35 03/12/2071</t>
  </si>
  <si>
    <t>INDON 4.15 09/20/27</t>
  </si>
  <si>
    <t>INDON 3.4 09/18/29</t>
  </si>
  <si>
    <t>INDON 4.3 03/31/52</t>
  </si>
  <si>
    <t>INDON 3.85 10/15/30</t>
  </si>
  <si>
    <t>INDON 3.7 10/30/49</t>
  </si>
  <si>
    <t>INDON 3.85 07/18/27</t>
  </si>
  <si>
    <t>INDON 5.35 02/11/49</t>
  </si>
  <si>
    <t>INDON 4.45 04/15/70</t>
  </si>
  <si>
    <t>INDON 3 1/2 02/14/50</t>
  </si>
  <si>
    <t>INDON 5.95 01/08/46</t>
  </si>
  <si>
    <t>INDON 3.55 03/31/32</t>
  </si>
  <si>
    <t>INDON 4 3/4 02/11/29</t>
  </si>
  <si>
    <t>INDON 2.85 02/14/30</t>
  </si>
  <si>
    <t>ITALY 3 07/02/35</t>
  </si>
  <si>
    <t>ITALY 1.913 05/18/29</t>
  </si>
  <si>
    <t>ITALY Float 06/28/29</t>
  </si>
  <si>
    <t>ITALY 3 1/2 11/15/35</t>
  </si>
  <si>
    <t>ITALY 4 10/02/35</t>
  </si>
  <si>
    <t>ITALY 2 09/05/32</t>
  </si>
  <si>
    <t>ITALY 5 05/17/33</t>
  </si>
  <si>
    <t>ITALY 5.2 07/31/34</t>
  </si>
  <si>
    <t>ITALY 3 1/2 09/04/35</t>
  </si>
  <si>
    <t>ITALY 4 08/05/35</t>
  </si>
  <si>
    <t>ITALY 5.345 01/27/48</t>
  </si>
  <si>
    <t>ITALY 2.192 02/02/32</t>
  </si>
  <si>
    <t>ITALY 5.6 12/31/27</t>
  </si>
  <si>
    <t>ITALY 1.862 02/02/28</t>
  </si>
  <si>
    <t>ITALY 1.771 03/05/29</t>
  </si>
  <si>
    <t>ITALY Float 12/02/40</t>
  </si>
  <si>
    <t>ITALY 1.51 09/15/28</t>
  </si>
  <si>
    <t>ITALY 1.666 05/06/28</t>
  </si>
  <si>
    <t>ITALY 2.127 05/22/27</t>
  </si>
  <si>
    <t>ITALY Float 07/31/45</t>
  </si>
  <si>
    <t>ITALY 5.05 09/11/53</t>
  </si>
  <si>
    <t>ITALY 1.901 06/22/31</t>
  </si>
  <si>
    <t>ITALY 3.55 10/29/36</t>
  </si>
  <si>
    <t>ITALY 1.85 09/15/57</t>
  </si>
  <si>
    <t>ITALY 1.448 04/17/27</t>
  </si>
  <si>
    <t>ITALY 0.913 09/01/39</t>
  </si>
  <si>
    <t>ITALY 4 3/4 05/28/63</t>
  </si>
  <si>
    <t>ITALY 1.483 05/04/46</t>
  </si>
  <si>
    <t>ITALY 2.2 09/15/58</t>
  </si>
  <si>
    <t>CHINA 4 1/4 11/20/29</t>
  </si>
  <si>
    <t>CHINA 0.55 10/21/25</t>
  </si>
  <si>
    <t>CHINA 4 1/8 11/20/27</t>
  </si>
  <si>
    <t>CHINA 1.2 10/21/30</t>
  </si>
  <si>
    <t>CHINA 1 1/4 10/26/26</t>
  </si>
  <si>
    <t>CHINA 2 1/8 12/03/29</t>
  </si>
  <si>
    <t>CHINA 2 5/8 11/02/27</t>
  </si>
  <si>
    <t>CHINA 1 3/4 10/26/31</t>
  </si>
  <si>
    <t>CHINA 3 1/2 10/19/28</t>
  </si>
  <si>
    <t>FRTR 3.2 05/25/35</t>
  </si>
  <si>
    <t>FRTR 3 11/25/34</t>
  </si>
  <si>
    <t>FRTR 0 1/2 05/25/2072</t>
  </si>
  <si>
    <t>FRTR 2 3/4 02/25/30</t>
  </si>
  <si>
    <t>FRTR 3 1/2 11/25/33</t>
  </si>
  <si>
    <t>FRTR 2 3/4 02/25/29</t>
  </si>
  <si>
    <t>FRTR 0 05/25/32</t>
  </si>
  <si>
    <t>FRTR 3 1/4 05/25/55</t>
  </si>
  <si>
    <t>FRTR 2.7 02/25/31</t>
  </si>
  <si>
    <t>FRTR 2 1/2 09/24/26</t>
  </si>
  <si>
    <t>FRTR 1 1/4 05/25/34</t>
  </si>
  <si>
    <t>FRTR 3 3/4 05/25/56</t>
  </si>
  <si>
    <t>FRTR 0 1/2 05/25/40</t>
  </si>
  <si>
    <t>FRTR 2.4 09/24/28</t>
  </si>
  <si>
    <t>FRTR 3 1/4 05/25/45</t>
  </si>
  <si>
    <t>FRTR 0.1 07/25/53</t>
  </si>
  <si>
    <t>FRTR 3 05/25/33</t>
  </si>
  <si>
    <t>FRTR 2 1/2 09/24/27</t>
  </si>
  <si>
    <t>FRTR 1 05/25/27</t>
  </si>
  <si>
    <t>FRTR 2 11/25/32</t>
  </si>
  <si>
    <t>FRTR 1 1/4 05/25/36</t>
  </si>
  <si>
    <t>FRTR 1 1/2 05/25/31</t>
  </si>
  <si>
    <t>FRTR 2 3/4 10/25/27</t>
  </si>
  <si>
    <t>FRTR 0 3/4 11/25/28</t>
  </si>
  <si>
    <t>FRTR 3 05/25/54</t>
  </si>
  <si>
    <t>FRTR 2 1/2 05/25/30</t>
  </si>
  <si>
    <t>FRTR 3.6 05/25/42</t>
  </si>
  <si>
    <t>FRTR 1 1/4 05/25/38</t>
  </si>
  <si>
    <t>FRTR 0 3/4 05/25/28</t>
  </si>
  <si>
    <t>FRTR 2 1/2 05/25/43</t>
  </si>
  <si>
    <t>FRTR 0 11/25/29</t>
  </si>
  <si>
    <t>FRTR 0 3/4 05/25/53</t>
  </si>
  <si>
    <t>FRTR 0 1/2 05/25/29</t>
  </si>
  <si>
    <t>FRTR 0 02/25/26</t>
  </si>
  <si>
    <t>FRTR 0 11/25/31</t>
  </si>
  <si>
    <t>FRTR 4 10/25/38</t>
  </si>
  <si>
    <t>FRTR 0 1/2 06/25/44</t>
  </si>
  <si>
    <t>FRTR 0 02/25/27</t>
  </si>
  <si>
    <t>FRTR 0.1 07/25/36</t>
  </si>
  <si>
    <t>FRTR 4 3/4 04/25/35</t>
  </si>
  <si>
    <t>FRTR 1.8 07/25/40</t>
  </si>
  <si>
    <t>FRTR 4 04/25/60</t>
  </si>
  <si>
    <t>FRTR 1 3/4 06/25/39</t>
  </si>
  <si>
    <t>FRTR 1 11/25/25</t>
  </si>
  <si>
    <t>FRTR 0.6 07/25/34</t>
  </si>
  <si>
    <t>FRTR 5 3/4 10/25/32</t>
  </si>
  <si>
    <t>FRTR 0.1 03/01/36</t>
  </si>
  <si>
    <t>FRTR 3 06/25/49</t>
  </si>
  <si>
    <t>FRTR 0 1/2 05/25/26</t>
  </si>
  <si>
    <t>FRTR 0.1 07/25/31</t>
  </si>
  <si>
    <t>FRTR 3.4 07/25/29</t>
  </si>
  <si>
    <t>FRTR 0.1 03/01/28</t>
  </si>
  <si>
    <t>FRTR 0 3/4 02/25/28</t>
  </si>
  <si>
    <t>FRTR 4 04/25/55</t>
  </si>
  <si>
    <t>FRTR 0 1/4 11/25/26</t>
  </si>
  <si>
    <t>FRTR 0 11/25/30</t>
  </si>
  <si>
    <t>FRTR 3.15 07/25/32</t>
  </si>
  <si>
    <t>FRTR 0 3/4 05/25/52</t>
  </si>
  <si>
    <t>FRTR 3 1/2 04/25/26</t>
  </si>
  <si>
    <t>FRTR 0.1 07/25/38</t>
  </si>
  <si>
    <t>FRTR 0.1 07/25/47</t>
  </si>
  <si>
    <t>FRTR 4 1/2 04/25/41</t>
  </si>
  <si>
    <t>FRTR 0.1 03/01/26</t>
  </si>
  <si>
    <t>FRTR 1.85 07/25/27</t>
  </si>
  <si>
    <t>FRTR 1 1/2 05/25/50</t>
  </si>
  <si>
    <t>FRTR 0.1 03/01/29</t>
  </si>
  <si>
    <t>FRTR 0.7 07/25/30</t>
  </si>
  <si>
    <t>FRTR 1 3/4 05/25/66</t>
  </si>
  <si>
    <t>FRTR 0.95 07/25/43</t>
  </si>
  <si>
    <t>FRTR 2 05/25/48</t>
  </si>
  <si>
    <t>FRTR 0.1 03/01/32</t>
  </si>
  <si>
    <t>FRTR 0.55 03/01/39</t>
  </si>
  <si>
    <t>FRTR 3 1/2 11/25/35</t>
  </si>
  <si>
    <t>Year</t>
  </si>
  <si>
    <t>"CHINA 1 3/4 10/26/31"</t>
  </si>
  <si>
    <t>"US60367QAC78"</t>
  </si>
  <si>
    <t>"CHINA 1.2 10/21/30"</t>
  </si>
  <si>
    <t>"US16955EAC49"</t>
  </si>
  <si>
    <t>"INDON 4 3/4 07/18/47"</t>
  </si>
  <si>
    <t>"US455780CB07"</t>
  </si>
  <si>
    <t>"INDON 4 5/8 04/15/43"</t>
  </si>
  <si>
    <t>"US455780BM70"</t>
  </si>
  <si>
    <t>"INDON 5 1/4 01/08/47"</t>
  </si>
  <si>
    <t>"US455780BY19"</t>
  </si>
  <si>
    <t>"INDON 5 1/4 01/17/42"</t>
  </si>
  <si>
    <t>"US455780BJ42"</t>
  </si>
  <si>
    <t>"INDON 5 1/8 01/15/45"</t>
  </si>
  <si>
    <t>"US455780BU96"</t>
  </si>
  <si>
    <t>"INDON 5.95 01/08/46"</t>
  </si>
  <si>
    <t>"US455780BW52"</t>
  </si>
  <si>
    <t>"INDON 6 3/4 01/15/44"</t>
  </si>
  <si>
    <t>"US455780BR67"</t>
  </si>
  <si>
    <t>"INDON 6 5/8 02/17/37"</t>
  </si>
  <si>
    <t>"US455780AX45"</t>
  </si>
  <si>
    <t>"INDON 7 3/4 01/17/38"</t>
  </si>
  <si>
    <t>"US455780AZ92"</t>
  </si>
  <si>
    <t>"INDON 8 1/2 10/12/35"</t>
  </si>
  <si>
    <t>"US455780AT33"</t>
  </si>
  <si>
    <t>"ITALY Float 07/31/45"</t>
  </si>
  <si>
    <t>"IT0003805295"</t>
  </si>
  <si>
    <t>"FRTR 0 05/25/32"</t>
  </si>
  <si>
    <t>"FR0014007L00"</t>
  </si>
  <si>
    <t>"FRTR 0 1/2 05/25/2072"</t>
  </si>
  <si>
    <t>"FR0014001NN8"</t>
  </si>
  <si>
    <t>"FRTR 0 1/2 05/25/40"</t>
  </si>
  <si>
    <t>"FR0013515806"</t>
  </si>
  <si>
    <t>"FRTR 0 1/2 06/25/44"</t>
  </si>
  <si>
    <t>"FR0014002JM6"</t>
  </si>
  <si>
    <t>"FRTR 0 11/25/30"</t>
  </si>
  <si>
    <t>"FR0013516549"</t>
  </si>
  <si>
    <t>"FRTR 0 11/25/31"</t>
  </si>
  <si>
    <t>"FR0014002WK3"</t>
  </si>
  <si>
    <t>"FRTR 0 3/4 05/25/52"</t>
  </si>
  <si>
    <t>"FR0013480613"</t>
  </si>
  <si>
    <t>"FRTR 0 3/4 05/25/53"</t>
  </si>
  <si>
    <t>"FR0014004J31"</t>
  </si>
  <si>
    <t>"FRTR 0.1 03/01/32"</t>
  </si>
  <si>
    <t>"FR0014003N51"</t>
  </si>
  <si>
    <t>"FRTR 0.1 03/01/36"</t>
  </si>
  <si>
    <t>"FR0013524014"</t>
  </si>
  <si>
    <t>"FRTR 0.1 07/25/31"</t>
  </si>
  <si>
    <t>"FR0014001N38"</t>
  </si>
  <si>
    <t>"FRTR 0.1 07/25/36"</t>
  </si>
  <si>
    <t>"FR0013327491"</t>
  </si>
  <si>
    <t>"FRTR 0.1 07/25/38"</t>
  </si>
  <si>
    <t>"FR001400AQH0"</t>
  </si>
  <si>
    <t>"FRTR 0.1 07/25/47"</t>
  </si>
  <si>
    <t>"FR0013209871"</t>
  </si>
  <si>
    <t>"FRTR 0.1 07/25/53"</t>
  </si>
  <si>
    <t>"FR0014008181"</t>
  </si>
  <si>
    <t>"FRTR 0.55 03/01/39"</t>
  </si>
  <si>
    <t>"FR001400IKW5"</t>
  </si>
  <si>
    <t>"FRTR 0.6 07/25/34"</t>
  </si>
  <si>
    <t>"FR001400JI88"</t>
  </si>
  <si>
    <t>"FRTR 0.7 07/25/30"</t>
  </si>
  <si>
    <t>"FR0011982776"</t>
  </si>
  <si>
    <t>"FRTR 0.95 07/25/43"</t>
  </si>
  <si>
    <t>"FR001400QCA1"</t>
  </si>
  <si>
    <t>"FRTR 1 1/2 05/25/31"</t>
  </si>
  <si>
    <t>"FR0012993103"</t>
  </si>
  <si>
    <t>"FRTR 1 1/2 05/25/50"</t>
  </si>
  <si>
    <t>"FR0013404969"</t>
  </si>
  <si>
    <t>"FRTR 1 1/4 05/25/34"</t>
  </si>
  <si>
    <t>"FR0013313582"</t>
  </si>
  <si>
    <t>"FRTR 1 1/4 05/25/36"</t>
  </si>
  <si>
    <t>"FR0013154044"</t>
  </si>
  <si>
    <t>"FRTR 1 1/4 05/25/38"</t>
  </si>
  <si>
    <t>"FR0014009O62"</t>
  </si>
  <si>
    <t>"FRTR 1 3/4 05/25/66"</t>
  </si>
  <si>
    <t>"FR0013154028"</t>
  </si>
  <si>
    <t>"FRTR 1 3/4 06/25/39"</t>
  </si>
  <si>
    <t>"FR0013234333"</t>
  </si>
  <si>
    <t>"FRTR 1.8 07/25/40"</t>
  </si>
  <si>
    <t>"FR0010447367"</t>
  </si>
  <si>
    <t>"FRTR 2 05/25/48"</t>
  </si>
  <si>
    <t>"FR0013257524"</t>
  </si>
  <si>
    <t>"FRTR 2 1/2 05/25/30"</t>
  </si>
  <si>
    <t>"FR0011883966"</t>
  </si>
  <si>
    <t>"FRTR 2 1/2 05/25/43"</t>
  </si>
  <si>
    <t>"FR001400CMX2"</t>
  </si>
  <si>
    <t>"FRTR 2 11/25/32"</t>
  </si>
  <si>
    <t>"FR001400BKZ3"</t>
  </si>
  <si>
    <t>"FRTR 2 3/4 02/25/30"</t>
  </si>
  <si>
    <t>"FR001400PM68"</t>
  </si>
  <si>
    <t>"FRTR 2.7 02/25/31"</t>
  </si>
  <si>
    <t>"FR001400Z2L7"</t>
  </si>
  <si>
    <t>"FRTR 3 05/25/33"</t>
  </si>
  <si>
    <t>"FR001400H7V7"</t>
  </si>
  <si>
    <t>"FRTR 3 05/25/54"</t>
  </si>
  <si>
    <t>"FR001400FTH3"</t>
  </si>
  <si>
    <t>"FRTR 3 06/25/49"</t>
  </si>
  <si>
    <t>"FR001400NEF3"</t>
  </si>
  <si>
    <t>"FRTR 3 1/2 11/25/33"</t>
  </si>
  <si>
    <t>"FR001400L834"</t>
  </si>
  <si>
    <t>"FRTR 3 1/2 11/25/35"</t>
  </si>
  <si>
    <t>"FR0014012II5"</t>
  </si>
  <si>
    <t>"FRTR 3 1/4 05/25/45"</t>
  </si>
  <si>
    <t>"FR0011461037"</t>
  </si>
  <si>
    <t>"FRTR 3 1/4 05/25/55"</t>
  </si>
  <si>
    <t>"FR001400OHF4"</t>
  </si>
  <si>
    <t>"FRTR 3 11/25/34"</t>
  </si>
  <si>
    <t>"FR001400QMF9"</t>
  </si>
  <si>
    <t>"FRTR 3 3/4 05/25/56"</t>
  </si>
  <si>
    <t>"FR001400XJJ3"</t>
  </si>
  <si>
    <t>"FRTR 3.15 07/25/32"</t>
  </si>
  <si>
    <t>"FR0000188799"</t>
  </si>
  <si>
    <t>"FRTR 3.2 05/25/35"</t>
  </si>
  <si>
    <t>"FR001400X8V5"</t>
  </si>
  <si>
    <t>"FRTR 3.6 05/25/42"</t>
  </si>
  <si>
    <t>"FR001400WYO4"</t>
  </si>
  <si>
    <t>"FRTR 4 04/25/55"</t>
  </si>
  <si>
    <t>"FR0010171975"</t>
  </si>
  <si>
    <t>"FRTR 4 04/25/60"</t>
  </si>
  <si>
    <t>"FR0010870956"</t>
  </si>
  <si>
    <t>"FRTR 4 1/2 04/25/41"</t>
  </si>
  <si>
    <t>"FR0010773192"</t>
  </si>
  <si>
    <t>"FRTR 4 10/25/38"</t>
  </si>
  <si>
    <t>"FR0010371401"</t>
  </si>
  <si>
    <t>"FRTR 4 3/4 04/25/35"</t>
  </si>
  <si>
    <t>"FR0010070060"</t>
  </si>
  <si>
    <t>"FRTR 5 3/4 10/25/32"</t>
  </si>
  <si>
    <t>"FR0000187635"</t>
  </si>
  <si>
    <t>"INDON 1.85 03/12/31"</t>
  </si>
  <si>
    <t>"US455780CV60"</t>
  </si>
  <si>
    <t>"INDON 2.15 07/28/31"</t>
  </si>
  <si>
    <t>"US455780CY00"</t>
  </si>
  <si>
    <t>"INDON 2.85 02/14/30"</t>
  </si>
  <si>
    <t>"US455780CQ75"</t>
  </si>
  <si>
    <t>"INDON 3 1/2 02/14/50"</t>
  </si>
  <si>
    <t>"US455780CR58"</t>
  </si>
  <si>
    <t>"INDON 3.05 03/12/51"</t>
  </si>
  <si>
    <t>"US455780CW44"</t>
  </si>
  <si>
    <t>"INDON 3.2 09/23/61"</t>
  </si>
  <si>
    <t>"US455780DG84"</t>
  </si>
  <si>
    <t>"INDON 3.35 03/12/2071"</t>
  </si>
  <si>
    <t>"US455780CX27"</t>
  </si>
  <si>
    <t>"INDON 3.55 03/31/32"</t>
  </si>
  <si>
    <t>"US455780DJ24"</t>
  </si>
  <si>
    <t>"INDON 3.7 10/30/49"</t>
  </si>
  <si>
    <t>"US455780CN45"</t>
  </si>
  <si>
    <t>"INDON 3.85 10/15/30"</t>
  </si>
  <si>
    <t>"US455780CS32"</t>
  </si>
  <si>
    <t>"INDON 4 3/4 09/10/34"</t>
  </si>
  <si>
    <t>"US455780DX18"</t>
  </si>
  <si>
    <t>"INDON 4.2 10/15/50"</t>
  </si>
  <si>
    <t>"US455780CT15"</t>
  </si>
  <si>
    <t>"INDON 4.3 03/31/52"</t>
  </si>
  <si>
    <t>"US455780DK96"</t>
  </si>
  <si>
    <t>"INDON 4.35 01/11/48"</t>
  </si>
  <si>
    <t>"US455780CE46"</t>
  </si>
  <si>
    <t>"INDON 4.45 04/15/70"</t>
  </si>
  <si>
    <t>"US455780CU87"</t>
  </si>
  <si>
    <t>"INDON 4.65 09/20/32"</t>
  </si>
  <si>
    <t>"US455780DN36"</t>
  </si>
  <si>
    <t>"INDON 4.7 02/10/34"</t>
  </si>
  <si>
    <t>"US455780DU78"</t>
  </si>
  <si>
    <t>"INDON 4.85 01/11/33"</t>
  </si>
  <si>
    <t>"US455780DR40"</t>
  </si>
  <si>
    <t>"INDON 5 1/4 01/15/30"</t>
  </si>
  <si>
    <t>"US455780DZ65"</t>
  </si>
  <si>
    <t>"INDON 5.1 02/10/54"</t>
  </si>
  <si>
    <t>"US455780DV51"</t>
  </si>
  <si>
    <t>"INDON 5.15 09/10/54"</t>
  </si>
  <si>
    <t>"US455780DW35"</t>
  </si>
  <si>
    <t>"INDON 5.35 02/11/49"</t>
  </si>
  <si>
    <t>"US455780CJ33"</t>
  </si>
  <si>
    <t>"INDON 5.6 01/15/35"</t>
  </si>
  <si>
    <t>"US455780EA06"</t>
  </si>
  <si>
    <t>"INDON 5.65 01/11/53"</t>
  </si>
  <si>
    <t>"US455780DS23"</t>
  </si>
  <si>
    <t>"ITALY 0.913 09/01/39"</t>
  </si>
  <si>
    <t>"XS2088745430"</t>
  </si>
  <si>
    <t>"ITALY 1.483 05/04/46"</t>
  </si>
  <si>
    <t>"XS1405801041"</t>
  </si>
  <si>
    <t>"ITALY 1.85 09/15/57"</t>
  </si>
  <si>
    <t>"XS0280146357"</t>
  </si>
  <si>
    <t>"ITALY 1.901 06/22/31"</t>
  </si>
  <si>
    <t>"XS1435990863"</t>
  </si>
  <si>
    <t>"ITALY 2 09/05/32"</t>
  </si>
  <si>
    <t>"XS1199008670"</t>
  </si>
  <si>
    <t>"ITALY 2.192 02/02/32"</t>
  </si>
  <si>
    <t>"XS1180459395"</t>
  </si>
  <si>
    <t>"ITALY 2.2 09/15/58"</t>
  </si>
  <si>
    <t>"XS0342993747"</t>
  </si>
  <si>
    <t>"ITALY 3 07/02/35"</t>
  </si>
  <si>
    <t>"XS3107226006"</t>
  </si>
  <si>
    <t>"ITALY 3 1/2 09/04/35"</t>
  </si>
  <si>
    <t>"XS3016634399"</t>
  </si>
  <si>
    <t>"ITALY 3 1/2 11/15/35"</t>
  </si>
  <si>
    <t>"XS3074411524"</t>
  </si>
  <si>
    <t>"ITALY 3.55 10/29/36"</t>
  </si>
  <si>
    <t>"XS2948764563"</t>
  </si>
  <si>
    <t>"ITALY 4 08/05/35"</t>
  </si>
  <si>
    <t>"XS2994958416"</t>
  </si>
  <si>
    <t>"ITALY 4 10/02/35"</t>
  </si>
  <si>
    <t>"XS3041419642"</t>
  </si>
  <si>
    <t>"ITALY 4 3/4 05/28/63"</t>
  </si>
  <si>
    <t>"XS0936805612"</t>
  </si>
  <si>
    <t>"ITALY 5 05/17/33"</t>
  </si>
  <si>
    <t>"XS2624502360"</t>
  </si>
  <si>
    <t>"ITALY 5.05 09/11/53"</t>
  </si>
  <si>
    <t>"XS0970703772"</t>
  </si>
  <si>
    <t>"ITALY 5.2 07/31/34"</t>
  </si>
  <si>
    <t>"IT0003685093"</t>
  </si>
  <si>
    <t>"ITALY 5.345 01/27/48"</t>
  </si>
  <si>
    <t>"XS0181673798"</t>
  </si>
  <si>
    <t>"ITALY Float 12/02/40"</t>
  </si>
  <si>
    <t>"XS2265524210"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</si>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</sst>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Data...1887263363</v>
        <stp/>
        <stp>BDP|12171761479330335838</stp>
        <tr r="G128" s="6"/>
      </tp>
      <tp t="s">
        <v>#N/A Requesting Data...1739287452</v>
        <stp/>
        <stp>BDP|14301878644540296220</stp>
        <tr r="G123" s="6"/>
      </tp>
      <tp t="s">
        <v>#N/A Requesting Data...1986190847</v>
        <stp/>
        <stp>BDP|16236865503635785142</stp>
        <tr r="G146" s="6"/>
      </tp>
      <tp t="s">
        <v>#N/A Requesting Data...3825882591</v>
        <stp/>
        <stp>BDP|16295636706912157829</stp>
        <tr r="G142" s="6"/>
      </tp>
      <tp t="s">
        <v>#N/A Requesting Data...3953554012</v>
        <stp/>
        <stp>BDP|14402145213068037796</stp>
        <tr r="G15" s="6"/>
      </tp>
      <tp t="s">
        <v>#N/A Requesting Data...3567332117</v>
        <stp/>
        <stp>BDP|12647452995812521675</stp>
        <tr r="G120" s="6"/>
      </tp>
      <tp t="s">
        <v>#N/A Requesting Data...3048147754</v>
        <stp/>
        <stp>BDP|16727024822628423426</stp>
        <tr r="G39" s="6"/>
      </tp>
      <tp t="s">
        <v>#N/A Requesting Data...2504387176</v>
        <stp/>
        <stp>BDP|11589829852762043653</stp>
        <tr r="G112" s="6"/>
      </tp>
      <tp t="s">
        <v>#N/A Requesting Data...3337178566</v>
        <stp/>
        <stp>BDP|16724162190943590569</stp>
        <tr r="G63" s="6"/>
      </tp>
      <tp t="s">
        <v>#N/A Requesting Data...2665868271</v>
        <stp/>
        <stp>BDP|10113905412992913335</stp>
        <tr r="G130" s="6"/>
      </tp>
      <tp t="s">
        <v>#N/A Requesting Data...3010019210</v>
        <stp/>
        <stp>BDP|17537570533941202998</stp>
        <tr r="G74" s="6"/>
      </tp>
      <tp t="s">
        <v>#N/A Requesting Data...3930971298</v>
        <stp/>
        <stp>BDP|11951185553995224933</stp>
        <tr r="G64" s="6"/>
      </tp>
      <tp t="s">
        <v>#N/A Requesting Data...3061018918</v>
        <stp/>
        <stp>BDP|18110918092723619279</stp>
        <tr r="G9" s="6"/>
      </tp>
      <tp t="s">
        <v>#N/A Requesting Data...2656140534</v>
        <stp/>
        <stp>BDP|14396428582071366799</stp>
        <tr r="G106" s="6"/>
      </tp>
      <tp t="s">
        <v>#N/A Requesting Data...1910360043</v>
        <stp/>
        <stp>BDP|16384962938827216566</stp>
        <tr r="G109" s="6"/>
      </tp>
      <tp t="s">
        <v>#N/A Requesting Data...3425599560</v>
        <stp/>
        <stp>BDP|11182905744446991445</stp>
        <tr r="G57" s="6"/>
      </tp>
      <tp t="s">
        <v>#N/A Requesting Data...1640595269</v>
        <stp/>
        <stp>BDP|11248982715462106544</stp>
        <tr r="G111" s="6"/>
      </tp>
      <tp t="s">
        <v>#N/A Requesting Data...3678932457</v>
        <stp/>
        <stp>BDP|13389669848156150919</stp>
        <tr r="G119" s="6"/>
      </tp>
      <tp t="s">
        <v>#N/A Requesting Data...2941749172</v>
        <stp/>
        <stp>BDP|15976264285315535437</stp>
        <tr r="G78" s="6"/>
      </tp>
      <tp t="s">
        <v>#N/A Requesting Data...2930475536</v>
        <stp/>
        <stp>BDP|11432540121198623025</stp>
        <tr r="G173" s="6"/>
      </tp>
      <tp t="s">
        <v>#N/A Requesting Data...3394397766</v>
        <stp/>
        <stp>BDP|10626853036352239713</stp>
        <tr r="G153" s="6"/>
      </tp>
      <tp t="s">
        <v>#N/A Requesting Data...2940644086</v>
        <stp/>
        <stp>BDP|13665540151755938924</stp>
        <tr r="G77" s="6"/>
      </tp>
      <tp t="s">
        <v>#N/A Requesting Data...2956394234</v>
        <stp/>
        <stp>BDP|13795170653419669188</stp>
        <tr r="G89" s="6"/>
      </tp>
      <tp t="s">
        <v>#N/A Requesting Data...2985171057</v>
        <stp/>
        <stp>BDP|16539178100181299914</stp>
        <tr r="G132" s="6"/>
      </tp>
      <tp t="s">
        <v>#N/A Requesting Data...3784098932</v>
        <stp/>
        <stp>BDP|12658218277450624842</stp>
        <tr r="G163" s="6"/>
      </tp>
      <tp t="s">
        <v>#N/A Requesting Data...3408568075</v>
        <stp/>
        <stp>BDP|14508139252527590851</stp>
        <tr r="G165" s="6"/>
      </tp>
      <tp t="s">
        <v>#N/A Requesting Data...1669047100</v>
        <stp/>
        <stp>BDP|14680235402749174012</stp>
        <tr r="G116" s="6"/>
      </tp>
      <tp t="s">
        <v>#N/A Requesting Data...2694252822</v>
        <stp/>
        <stp>BDP|18234020478211514246</stp>
        <tr r="G32" s="6"/>
      </tp>
      <tp t="s">
        <v>#N/A Requesting Data...2189384484</v>
        <stp/>
        <stp>BDP|14504081444654498851</stp>
        <tr r="G72" s="6"/>
      </tp>
      <tp t="s">
        <v>#N/A Requesting Data...2013207744</v>
        <stp/>
        <stp>BDP|17400841749021460653</stp>
        <tr r="G23" s="6"/>
      </tp>
      <tp t="s">
        <v>#N/A Requesting Data...2621940407</v>
        <stp/>
        <stp>BDP|13980441980664791778</stp>
        <tr r="G13" s="6"/>
      </tp>
      <tp t="s">
        <v>#N/A Requesting Data...1865649381</v>
        <stp/>
        <stp>BDP|18051556191591824910</stp>
        <tr r="G151" s="6"/>
      </tp>
      <tp t="s">
        <v>#N/A Requesting Data...3984931912</v>
        <stp/>
        <stp>BDP|12769800310441518628</stp>
        <tr r="G131" s="6"/>
      </tp>
      <tp t="s">
        <v>#N/A Requesting Data...3396517039</v>
        <stp/>
        <stp>BDP|14461196835583383985</stp>
        <tr r="G103" s="6"/>
      </tp>
      <tp t="s">
        <v>#N/A Requesting Data...2890029844</v>
        <stp/>
        <stp>BDP|18358516017748587832</stp>
        <tr r="G65" s="6"/>
      </tp>
      <tp t="s">
        <v>#N/A Requesting Data...2365979886</v>
        <stp/>
        <stp>BDP|18309217372379328814</stp>
        <tr r="G168" s="6"/>
      </tp>
      <tp t="s">
        <v>#N/A Requesting Data...2888189868</v>
        <stp/>
        <stp>BDP|12302465884050236260</stp>
        <tr r="G95" s="6"/>
      </tp>
      <tp t="s">
        <v>#N/A Requesting Data...3952932886</v>
        <stp/>
        <stp>BDP|17673119085080729211</stp>
        <tr r="G98" s="6"/>
      </tp>
      <tp t="s">
        <v>#N/A Requesting Data...3693909773</v>
        <stp/>
        <stp>BDP|13692924972694854471</stp>
        <tr r="G40" s="6"/>
      </tp>
      <tp t="s">
        <v>#N/A Requesting Data...3971854155</v>
        <stp/>
        <stp>BDP|10661861060472813140</stp>
        <tr r="G145" s="6"/>
      </tp>
      <tp t="s">
        <v>#N/A Requesting Data...2369379363</v>
        <stp/>
        <stp>BDP|15656232981051727339</stp>
        <tr r="G25" s="6"/>
      </tp>
      <tp t="s">
        <v>#N/A Requesting Data...3649690973</v>
        <stp/>
        <stp>BDP|13392417363595276977</stp>
        <tr r="G104" s="6"/>
      </tp>
      <tp t="s">
        <v>#N/A Requesting Data...3042010340</v>
        <stp/>
        <stp>BDP|15197432407828318402</stp>
        <tr r="G144" s="6"/>
      </tp>
      <tp t="s">
        <v>#N/A Requesting Data...3038799013</v>
        <stp/>
        <stp>BDP|13953833186858403950</stp>
        <tr r="G62" s="6"/>
      </tp>
      <tp t="s">
        <v>#N/A Requesting Data...1583290810</v>
        <stp/>
        <stp>BDP|12571885482574751442</stp>
        <tr r="G101" s="6"/>
      </tp>
      <tp t="s">
        <v>#N/A Requesting Data...3580092038</v>
        <stp/>
        <stp>BDP|13116702477715062494</stp>
        <tr r="G71" s="6"/>
      </tp>
      <tp t="s">
        <v>#N/A Requesting Data...2800392244</v>
        <stp/>
        <stp>BDP|12449681766280819037</stp>
        <tr r="G45" s="6"/>
      </tp>
      <tp t="s">
        <v>#N/A Requesting Data...3903103317</v>
        <stp/>
        <stp>BDP|18303035239458475184</stp>
        <tr r="G172" s="6"/>
      </tp>
      <tp t="s">
        <v>#N/A Requesting Data...3135375026</v>
        <stp/>
        <stp>BDP|17474823135206351968</stp>
        <tr r="G91" s="6"/>
      </tp>
      <tp t="s">
        <v>#N/A Requesting Data...3262785961</v>
        <stp/>
        <stp>BDP|12563389954546339232</stp>
        <tr r="G19" s="6"/>
      </tp>
      <tp t="s">
        <v>#N/A Requesting Data...3285112531</v>
        <stp/>
        <stp>BDP|17671356818794554163</stp>
        <tr r="G83" s="6"/>
      </tp>
      <tp t="s">
        <v>#N/A Requesting Data...4106307120</v>
        <stp/>
        <stp>BDP|13489257601960825126</stp>
        <tr r="G147" s="6"/>
      </tp>
      <tp t="s">
        <v>#N/A Requesting Data...2263310018</v>
        <stp/>
        <stp>BDP|13369603277352705187</stp>
        <tr r="G33" s="6"/>
      </tp>
      <tp t="s">
        <v>#N/A Requesting Data...3043263521</v>
        <stp/>
        <stp>BDP|16485062529947416230</stp>
        <tr r="G75" s="6"/>
      </tp>
      <tp t="s">
        <v>#N/A Requesting Data...2503562119</v>
        <stp/>
        <stp>BDP|14665368733234459150</stp>
        <tr r="G66" s="6"/>
      </tp>
      <tp t="s">
        <v>#N/A Requesting Data...3185812096</v>
        <stp/>
        <stp>BDP|12262030964697254234</stp>
        <tr r="G41" s="6"/>
      </tp>
      <tp t="s">
        <v>#N/A Requesting Data...4081817285</v>
        <stp/>
        <stp>BDP|12003110551686747105</stp>
        <tr r="G157" s="6"/>
      </tp>
      <tp t="s">
        <v>#N/A Requesting Data...3333590532</v>
        <stp/>
        <stp>BDP|14499741497748768495</stp>
        <tr r="G17" s="6"/>
      </tp>
      <tp t="s">
        <v>#N/A Requesting Data...1588238026</v>
        <stp/>
        <stp>BDP|18121604553214422975</stp>
        <tr r="G138" s="6"/>
      </tp>
      <tp t="s">
        <v>#N/A Requesting Data...1545569474</v>
        <stp/>
        <stp>BDP|17736730547535916639</stp>
        <tr r="G20" s="6"/>
      </tp>
      <tp t="s">
        <v>#N/A Requesting Data...3186653029</v>
        <stp/>
        <stp>BDP|10971676202917465607</stp>
        <tr r="G47" s="6"/>
      </tp>
      <tp t="s">
        <v>#N/A Requesting Data...1606747096</v>
        <stp/>
        <stp>BDP|17350772988988365779</stp>
        <tr r="G34" s="6"/>
      </tp>
      <tp t="s">
        <v>#N/A Requesting Data...1686432019</v>
        <stp/>
        <stp>BDP|11735928218156916852</stp>
        <tr r="G42" s="6"/>
      </tp>
      <tp t="s">
        <v>#N/A Requesting Data...1585580375</v>
        <stp/>
        <stp>BDP|12597937483160687422</stp>
        <tr r="G158" s="6"/>
      </tp>
      <tp t="s">
        <v>#N/A Requesting Data...3750251091</v>
        <stp/>
        <stp>BDP|18265261246190220959</stp>
        <tr r="G126" s="6"/>
      </tp>
      <tp t="s">
        <v>#N/A Requesting Data...3887281470</v>
        <stp/>
        <stp>BDP|14477198221031998282</stp>
        <tr r="G92" s="6"/>
      </tp>
      <tp t="s">
        <v>#N/A Requesting Data...4293226029</v>
        <stp/>
        <stp>BDP|14778504746749741887</stp>
        <tr r="G108" s="6"/>
      </tp>
      <tp t="s">
        <v>#N/A Requesting Data...3416293398</v>
        <stp/>
        <stp>BDP|16097823856607793827</stp>
        <tr r="G31" s="6"/>
      </tp>
      <tp t="s">
        <v>#N/A Requesting Data...2144116808</v>
        <stp/>
        <stp>BDP|12465130233874239060</stp>
        <tr r="G49" s="6"/>
      </tp>
      <tp t="s">
        <v>#N/A Requesting Data...2551571664</v>
        <stp/>
        <stp>BDP|12784892717069838615</stp>
        <tr r="G11" s="6"/>
      </tp>
      <tp t="s">
        <v>#N/A Requesting Data...3481023045</v>
        <stp/>
        <stp>BDP|17047295423404873717</stp>
        <tr r="G61" s="6"/>
      </tp>
      <tp t="s">
        <v>#N/A Requesting Data...3096164499</v>
        <stp/>
        <stp>BDP|12647423634063756257</stp>
        <tr r="G26" s="6"/>
      </tp>
      <tp t="s">
        <v>#N/A Requesting Data...2862813908</v>
        <stp/>
        <stp>BDP|10046387179953677359</stp>
        <tr r="G55" s="6"/>
      </tp>
      <tp t="s">
        <v>#N/A Requesting Data...2085859193</v>
        <stp/>
        <stp>BDP|16769485506123515475</stp>
        <tr r="G81" s="6"/>
      </tp>
      <tp t="s">
        <v>#N/A Requesting Data...1634679827</v>
        <stp/>
        <stp>BDP|14841496144137761685</stp>
        <tr r="G44" s="6"/>
      </tp>
      <tp t="s">
        <v>#N/A Requesting Data...3580844208</v>
        <stp/>
        <stp>BDP|13934482618153669014</stp>
        <tr r="G82" s="6"/>
      </tp>
      <tp t="s">
        <v>#N/A Requesting Data...2058659134</v>
        <stp/>
        <stp>BDP|14022047536985573761</stp>
        <tr r="G118" s="6"/>
      </tp>
      <tp t="s">
        <v>#N/A Requesting Data...3515200419</v>
        <stp/>
        <stp>BDP|16134501846314796601</stp>
        <tr r="G88" s="6"/>
      </tp>
      <tp t="s">
        <v>#N/A Requesting Data...4060709211</v>
        <stp/>
        <stp>BDP|15849566931496383086</stp>
        <tr r="G3" s="6"/>
      </tp>
      <tp t="s">
        <v>#N/A Requesting Data...2790511385</v>
        <stp/>
        <stp>BDP|18337661712192566869</stp>
        <tr r="G7" s="6"/>
      </tp>
      <tp t="s">
        <v>#N/A Requesting Data...4051674059</v>
        <stp/>
        <stp>BDP|13462686880080875821</stp>
        <tr r="G161" s="6"/>
      </tp>
    </main>
    <main first="bofaddin.rtdserver">
      <tp t="s">
        <v>#N/A Requesting Data...3988894823</v>
        <stp/>
        <stp>BDP|6678225322479952377</stp>
        <tr r="G170" s="6"/>
      </tp>
      <tp t="s">
        <v>#N/A Requesting Data...1960432340</v>
        <stp/>
        <stp>BDP|2732924242072805161</stp>
        <tr r="G90" s="6"/>
      </tp>
      <tp t="s">
        <v>#N/A Requesting Data...4266774492</v>
        <stp/>
        <stp>BDP|4101538442511891851</stp>
        <tr r="G22" s="6"/>
      </tp>
      <tp t="s">
        <v>#N/A Requesting Data...1917173679</v>
        <stp/>
        <stp>BDP|4382403118008126589</stp>
        <tr r="G53" s="6"/>
      </tp>
      <tp t="s">
        <v>#N/A Requesting Data...4090512655</v>
        <stp/>
        <stp>BDP|8782794894932180916</stp>
        <tr r="G117" s="6"/>
      </tp>
      <tp t="s">
        <v>#N/A Requesting Data...3983420122</v>
        <stp/>
        <stp>BDP|3909476035961164819</stp>
        <tr r="G48" s="6"/>
      </tp>
      <tp t="s">
        <v>#N/A Requesting Data...3978770670</v>
        <stp/>
        <stp>BDP|3603040104247223983</stp>
        <tr r="G29" s="6"/>
      </tp>
      <tp t="s">
        <v>#N/A Requesting Data...2146904562</v>
        <stp/>
        <stp>BDP|3479903754567574589</stp>
        <tr r="G5" s="6"/>
      </tp>
      <tp t="s">
        <v>#N/A Requesting Data...2733167939</v>
        <stp/>
        <stp>BDP|1768364661279762052</stp>
        <tr r="G125" s="6"/>
      </tp>
      <tp t="s">
        <v>#N/A Requesting Data...2372595818</v>
        <stp/>
        <stp>BDP|1658322088573633714</stp>
        <tr r="G14" s="6"/>
      </tp>
      <tp t="s">
        <v>#N/A Requesting Data...2957939931</v>
        <stp/>
        <stp>BDP|6443407952019648080</stp>
        <tr r="G58" s="6"/>
      </tp>
      <tp t="s">
        <v>#N/A Requesting Data...2813789239</v>
        <stp/>
        <stp>BDP|6405128506841438869</stp>
        <tr r="G67" s="6"/>
      </tp>
      <tp t="s">
        <v>#N/A Requesting Data...3218303842</v>
        <stp/>
        <stp>BDP|8497913591551250764</stp>
        <tr r="G140" s="6"/>
      </tp>
      <tp t="s">
        <v>#N/A Requesting Data...3100839037</v>
        <stp/>
        <stp>BDP|8120740087009437009</stp>
        <tr r="G73" s="6"/>
      </tp>
      <tp t="s">
        <v>#N/A Requesting Data...2205858834</v>
        <stp/>
        <stp>BDP|2853930462255872662</stp>
        <tr r="G94" s="6"/>
      </tp>
      <tp t="s">
        <v>#N/A Requesting Data...1848021623</v>
        <stp/>
        <stp>BDP|4726641242578781021</stp>
        <tr r="G93" s="6"/>
      </tp>
      <tp t="s">
        <v>#N/A Requesting Data...2683504635</v>
        <stp/>
        <stp>BDP|9762065477644884548</stp>
        <tr r="G156" s="6"/>
      </tp>
      <tp t="s">
        <v>#N/A Requesting Data...3531381871</v>
        <stp/>
        <stp>BDP|9873764052107218301</stp>
        <tr r="G16" s="6"/>
      </tp>
      <tp t="s">
        <v>#N/A Requesting Data...1568251281</v>
        <stp/>
        <stp>BDP|4809826219177242546</stp>
        <tr r="G30" s="6"/>
      </tp>
      <tp t="s">
        <v>#N/A Requesting Data...2358335579</v>
        <stp/>
        <stp>BDP|8880836787914616403</stp>
        <tr r="G135" s="6"/>
      </tp>
      <tp t="s">
        <v>#N/A Requesting Data...1968587746</v>
        <stp/>
        <stp>BDP|9239328108035423776</stp>
        <tr r="G150" s="6"/>
      </tp>
      <tp t="s">
        <v>#N/A Requesting Data...3062536980</v>
        <stp/>
        <stp>BDP|5172876764960041330</stp>
        <tr r="G70" s="6"/>
      </tp>
      <tp t="s">
        <v>#N/A Requesting Data...1594232065</v>
        <stp/>
        <stp>BDP|6823093750633147869</stp>
        <tr r="G175" s="6"/>
      </tp>
      <tp t="s">
        <v>#N/A Requesting Data...1808085027</v>
        <stp/>
        <stp>BDP|6142691186649638864</stp>
        <tr r="G24" s="6"/>
      </tp>
      <tp t="s">
        <v>#N/A Requesting Data...3108002701</v>
        <stp/>
        <stp>BDP|9365814781546870641</stp>
        <tr r="G99" s="6"/>
      </tp>
      <tp t="s">
        <v>#N/A Requesting Data...2714880735</v>
        <stp/>
        <stp>BDP|8991789137933308699</stp>
        <tr r="G155" s="6"/>
      </tp>
      <tp t="s">
        <v>#N/A Requesting Data...1597874798</v>
        <stp/>
        <stp>BDP|8161595466824575502</stp>
        <tr r="G84" s="6"/>
      </tp>
      <tp t="s">
        <v>#N/A Requesting Data...3900747689</v>
        <stp/>
        <stp>BDP|4517820030291008469</stp>
        <tr r="G110" s="6"/>
      </tp>
      <tp t="s">
        <v>#N/A Requesting Data...2705983317</v>
        <stp/>
        <stp>BDP|4388785508468540105</stp>
        <tr r="G2" s="6"/>
      </tp>
      <tp t="s">
        <v>#N/A Requesting Data...1595264933</v>
        <stp/>
        <stp>BDP|1640047064858676578</stp>
        <tr r="G137" s="6"/>
      </tp>
      <tp t="s">
        <v>#N/A Requesting Data...3867580312</v>
        <stp/>
        <stp>BDP|6672835016481895504</stp>
        <tr r="G43" s="6"/>
      </tp>
      <tp t="s">
        <v>#N/A Requesting Data...2900532365</v>
        <stp/>
        <stp>BDP|1652967685573454893</stp>
        <tr r="G143" s="6"/>
      </tp>
      <tp t="s">
        <v>#N/A Requesting Data...3965495047</v>
        <stp/>
        <stp>BDP|9918237994150506928</stp>
        <tr r="G115" s="6"/>
      </tp>
      <tp t="s">
        <v>#N/A Requesting Data...1924418990</v>
        <stp/>
        <stp>BDP|2234232823387010184</stp>
        <tr r="G8" s="6"/>
      </tp>
      <tp t="s">
        <v>#N/A Requesting Data...3123355956</v>
        <stp/>
        <stp>BDP|2216140505676948184</stp>
        <tr r="G36" s="6"/>
      </tp>
      <tp t="s">
        <v>#N/A Requesting Data...2108773012</v>
        <stp/>
        <stp>BDP|5171421787248427554</stp>
        <tr r="G10" s="6"/>
      </tp>
      <tp t="s">
        <v>#N/A Requesting Data...1511373858</v>
        <stp/>
        <stp>BDP|2649574540385977325</stp>
        <tr r="G159" s="6"/>
      </tp>
      <tp t="s">
        <v>#N/A Requesting Data...2670886371</v>
        <stp/>
        <stp>BDP|7146509813025836339</stp>
        <tr r="G136" s="6"/>
      </tp>
      <tp t="s">
        <v>#N/A Requesting Data...3211888392</v>
        <stp/>
        <stp>BDP|3834334817715281100</stp>
        <tr r="G97" s="6"/>
      </tp>
      <tp t="s">
        <v>#N/A Requesting Data...1680709050</v>
        <stp/>
        <stp>BDP|2019238660686920589</stp>
        <tr r="G12" s="6"/>
      </tp>
      <tp t="s">
        <v>#N/A Requesting Data...3823746603</v>
        <stp/>
        <stp>BDP|8735754604278409218</stp>
        <tr r="G68" s="6"/>
      </tp>
      <tp t="s">
        <v>#N/A Requesting Data...3977955866</v>
        <stp/>
        <stp>BDP|6471051340703103408</stp>
        <tr r="G127" s="6"/>
      </tp>
      <tp t="s">
        <v>#N/A Requesting Data...3096209885</v>
        <stp/>
        <stp>BDP|3494875116058151745</stp>
        <tr r="G35" s="6"/>
      </tp>
      <tp t="s">
        <v>#N/A Requesting Data...3405906318</v>
        <stp/>
        <stp>BDP|4281619996379627482</stp>
        <tr r="G21" s="6"/>
      </tp>
      <tp t="s">
        <v>#N/A Requesting Data...3100109383</v>
        <stp/>
        <stp>BDP|5940279573282758445</stp>
        <tr r="G86" s="6"/>
      </tp>
      <tp t="s">
        <v>#N/A Requesting Data...3971363286</v>
        <stp/>
        <stp>BDP|2359624029630036078</stp>
        <tr r="G167" s="6"/>
      </tp>
      <tp t="s">
        <v>#N/A Requesting Data...3939753899</v>
        <stp/>
        <stp>BDP|2002804409724073859</stp>
        <tr r="G164" s="6"/>
      </tp>
      <tp t="s">
        <v>#N/A Requesting Data...3657291872</v>
        <stp/>
        <stp>BDP|1590364282878329441</stp>
        <tr r="G4" s="6"/>
      </tp>
      <tp t="s">
        <v>#N/A Requesting Data...2567941876</v>
        <stp/>
        <stp>BDP|5003129708261269263</stp>
        <tr r="G171" s="6"/>
      </tp>
      <tp t="s">
        <v>#N/A Requesting Data...1745119559</v>
        <stp/>
        <stp>BDP|8472628198988921849</stp>
        <tr r="G69" s="6"/>
      </tp>
      <tp t="s">
        <v>#N/A Requesting Data...4127061119</v>
        <stp/>
        <stp>BDP|1023264775315328633</stp>
        <tr r="G169" s="6"/>
      </tp>
      <tp t="s">
        <v>#N/A Requesting Data...2839010663</v>
        <stp/>
        <stp>BDP|9564741062156152915</stp>
        <tr r="G141" s="6"/>
      </tp>
      <tp t="s">
        <v>#N/A Requesting Data...3427070777</v>
        <stp/>
        <stp>BDP|7094061306334326437</stp>
        <tr r="G134" s="6"/>
      </tp>
      <tp t="s">
        <v>#N/A Requesting Data...1763481024</v>
        <stp/>
        <stp>BDP|7492185212264847473</stp>
        <tr r="G102" s="6"/>
      </tp>
      <tp t="s">
        <v>#N/A Requesting Data...3655117560</v>
        <stp/>
        <stp>BDP|9752951764246095728</stp>
        <tr r="G124" s="6"/>
      </tp>
      <tp t="s">
        <v>#N/A Requesting Data...3751522047</v>
        <stp/>
        <stp>BDP|1223599404950793430</stp>
        <tr r="G37" s="6"/>
      </tp>
      <tp t="s">
        <v>#N/A Requesting Data...2842243188</v>
        <stp/>
        <stp>BDP|1026401872955834714</stp>
        <tr r="G122" s="6"/>
      </tp>
      <tp t="s">
        <v>#N/A Requesting Data...2029666427</v>
        <stp/>
        <stp>BDP|6095318507154003199</stp>
        <tr r="G27" s="6"/>
      </tp>
      <tp t="s">
        <v>#N/A Requesting Data...4214509319</v>
        <stp/>
        <stp>BDP|1065731609033068552</stp>
        <tr r="G59" s="6"/>
      </tp>
      <tp t="s">
        <v>#N/A Requesting Data...2984735952</v>
        <stp/>
        <stp>BDP|4563290033442828782</stp>
        <tr r="G51" s="6"/>
      </tp>
      <tp t="s">
        <v>#N/A Requesting Data...3515913769</v>
        <stp/>
        <stp>BDP|1963314752135581230</stp>
        <tr r="G38" s="6"/>
      </tp>
      <tp t="s">
        <v>#N/A Requesting Data...4292717847</v>
        <stp/>
        <stp>BDP|3855791511424533190</stp>
        <tr r="G114" s="6"/>
      </tp>
      <tp t="s">
        <v>#N/A Requesting Data...2681773571</v>
        <stp/>
        <stp>BDP|7638707094868383130</stp>
        <tr r="G80" s="6"/>
      </tp>
      <tp t="s">
        <v>#N/A Requesting Data...1554348169</v>
        <stp/>
        <stp>BDP|6565104266997222655</stp>
        <tr r="G139" s="6"/>
      </tp>
      <tp t="s">
        <v>#N/A Requesting Data...2424411900</v>
        <stp/>
        <stp>BDP|6924667963497194187</stp>
        <tr r="G174" s="6"/>
      </tp>
      <tp t="s">
        <v>#N/A Requesting Data...3398431695</v>
        <stp/>
        <stp>BDP|7592880788507664190</stp>
        <tr r="G160" s="6"/>
      </tp>
      <tp t="s">
        <v>#N/A Requesting Data...1793714528</v>
        <stp/>
        <stp>BDP|1514570254784728497</stp>
        <tr r="G76" s="6"/>
      </tp>
      <tp t="s">
        <v>#N/A Requesting Data...1682620569</v>
        <stp/>
        <stp>BDP|3913404402766171022</stp>
        <tr r="G87" s="6"/>
      </tp>
      <tp t="s">
        <v>#N/A Requesting Data...2826023329</v>
        <stp/>
        <stp>BDP|3102810618373943874</stp>
        <tr r="G148" s="6"/>
      </tp>
      <tp t="s">
        <v>#N/A Requesting Data...2372640511</v>
        <stp/>
        <stp>BDP|5684460325264483665</stp>
        <tr r="G52" s="6"/>
      </tp>
      <tp t="s">
        <v>#N/A Requesting Data...3800308778</v>
        <stp/>
        <stp>BDP|3060056763996057220</stp>
        <tr r="G162" s="6"/>
      </tp>
      <tp t="s">
        <v>#N/A Requesting Data...1630876284</v>
        <stp/>
        <stp>BDP|5658102185785429829</stp>
        <tr r="G121" s="6"/>
      </tp>
      <tp t="s">
        <v>#N/A Requesting Data...3004307465</v>
        <stp/>
        <stp>BDP|5796193134205612071</stp>
        <tr r="G107" s="6"/>
      </tp>
      <tp t="s">
        <v>#N/A Requesting Data...3514181705</v>
        <stp/>
        <stp>BDP|7831327278929557894</stp>
        <tr r="G18" s="6"/>
      </tp>
      <tp t="s">
        <v>#N/A Requesting Data...2224153767</v>
        <stp/>
        <stp>BDP|1588522287706660877</stp>
        <tr r="G113" s="6"/>
      </tp>
      <tp t="s">
        <v>#N/A Requesting Data...4133419874</v>
        <stp/>
        <stp>BDP|6466218593377029870</stp>
        <tr r="G154" s="6"/>
      </tp>
      <tp t="s">
        <v>#N/A Requesting Data...2682289717</v>
        <stp/>
        <stp>BDP|9253227771428857770</stp>
        <tr r="G100" s="6"/>
      </tp>
      <tp t="s">
        <v>#N/A Requesting Data...1646290194</v>
        <stp/>
        <stp>BDP|5854362306411776408</stp>
        <tr r="G105" s="6"/>
      </tp>
      <tp t="s">
        <v>#N/A Requesting Data...4117121534</v>
        <stp/>
        <stp>BDP|5426477508932092073</stp>
        <tr r="G50" s="6"/>
      </tp>
      <tp t="s">
        <v>#N/A Requesting Data...3807549880</v>
        <stp/>
        <stp>BDP|6066504688048360099</stp>
        <tr r="G129" s="6"/>
      </tp>
      <tp t="s">
        <v>#N/A Requesting Data...3758394033</v>
        <stp/>
        <stp>BDP|2733141657674698103</stp>
        <tr r="G133" s="6"/>
      </tp>
      <tp t="s">
        <v>#N/A Requesting Data...2907156096</v>
        <stp/>
        <stp>BDP|5155032154637480420</stp>
        <tr r="G96" s="6"/>
      </tp>
      <tp t="s">
        <v>#N/A Requesting Data...2030752133</v>
        <stp/>
        <stp>BDP|7918058068954561617</stp>
        <tr r="G85" s="6"/>
      </tp>
      <tp t="s">
        <v>#N/A Requesting Data...1791667568</v>
        <stp/>
        <stp>BDP|3570005972432288532</stp>
        <tr r="G28" s="6"/>
      </tp>
      <tp t="s">
        <v>#N/A Requesting Data...2131765425</v>
        <stp/>
        <stp>BDP|1818192367341795450</stp>
        <tr r="G60" s="6"/>
      </tp>
      <tp t="s">
        <v>#N/A Requesting Data...2576759866</v>
        <stp/>
        <stp>BDP|4966520532674571580</stp>
        <tr r="G166" s="6"/>
      </tp>
      <tp t="s">
        <v>#N/A Requesting Data...3879224528</v>
        <stp/>
        <stp>BDP|15921803083571510</stp>
        <tr r="G149" s="6"/>
      </tp>
      <tp t="s">
        <v>#N/A Requesting Data...2922958427</v>
        <stp/>
        <stp>BDP|19654795938168105</stp>
        <tr r="G56" s="6"/>
      </tp>
      <tp t="s">
        <v>#N/A Requesting Data...2954910192</v>
        <stp/>
        <stp>BDP|569874799595105088</stp>
        <tr r="G152" s="6"/>
      </tp>
      <tp t="s">
        <v>#N/A Requesting Data...4254372756</v>
        <stp/>
        <stp>BDP|263577103880427620</stp>
        <tr r="G54" s="6"/>
      </tp>
      <tp t="s">
        <v>#N/A Requesting Data...3336112943</v>
        <stp/>
        <stp>BDP|849904637655651361</stp>
        <tr r="G46" s="6"/>
      </tp>
      <tp t="s">
        <v>#N/A Requesting Data...3785568288</v>
        <stp/>
        <stp>BDP|290640545529471214</stp>
        <tr r="G6" s="6"/>
      </tp>
      <tp t="s">
        <v>#N/A Requesting Data...2278676847</v>
        <stp/>
        <stp>BDP|770588085817573121</stp>
        <tr r="G79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workbookViewId="0">
      <selection activeCell="I2" sqref="I2:I57"/>
    </sheetView>
  </sheetViews>
  <sheetFormatPr defaultRowHeight="15" x14ac:dyDescent="0.25"/>
  <cols>
    <col min="1" max="1" width="39.28515625" bestFit="1" customWidth="1"/>
    <col min="2" max="2" width="7.140625" bestFit="1" customWidth="1"/>
    <col min="3" max="3" width="11" bestFit="1" customWidth="1"/>
    <col min="4" max="4" width="6" bestFit="1" customWidth="1"/>
    <col min="5" max="5" width="10.7109375" bestFit="1" customWidth="1"/>
    <col min="6" max="6" width="24.42578125" bestFit="1" customWidth="1"/>
    <col min="7" max="7" width="8.85546875" bestFit="1" customWidth="1"/>
    <col min="8" max="8" width="14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1" t="s">
        <v>8</v>
      </c>
      <c r="B2" s="1" t="s">
        <v>9</v>
      </c>
      <c r="C2" s="1">
        <v>900000000</v>
      </c>
      <c r="D2" s="1">
        <v>5.25</v>
      </c>
      <c r="E2" s="1" t="s">
        <v>10</v>
      </c>
      <c r="F2" s="1" t="s">
        <v>11</v>
      </c>
      <c r="G2" s="1" t="s">
        <v>12</v>
      </c>
      <c r="H2" s="1" t="s">
        <v>13</v>
      </c>
      <c r="I2">
        <f>COUNTIF(H:H,"=h2")</f>
        <v>0</v>
      </c>
    </row>
    <row r="3" spans="1:9" x14ac:dyDescent="0.25">
      <c r="A3" s="1" t="s">
        <v>8</v>
      </c>
      <c r="B3" s="1" t="s">
        <v>9</v>
      </c>
      <c r="C3" s="1">
        <v>1100000000</v>
      </c>
      <c r="D3" s="1">
        <v>5.6</v>
      </c>
      <c r="E3" s="1" t="s">
        <v>14</v>
      </c>
      <c r="F3" s="1" t="s">
        <v>11</v>
      </c>
      <c r="G3" s="1" t="s">
        <v>12</v>
      </c>
      <c r="H3" s="1" t="s">
        <v>15</v>
      </c>
      <c r="I3">
        <f t="shared" ref="I3:I57" si="0">COUNTIF(H:H,"=h2")</f>
        <v>0</v>
      </c>
    </row>
    <row r="4" spans="1:9" x14ac:dyDescent="0.25">
      <c r="A4" s="1" t="s">
        <v>8</v>
      </c>
      <c r="B4" s="1" t="s">
        <v>9</v>
      </c>
      <c r="C4" s="1">
        <v>1150000000</v>
      </c>
      <c r="D4" s="1">
        <v>4.75</v>
      </c>
      <c r="E4" s="1" t="s">
        <v>16</v>
      </c>
      <c r="F4" s="1" t="s">
        <v>11</v>
      </c>
      <c r="G4" s="1" t="s">
        <v>12</v>
      </c>
      <c r="H4" s="1" t="s">
        <v>17</v>
      </c>
      <c r="I4">
        <f t="shared" si="0"/>
        <v>0</v>
      </c>
    </row>
    <row r="5" spans="1:9" x14ac:dyDescent="0.25">
      <c r="A5" s="1" t="s">
        <v>8</v>
      </c>
      <c r="B5" s="1" t="s">
        <v>9</v>
      </c>
      <c r="C5" s="1">
        <v>650000000</v>
      </c>
      <c r="D5" s="1">
        <v>5.15</v>
      </c>
      <c r="E5" s="1" t="s">
        <v>18</v>
      </c>
      <c r="F5" s="1" t="s">
        <v>11</v>
      </c>
      <c r="G5" s="1" t="s">
        <v>12</v>
      </c>
      <c r="H5" s="1" t="s">
        <v>19</v>
      </c>
      <c r="I5">
        <f t="shared" si="0"/>
        <v>0</v>
      </c>
    </row>
    <row r="6" spans="1:9" x14ac:dyDescent="0.25">
      <c r="A6" s="1" t="s">
        <v>8</v>
      </c>
      <c r="B6" s="1" t="s">
        <v>9</v>
      </c>
      <c r="C6" s="1">
        <v>900000000</v>
      </c>
      <c r="D6" s="1">
        <v>5.0999999999999996</v>
      </c>
      <c r="E6" s="1" t="s">
        <v>20</v>
      </c>
      <c r="F6" s="1" t="s">
        <v>11</v>
      </c>
      <c r="G6" s="1" t="s">
        <v>12</v>
      </c>
      <c r="H6" s="1" t="s">
        <v>21</v>
      </c>
      <c r="I6">
        <f t="shared" si="0"/>
        <v>0</v>
      </c>
    </row>
    <row r="7" spans="1:9" x14ac:dyDescent="0.25">
      <c r="A7" s="1" t="s">
        <v>8</v>
      </c>
      <c r="B7" s="1" t="s">
        <v>9</v>
      </c>
      <c r="C7" s="1">
        <v>1500000000</v>
      </c>
      <c r="D7" s="1">
        <v>5.25</v>
      </c>
      <c r="E7" s="1" t="s">
        <v>22</v>
      </c>
      <c r="F7" s="1" t="s">
        <v>23</v>
      </c>
      <c r="G7" s="1" t="s">
        <v>12</v>
      </c>
      <c r="H7" s="1" t="s">
        <v>24</v>
      </c>
      <c r="I7">
        <f t="shared" si="0"/>
        <v>0</v>
      </c>
    </row>
    <row r="8" spans="1:9" x14ac:dyDescent="0.25">
      <c r="A8" s="1" t="s">
        <v>8</v>
      </c>
      <c r="B8" s="1" t="s">
        <v>9</v>
      </c>
      <c r="C8" s="1">
        <v>650000000</v>
      </c>
      <c r="D8" s="1">
        <v>4.7</v>
      </c>
      <c r="E8" s="1" t="s">
        <v>25</v>
      </c>
      <c r="F8" s="1" t="s">
        <v>11</v>
      </c>
      <c r="G8" s="1" t="s">
        <v>12</v>
      </c>
      <c r="H8" s="1" t="s">
        <v>26</v>
      </c>
      <c r="I8">
        <f t="shared" si="0"/>
        <v>0</v>
      </c>
    </row>
    <row r="9" spans="1:9" x14ac:dyDescent="0.25">
      <c r="A9" s="1" t="s">
        <v>8</v>
      </c>
      <c r="B9" s="1" t="s">
        <v>9</v>
      </c>
      <c r="C9" s="1">
        <v>1650000000</v>
      </c>
      <c r="D9" s="1">
        <v>4.2</v>
      </c>
      <c r="E9" s="1" t="s">
        <v>27</v>
      </c>
      <c r="F9" s="1" t="s">
        <v>11</v>
      </c>
      <c r="G9" s="1" t="s">
        <v>12</v>
      </c>
      <c r="H9" s="1" t="s">
        <v>28</v>
      </c>
      <c r="I9">
        <f t="shared" si="0"/>
        <v>0</v>
      </c>
    </row>
    <row r="10" spans="1:9" x14ac:dyDescent="0.25">
      <c r="A10" s="1" t="s">
        <v>8</v>
      </c>
      <c r="B10" s="1" t="s">
        <v>9</v>
      </c>
      <c r="C10" s="1">
        <v>2000000000</v>
      </c>
      <c r="D10" s="1">
        <v>5.125</v>
      </c>
      <c r="E10" s="1" t="s">
        <v>29</v>
      </c>
      <c r="F10" s="1" t="s">
        <v>23</v>
      </c>
      <c r="G10" s="1" t="s">
        <v>12</v>
      </c>
      <c r="H10" s="1" t="s">
        <v>30</v>
      </c>
      <c r="I10">
        <f t="shared" si="0"/>
        <v>0</v>
      </c>
    </row>
    <row r="11" spans="1:9" x14ac:dyDescent="0.25">
      <c r="A11" s="1" t="s">
        <v>8</v>
      </c>
      <c r="B11" s="1" t="s">
        <v>9</v>
      </c>
      <c r="C11" s="1">
        <v>1250000000</v>
      </c>
      <c r="D11" s="1">
        <v>3.5</v>
      </c>
      <c r="E11" s="1" t="s">
        <v>31</v>
      </c>
      <c r="F11" s="1" t="s">
        <v>11</v>
      </c>
      <c r="G11" s="1" t="s">
        <v>12</v>
      </c>
      <c r="H11" s="1" t="s">
        <v>32</v>
      </c>
      <c r="I11">
        <f t="shared" si="0"/>
        <v>0</v>
      </c>
    </row>
    <row r="12" spans="1:9" x14ac:dyDescent="0.25">
      <c r="A12" s="1" t="s">
        <v>8</v>
      </c>
      <c r="B12" s="1" t="s">
        <v>9</v>
      </c>
      <c r="C12" s="1">
        <v>1200000000</v>
      </c>
      <c r="D12" s="1">
        <v>2.15</v>
      </c>
      <c r="E12" s="1" t="s">
        <v>33</v>
      </c>
      <c r="F12" s="1" t="s">
        <v>11</v>
      </c>
      <c r="G12" s="1" t="s">
        <v>12</v>
      </c>
      <c r="H12" s="1" t="s">
        <v>34</v>
      </c>
      <c r="I12">
        <f t="shared" si="0"/>
        <v>0</v>
      </c>
    </row>
    <row r="13" spans="1:9" x14ac:dyDescent="0.25">
      <c r="A13" s="1" t="s">
        <v>8</v>
      </c>
      <c r="B13" s="1" t="s">
        <v>9</v>
      </c>
      <c r="C13" s="1">
        <v>2250000000</v>
      </c>
      <c r="D13" s="1">
        <v>5.25</v>
      </c>
      <c r="E13" s="1" t="s">
        <v>35</v>
      </c>
      <c r="F13" s="1" t="s">
        <v>23</v>
      </c>
      <c r="G13" s="1" t="s">
        <v>12</v>
      </c>
      <c r="H13" s="1" t="s">
        <v>36</v>
      </c>
      <c r="I13">
        <f t="shared" si="0"/>
        <v>0</v>
      </c>
    </row>
    <row r="14" spans="1:9" x14ac:dyDescent="0.25">
      <c r="A14" s="1" t="s">
        <v>8</v>
      </c>
      <c r="B14" s="1" t="s">
        <v>9</v>
      </c>
      <c r="C14" s="1">
        <v>1250000000</v>
      </c>
      <c r="D14" s="1">
        <v>4.3499999999999996</v>
      </c>
      <c r="E14" s="1" t="s">
        <v>37</v>
      </c>
      <c r="F14" s="1" t="s">
        <v>23</v>
      </c>
      <c r="G14" s="1" t="s">
        <v>12</v>
      </c>
      <c r="H14" s="1" t="s">
        <v>38</v>
      </c>
      <c r="I14">
        <f t="shared" si="0"/>
        <v>0</v>
      </c>
    </row>
    <row r="15" spans="1:9" x14ac:dyDescent="0.25">
      <c r="A15" s="1" t="s">
        <v>8</v>
      </c>
      <c r="B15" s="1" t="s">
        <v>9</v>
      </c>
      <c r="C15" s="1">
        <v>750000000</v>
      </c>
      <c r="D15" s="1">
        <v>5.65</v>
      </c>
      <c r="E15" s="1" t="s">
        <v>39</v>
      </c>
      <c r="F15" s="1" t="s">
        <v>11</v>
      </c>
      <c r="G15" s="1" t="s">
        <v>12</v>
      </c>
      <c r="H15" s="1" t="s">
        <v>40</v>
      </c>
      <c r="I15">
        <f t="shared" si="0"/>
        <v>0</v>
      </c>
    </row>
    <row r="16" spans="1:9" x14ac:dyDescent="0.25">
      <c r="A16" s="1" t="s">
        <v>8</v>
      </c>
      <c r="B16" s="1" t="s">
        <v>9</v>
      </c>
      <c r="C16" s="1">
        <v>1427762000</v>
      </c>
      <c r="D16" s="1">
        <v>6.625</v>
      </c>
      <c r="E16" s="1" t="s">
        <v>41</v>
      </c>
      <c r="F16" s="1" t="s">
        <v>23</v>
      </c>
      <c r="G16" s="1" t="s">
        <v>12</v>
      </c>
      <c r="H16" s="1" t="s">
        <v>42</v>
      </c>
      <c r="I16">
        <f t="shared" si="0"/>
        <v>0</v>
      </c>
    </row>
    <row r="17" spans="1:9" x14ac:dyDescent="0.25">
      <c r="A17" s="1" t="s">
        <v>8</v>
      </c>
      <c r="B17" s="1" t="s">
        <v>9</v>
      </c>
      <c r="C17" s="1">
        <v>2000000000</v>
      </c>
      <c r="D17" s="1">
        <v>6.75</v>
      </c>
      <c r="E17" s="1" t="s">
        <v>43</v>
      </c>
      <c r="F17" s="1" t="s">
        <v>23</v>
      </c>
      <c r="G17" s="1" t="s">
        <v>12</v>
      </c>
      <c r="H17" s="1" t="s">
        <v>44</v>
      </c>
      <c r="I17">
        <f t="shared" si="0"/>
        <v>0</v>
      </c>
    </row>
    <row r="18" spans="1:9" x14ac:dyDescent="0.25">
      <c r="A18" s="1" t="s">
        <v>8</v>
      </c>
      <c r="B18" s="1" t="s">
        <v>9</v>
      </c>
      <c r="C18" s="1">
        <v>1000000000</v>
      </c>
      <c r="D18" s="1">
        <v>4.75</v>
      </c>
      <c r="E18" s="1" t="s">
        <v>45</v>
      </c>
      <c r="F18" s="1" t="s">
        <v>23</v>
      </c>
      <c r="G18" s="1" t="s">
        <v>12</v>
      </c>
      <c r="H18" s="1" t="s">
        <v>46</v>
      </c>
      <c r="I18">
        <f t="shared" si="0"/>
        <v>0</v>
      </c>
    </row>
    <row r="19" spans="1:9" x14ac:dyDescent="0.25">
      <c r="A19" s="1" t="s">
        <v>8</v>
      </c>
      <c r="B19" s="1" t="s">
        <v>9</v>
      </c>
      <c r="C19" s="1">
        <v>1562661000</v>
      </c>
      <c r="D19" s="1">
        <v>8.5</v>
      </c>
      <c r="E19" s="1" t="s">
        <v>47</v>
      </c>
      <c r="F19" s="1" t="s">
        <v>23</v>
      </c>
      <c r="G19" s="1" t="s">
        <v>12</v>
      </c>
      <c r="H19" s="1" t="s">
        <v>48</v>
      </c>
      <c r="I19">
        <f t="shared" si="0"/>
        <v>0</v>
      </c>
    </row>
    <row r="20" spans="1:9" x14ac:dyDescent="0.25">
      <c r="A20" s="1" t="s">
        <v>8</v>
      </c>
      <c r="B20" s="1" t="s">
        <v>9</v>
      </c>
      <c r="C20" s="1">
        <v>1750000000</v>
      </c>
      <c r="D20" s="1">
        <v>4.3499999999999996</v>
      </c>
      <c r="E20" s="1" t="s">
        <v>49</v>
      </c>
      <c r="F20" s="1" t="s">
        <v>11</v>
      </c>
      <c r="G20" s="1" t="s">
        <v>12</v>
      </c>
      <c r="H20" s="1" t="s">
        <v>50</v>
      </c>
      <c r="I20">
        <f t="shared" si="0"/>
        <v>0</v>
      </c>
    </row>
    <row r="21" spans="1:9" x14ac:dyDescent="0.25">
      <c r="A21" s="1" t="s">
        <v>8</v>
      </c>
      <c r="B21" s="1" t="s">
        <v>9</v>
      </c>
      <c r="C21" s="1">
        <v>1500000000</v>
      </c>
      <c r="D21" s="1">
        <v>4.625</v>
      </c>
      <c r="E21" s="1" t="s">
        <v>51</v>
      </c>
      <c r="F21" s="1" t="s">
        <v>23</v>
      </c>
      <c r="G21" s="1" t="s">
        <v>12</v>
      </c>
      <c r="H21" s="1" t="s">
        <v>52</v>
      </c>
      <c r="I21">
        <f t="shared" si="0"/>
        <v>0</v>
      </c>
    </row>
    <row r="22" spans="1:9" x14ac:dyDescent="0.25">
      <c r="A22" s="1" t="s">
        <v>8</v>
      </c>
      <c r="B22" s="1" t="s">
        <v>9</v>
      </c>
      <c r="C22" s="1">
        <v>1250000000</v>
      </c>
      <c r="D22" s="1">
        <v>4.8499999999999996</v>
      </c>
      <c r="E22" s="1" t="s">
        <v>53</v>
      </c>
      <c r="F22" s="1" t="s">
        <v>11</v>
      </c>
      <c r="G22" s="1" t="s">
        <v>12</v>
      </c>
      <c r="H22" s="1" t="s">
        <v>54</v>
      </c>
      <c r="I22">
        <f t="shared" si="0"/>
        <v>0</v>
      </c>
    </row>
    <row r="23" spans="1:9" x14ac:dyDescent="0.25">
      <c r="A23" s="1" t="s">
        <v>8</v>
      </c>
      <c r="B23" s="1" t="s">
        <v>9</v>
      </c>
      <c r="C23" s="1">
        <v>2070963000</v>
      </c>
      <c r="D23" s="1">
        <v>4.75</v>
      </c>
      <c r="E23" s="1" t="s">
        <v>55</v>
      </c>
      <c r="F23" s="1" t="s">
        <v>23</v>
      </c>
      <c r="G23" s="1" t="s">
        <v>12</v>
      </c>
      <c r="H23" s="1" t="s">
        <v>56</v>
      </c>
      <c r="I23">
        <f t="shared" si="0"/>
        <v>0</v>
      </c>
    </row>
    <row r="24" spans="1:9" x14ac:dyDescent="0.25">
      <c r="A24" s="1" t="s">
        <v>8</v>
      </c>
      <c r="B24" s="1" t="s">
        <v>9</v>
      </c>
      <c r="C24" s="1">
        <v>650000000</v>
      </c>
      <c r="D24" s="1">
        <v>3.2</v>
      </c>
      <c r="E24" s="1" t="s">
        <v>57</v>
      </c>
      <c r="F24" s="1" t="s">
        <v>11</v>
      </c>
      <c r="G24" s="1" t="s">
        <v>12</v>
      </c>
      <c r="H24" s="1" t="s">
        <v>58</v>
      </c>
      <c r="I24">
        <f t="shared" si="0"/>
        <v>0</v>
      </c>
    </row>
    <row r="25" spans="1:9" x14ac:dyDescent="0.25">
      <c r="A25" s="1" t="s">
        <v>8</v>
      </c>
      <c r="B25" s="1" t="s">
        <v>9</v>
      </c>
      <c r="C25" s="1">
        <v>1000000000</v>
      </c>
      <c r="D25" s="1">
        <v>4.0999999999999996</v>
      </c>
      <c r="E25" s="1" t="s">
        <v>59</v>
      </c>
      <c r="F25" s="1" t="s">
        <v>11</v>
      </c>
      <c r="G25" s="1" t="s">
        <v>12</v>
      </c>
      <c r="H25" s="1" t="s">
        <v>60</v>
      </c>
      <c r="I25">
        <f t="shared" si="0"/>
        <v>0</v>
      </c>
    </row>
    <row r="26" spans="1:9" x14ac:dyDescent="0.25">
      <c r="A26" s="1" t="s">
        <v>8</v>
      </c>
      <c r="B26" s="1" t="s">
        <v>9</v>
      </c>
      <c r="C26" s="1">
        <v>1000000000</v>
      </c>
      <c r="D26" s="1">
        <v>4.55</v>
      </c>
      <c r="E26" s="1" t="s">
        <v>31</v>
      </c>
      <c r="F26" s="1" t="s">
        <v>11</v>
      </c>
      <c r="G26" s="1" t="s">
        <v>12</v>
      </c>
      <c r="H26" s="1" t="s">
        <v>61</v>
      </c>
      <c r="I26">
        <f t="shared" si="0"/>
        <v>0</v>
      </c>
    </row>
    <row r="27" spans="1:9" x14ac:dyDescent="0.25">
      <c r="A27" s="1" t="s">
        <v>8</v>
      </c>
      <c r="B27" s="1" t="s">
        <v>9</v>
      </c>
      <c r="C27" s="1">
        <v>1400000000</v>
      </c>
      <c r="D27" s="1">
        <v>4.6500000000000004</v>
      </c>
      <c r="E27" s="1" t="s">
        <v>62</v>
      </c>
      <c r="F27" s="1" t="s">
        <v>11</v>
      </c>
      <c r="G27" s="1" t="s">
        <v>12</v>
      </c>
      <c r="H27" s="1" t="s">
        <v>63</v>
      </c>
      <c r="I27">
        <f t="shared" si="0"/>
        <v>0</v>
      </c>
    </row>
    <row r="28" spans="1:9" x14ac:dyDescent="0.25">
      <c r="A28" s="1" t="s">
        <v>8</v>
      </c>
      <c r="B28" s="1" t="s">
        <v>9</v>
      </c>
      <c r="C28" s="1">
        <v>1250000000</v>
      </c>
      <c r="D28" s="1">
        <v>1.85</v>
      </c>
      <c r="E28" s="1" t="s">
        <v>64</v>
      </c>
      <c r="F28" s="1" t="s">
        <v>11</v>
      </c>
      <c r="G28" s="1" t="s">
        <v>12</v>
      </c>
      <c r="H28" s="1" t="s">
        <v>65</v>
      </c>
      <c r="I28">
        <f t="shared" si="0"/>
        <v>0</v>
      </c>
    </row>
    <row r="29" spans="1:9" x14ac:dyDescent="0.25">
      <c r="A29" s="1" t="s">
        <v>8</v>
      </c>
      <c r="B29" s="1" t="s">
        <v>9</v>
      </c>
      <c r="C29" s="1">
        <v>2000000000</v>
      </c>
      <c r="D29" s="1">
        <v>3.05</v>
      </c>
      <c r="E29" s="1" t="s">
        <v>66</v>
      </c>
      <c r="F29" s="1" t="s">
        <v>11</v>
      </c>
      <c r="G29" s="1" t="s">
        <v>12</v>
      </c>
      <c r="H29" s="1" t="s">
        <v>67</v>
      </c>
      <c r="I29">
        <f t="shared" si="0"/>
        <v>0</v>
      </c>
    </row>
    <row r="30" spans="1:9" x14ac:dyDescent="0.25">
      <c r="A30" s="1" t="s">
        <v>8</v>
      </c>
      <c r="B30" s="1" t="s">
        <v>9</v>
      </c>
      <c r="C30" s="1">
        <v>1945398000</v>
      </c>
      <c r="D30" s="1">
        <v>7.75</v>
      </c>
      <c r="E30" s="1" t="s">
        <v>68</v>
      </c>
      <c r="F30" s="1" t="s">
        <v>23</v>
      </c>
      <c r="G30" s="1" t="s">
        <v>12</v>
      </c>
      <c r="H30" s="1" t="s">
        <v>69</v>
      </c>
      <c r="I30">
        <f t="shared" si="0"/>
        <v>0</v>
      </c>
    </row>
    <row r="31" spans="1:9" x14ac:dyDescent="0.25">
      <c r="A31" s="1" t="s">
        <v>8</v>
      </c>
      <c r="B31" s="1" t="s">
        <v>9</v>
      </c>
      <c r="C31" s="1">
        <v>800000000</v>
      </c>
      <c r="D31" s="1">
        <v>3.35</v>
      </c>
      <c r="E31" s="1" t="s">
        <v>70</v>
      </c>
      <c r="F31" s="1" t="s">
        <v>11</v>
      </c>
      <c r="G31" s="1" t="s">
        <v>12</v>
      </c>
      <c r="H31" s="1" t="s">
        <v>71</v>
      </c>
      <c r="I31">
        <f t="shared" si="0"/>
        <v>0</v>
      </c>
    </row>
    <row r="32" spans="1:9" x14ac:dyDescent="0.25">
      <c r="A32" s="1" t="s">
        <v>8</v>
      </c>
      <c r="B32" s="1" t="s">
        <v>9</v>
      </c>
      <c r="C32" s="1">
        <v>750000000</v>
      </c>
      <c r="D32" s="1">
        <v>4.1500000000000004</v>
      </c>
      <c r="E32" s="1" t="s">
        <v>72</v>
      </c>
      <c r="F32" s="1" t="s">
        <v>11</v>
      </c>
      <c r="G32" s="1" t="s">
        <v>12</v>
      </c>
      <c r="H32" s="1" t="s">
        <v>73</v>
      </c>
      <c r="I32">
        <f t="shared" si="0"/>
        <v>0</v>
      </c>
    </row>
    <row r="33" spans="1:9" x14ac:dyDescent="0.25">
      <c r="A33" s="1" t="s">
        <v>8</v>
      </c>
      <c r="B33" s="1" t="s">
        <v>9</v>
      </c>
      <c r="C33" s="1">
        <v>750000000</v>
      </c>
      <c r="D33" s="1">
        <v>3.4</v>
      </c>
      <c r="E33" s="1" t="s">
        <v>74</v>
      </c>
      <c r="F33" s="1" t="s">
        <v>11</v>
      </c>
      <c r="G33" s="1" t="s">
        <v>12</v>
      </c>
      <c r="H33" s="1" t="s">
        <v>75</v>
      </c>
      <c r="I33">
        <f t="shared" si="0"/>
        <v>0</v>
      </c>
    </row>
    <row r="34" spans="1:9" x14ac:dyDescent="0.25">
      <c r="A34" s="1" t="s">
        <v>8</v>
      </c>
      <c r="B34" s="1" t="s">
        <v>9</v>
      </c>
      <c r="C34" s="1">
        <v>750000000</v>
      </c>
      <c r="D34" s="1">
        <v>4.3</v>
      </c>
      <c r="E34" s="1" t="s">
        <v>76</v>
      </c>
      <c r="F34" s="1" t="s">
        <v>11</v>
      </c>
      <c r="G34" s="1" t="s">
        <v>12</v>
      </c>
      <c r="H34" s="1" t="s">
        <v>77</v>
      </c>
      <c r="I34">
        <f t="shared" si="0"/>
        <v>0</v>
      </c>
    </row>
    <row r="35" spans="1:9" x14ac:dyDescent="0.25">
      <c r="A35" s="1" t="s">
        <v>8</v>
      </c>
      <c r="B35" s="1" t="s">
        <v>9</v>
      </c>
      <c r="C35" s="1">
        <v>1650000000</v>
      </c>
      <c r="D35" s="1">
        <v>3.85</v>
      </c>
      <c r="E35" s="1" t="s">
        <v>78</v>
      </c>
      <c r="F35" s="1" t="s">
        <v>11</v>
      </c>
      <c r="G35" s="1" t="s">
        <v>12</v>
      </c>
      <c r="H35" s="1" t="s">
        <v>79</v>
      </c>
      <c r="I35">
        <f t="shared" si="0"/>
        <v>0</v>
      </c>
    </row>
    <row r="36" spans="1:9" x14ac:dyDescent="0.25">
      <c r="A36" s="1" t="s">
        <v>8</v>
      </c>
      <c r="B36" s="1" t="s">
        <v>9</v>
      </c>
      <c r="C36" s="1">
        <v>1000000000</v>
      </c>
      <c r="D36" s="1">
        <v>3.7</v>
      </c>
      <c r="E36" s="1" t="s">
        <v>80</v>
      </c>
      <c r="F36" s="1" t="s">
        <v>11</v>
      </c>
      <c r="G36" s="1" t="s">
        <v>12</v>
      </c>
      <c r="H36" s="1" t="s">
        <v>81</v>
      </c>
      <c r="I36">
        <f t="shared" si="0"/>
        <v>0</v>
      </c>
    </row>
    <row r="37" spans="1:9" x14ac:dyDescent="0.25">
      <c r="A37" s="1" t="s">
        <v>8</v>
      </c>
      <c r="B37" s="1" t="s">
        <v>9</v>
      </c>
      <c r="C37" s="1">
        <v>1000000000</v>
      </c>
      <c r="D37" s="1">
        <v>3.85</v>
      </c>
      <c r="E37" s="1" t="s">
        <v>82</v>
      </c>
      <c r="F37" s="1" t="s">
        <v>23</v>
      </c>
      <c r="G37" s="1" t="s">
        <v>12</v>
      </c>
      <c r="H37" s="1" t="s">
        <v>83</v>
      </c>
      <c r="I37">
        <f t="shared" si="0"/>
        <v>0</v>
      </c>
    </row>
    <row r="38" spans="1:9" x14ac:dyDescent="0.25">
      <c r="A38" s="1" t="s">
        <v>8</v>
      </c>
      <c r="B38" s="1" t="s">
        <v>9</v>
      </c>
      <c r="C38" s="1">
        <v>1000000000</v>
      </c>
      <c r="D38" s="1">
        <v>5.35</v>
      </c>
      <c r="E38" s="1" t="s">
        <v>84</v>
      </c>
      <c r="F38" s="1" t="s">
        <v>11</v>
      </c>
      <c r="G38" s="1" t="s">
        <v>12</v>
      </c>
      <c r="H38" s="1" t="s">
        <v>85</v>
      </c>
      <c r="I38">
        <f t="shared" si="0"/>
        <v>0</v>
      </c>
    </row>
    <row r="39" spans="1:9" x14ac:dyDescent="0.25">
      <c r="A39" s="1" t="s">
        <v>8</v>
      </c>
      <c r="B39" s="1" t="s">
        <v>9</v>
      </c>
      <c r="C39" s="1">
        <v>1000000000</v>
      </c>
      <c r="D39" s="1">
        <v>4.45</v>
      </c>
      <c r="E39" s="1" t="s">
        <v>86</v>
      </c>
      <c r="F39" s="1" t="s">
        <v>11</v>
      </c>
      <c r="G39" s="1" t="s">
        <v>12</v>
      </c>
      <c r="H39" s="1" t="s">
        <v>87</v>
      </c>
      <c r="I39">
        <f t="shared" si="0"/>
        <v>0</v>
      </c>
    </row>
    <row r="40" spans="1:9" x14ac:dyDescent="0.25">
      <c r="A40" s="1" t="s">
        <v>8</v>
      </c>
      <c r="B40" s="1" t="s">
        <v>9</v>
      </c>
      <c r="C40" s="1">
        <v>800000000</v>
      </c>
      <c r="D40" s="1">
        <v>3.5</v>
      </c>
      <c r="E40" s="1" t="s">
        <v>88</v>
      </c>
      <c r="F40" s="1" t="s">
        <v>11</v>
      </c>
      <c r="G40" s="1" t="s">
        <v>12</v>
      </c>
      <c r="H40" s="1" t="s">
        <v>89</v>
      </c>
      <c r="I40">
        <f t="shared" si="0"/>
        <v>0</v>
      </c>
    </row>
    <row r="41" spans="1:9" x14ac:dyDescent="0.25">
      <c r="A41" s="1" t="s">
        <v>8</v>
      </c>
      <c r="B41" s="1" t="s">
        <v>9</v>
      </c>
      <c r="C41" s="1">
        <v>1250000000</v>
      </c>
      <c r="D41" s="1">
        <v>5.95</v>
      </c>
      <c r="E41" s="1" t="s">
        <v>90</v>
      </c>
      <c r="F41" s="1" t="s">
        <v>23</v>
      </c>
      <c r="G41" s="1" t="s">
        <v>12</v>
      </c>
      <c r="H41" s="1" t="s">
        <v>91</v>
      </c>
      <c r="I41">
        <f t="shared" si="0"/>
        <v>0</v>
      </c>
    </row>
    <row r="42" spans="1:9" x14ac:dyDescent="0.25">
      <c r="A42" s="1" t="s">
        <v>8</v>
      </c>
      <c r="B42" s="1" t="s">
        <v>9</v>
      </c>
      <c r="C42" s="1">
        <v>1000000000</v>
      </c>
      <c r="D42" s="1">
        <v>3.55</v>
      </c>
      <c r="E42" s="1" t="s">
        <v>92</v>
      </c>
      <c r="F42" s="1" t="s">
        <v>11</v>
      </c>
      <c r="G42" s="1" t="s">
        <v>12</v>
      </c>
      <c r="H42" s="1" t="s">
        <v>93</v>
      </c>
      <c r="I42">
        <f t="shared" si="0"/>
        <v>0</v>
      </c>
    </row>
    <row r="43" spans="1:9" x14ac:dyDescent="0.25">
      <c r="A43" s="1" t="s">
        <v>8</v>
      </c>
      <c r="B43" s="1" t="s">
        <v>9</v>
      </c>
      <c r="C43" s="1">
        <v>1250000000</v>
      </c>
      <c r="D43" s="1">
        <v>4.75</v>
      </c>
      <c r="E43" s="1" t="s">
        <v>94</v>
      </c>
      <c r="F43" s="1" t="s">
        <v>11</v>
      </c>
      <c r="G43" s="1" t="s">
        <v>12</v>
      </c>
      <c r="H43" s="1" t="s">
        <v>95</v>
      </c>
      <c r="I43">
        <f t="shared" si="0"/>
        <v>0</v>
      </c>
    </row>
    <row r="44" spans="1:9" x14ac:dyDescent="0.25">
      <c r="A44" s="1" t="s">
        <v>8</v>
      </c>
      <c r="B44" s="1" t="s">
        <v>9</v>
      </c>
      <c r="C44" s="1">
        <v>1200000000</v>
      </c>
      <c r="D44" s="1">
        <v>2.85</v>
      </c>
      <c r="E44" s="1" t="s">
        <v>96</v>
      </c>
      <c r="F44" s="1" t="s">
        <v>11</v>
      </c>
      <c r="G44" s="1" t="s">
        <v>12</v>
      </c>
      <c r="H44" s="1" t="s">
        <v>97</v>
      </c>
      <c r="I44">
        <f t="shared" si="0"/>
        <v>0</v>
      </c>
    </row>
    <row r="45" spans="1:9" x14ac:dyDescent="0.25">
      <c r="A45" s="1" t="s">
        <v>8</v>
      </c>
      <c r="B45" s="1" t="s">
        <v>9</v>
      </c>
      <c r="C45" s="1">
        <v>1500000000</v>
      </c>
      <c r="D45" s="1">
        <v>5.25</v>
      </c>
      <c r="E45" s="1" t="s">
        <v>22</v>
      </c>
      <c r="F45" s="1" t="s">
        <v>98</v>
      </c>
      <c r="G45" s="1" t="s">
        <v>12</v>
      </c>
      <c r="H45" s="1" t="s">
        <v>99</v>
      </c>
      <c r="I45">
        <f t="shared" si="0"/>
        <v>0</v>
      </c>
    </row>
    <row r="46" spans="1:9" x14ac:dyDescent="0.25">
      <c r="A46" s="1" t="s">
        <v>8</v>
      </c>
      <c r="B46" s="1" t="s">
        <v>9</v>
      </c>
      <c r="C46" s="1">
        <v>2000000000</v>
      </c>
      <c r="D46" s="1">
        <v>5.125</v>
      </c>
      <c r="E46" s="1" t="s">
        <v>29</v>
      </c>
      <c r="F46" s="1" t="s">
        <v>98</v>
      </c>
      <c r="G46" s="1" t="s">
        <v>12</v>
      </c>
      <c r="H46" s="1" t="s">
        <v>100</v>
      </c>
      <c r="I46">
        <f t="shared" si="0"/>
        <v>0</v>
      </c>
    </row>
    <row r="47" spans="1:9" x14ac:dyDescent="0.25">
      <c r="A47" s="1" t="s">
        <v>8</v>
      </c>
      <c r="B47" s="1" t="s">
        <v>9</v>
      </c>
      <c r="C47" s="1">
        <v>1000000000</v>
      </c>
      <c r="D47" s="1">
        <v>4.75</v>
      </c>
      <c r="E47" s="1" t="s">
        <v>45</v>
      </c>
      <c r="F47" s="1" t="s">
        <v>98</v>
      </c>
      <c r="G47" s="1" t="s">
        <v>12</v>
      </c>
      <c r="H47" s="1" t="s">
        <v>101</v>
      </c>
      <c r="I47">
        <f t="shared" si="0"/>
        <v>0</v>
      </c>
    </row>
    <row r="48" spans="1:9" x14ac:dyDescent="0.25">
      <c r="A48" s="1" t="s">
        <v>8</v>
      </c>
      <c r="B48" s="1" t="s">
        <v>9</v>
      </c>
      <c r="C48" s="1">
        <v>1250000000</v>
      </c>
      <c r="D48" s="1">
        <v>4.3499999999999996</v>
      </c>
      <c r="E48" s="1" t="s">
        <v>37</v>
      </c>
      <c r="F48" s="1" t="s">
        <v>98</v>
      </c>
      <c r="G48" s="1" t="s">
        <v>12</v>
      </c>
      <c r="H48" s="1" t="s">
        <v>102</v>
      </c>
      <c r="I48">
        <f t="shared" si="0"/>
        <v>0</v>
      </c>
    </row>
    <row r="49" spans="1:9" x14ac:dyDescent="0.25">
      <c r="A49" s="1" t="s">
        <v>8</v>
      </c>
      <c r="B49" s="1" t="s">
        <v>9</v>
      </c>
      <c r="C49" s="1">
        <v>1945398000</v>
      </c>
      <c r="D49" s="1">
        <v>7.75</v>
      </c>
      <c r="E49" s="1" t="s">
        <v>68</v>
      </c>
      <c r="F49" s="1" t="s">
        <v>98</v>
      </c>
      <c r="G49" s="1" t="s">
        <v>12</v>
      </c>
      <c r="H49" s="1" t="s">
        <v>103</v>
      </c>
      <c r="I49">
        <f t="shared" si="0"/>
        <v>0</v>
      </c>
    </row>
    <row r="50" spans="1:9" x14ac:dyDescent="0.25">
      <c r="A50" s="1" t="s">
        <v>8</v>
      </c>
      <c r="B50" s="1" t="s">
        <v>9</v>
      </c>
      <c r="C50" s="1">
        <v>2250000000</v>
      </c>
      <c r="D50" s="1">
        <v>5.25</v>
      </c>
      <c r="E50" s="1" t="s">
        <v>35</v>
      </c>
      <c r="F50" s="1" t="s">
        <v>98</v>
      </c>
      <c r="G50" s="1" t="s">
        <v>12</v>
      </c>
      <c r="H50" s="1" t="s">
        <v>104</v>
      </c>
      <c r="I50">
        <f t="shared" si="0"/>
        <v>0</v>
      </c>
    </row>
    <row r="51" spans="1:9" x14ac:dyDescent="0.25">
      <c r="A51" s="1" t="s">
        <v>8</v>
      </c>
      <c r="B51" s="1" t="s">
        <v>9</v>
      </c>
      <c r="C51" s="1">
        <v>1500000000</v>
      </c>
      <c r="D51" s="1">
        <v>4.625</v>
      </c>
      <c r="E51" s="1" t="s">
        <v>51</v>
      </c>
      <c r="F51" s="1" t="s">
        <v>98</v>
      </c>
      <c r="G51" s="1" t="s">
        <v>12</v>
      </c>
      <c r="H51" s="1" t="s">
        <v>105</v>
      </c>
      <c r="I51">
        <f t="shared" si="0"/>
        <v>0</v>
      </c>
    </row>
    <row r="52" spans="1:9" x14ac:dyDescent="0.25">
      <c r="A52" s="1" t="s">
        <v>8</v>
      </c>
      <c r="B52" s="1" t="s">
        <v>9</v>
      </c>
      <c r="C52" s="1">
        <v>2000000000</v>
      </c>
      <c r="D52" s="1">
        <v>6.75</v>
      </c>
      <c r="E52" s="1" t="s">
        <v>43</v>
      </c>
      <c r="F52" s="1" t="s">
        <v>98</v>
      </c>
      <c r="G52" s="1" t="s">
        <v>12</v>
      </c>
      <c r="H52" s="1" t="s">
        <v>106</v>
      </c>
      <c r="I52">
        <f t="shared" si="0"/>
        <v>0</v>
      </c>
    </row>
    <row r="53" spans="1:9" x14ac:dyDescent="0.25">
      <c r="A53" s="1" t="s">
        <v>8</v>
      </c>
      <c r="B53" s="1" t="s">
        <v>9</v>
      </c>
      <c r="C53" s="1">
        <v>1562661000</v>
      </c>
      <c r="D53" s="1">
        <v>8.5</v>
      </c>
      <c r="E53" s="1" t="s">
        <v>47</v>
      </c>
      <c r="F53" s="1" t="s">
        <v>98</v>
      </c>
      <c r="G53" s="1" t="s">
        <v>12</v>
      </c>
      <c r="H53" s="1" t="s">
        <v>107</v>
      </c>
      <c r="I53">
        <f t="shared" si="0"/>
        <v>0</v>
      </c>
    </row>
    <row r="54" spans="1:9" x14ac:dyDescent="0.25">
      <c r="A54" s="1" t="s">
        <v>8</v>
      </c>
      <c r="B54" s="1" t="s">
        <v>9</v>
      </c>
      <c r="C54" s="1">
        <v>1427762000</v>
      </c>
      <c r="D54" s="1">
        <v>6.625</v>
      </c>
      <c r="E54" s="1" t="s">
        <v>41</v>
      </c>
      <c r="F54" s="1" t="s">
        <v>98</v>
      </c>
      <c r="G54" s="1" t="s">
        <v>12</v>
      </c>
      <c r="H54" s="1" t="s">
        <v>108</v>
      </c>
      <c r="I54">
        <f t="shared" si="0"/>
        <v>0</v>
      </c>
    </row>
    <row r="55" spans="1:9" x14ac:dyDescent="0.25">
      <c r="A55" s="1" t="s">
        <v>8</v>
      </c>
      <c r="B55" s="1" t="s">
        <v>9</v>
      </c>
      <c r="C55" s="1">
        <v>1250000000</v>
      </c>
      <c r="D55" s="1">
        <v>5.95</v>
      </c>
      <c r="E55" s="1" t="s">
        <v>90</v>
      </c>
      <c r="F55" s="1" t="s">
        <v>98</v>
      </c>
      <c r="G55" s="1" t="s">
        <v>12</v>
      </c>
      <c r="H55" s="1" t="s">
        <v>109</v>
      </c>
      <c r="I55">
        <f t="shared" si="0"/>
        <v>0</v>
      </c>
    </row>
    <row r="56" spans="1:9" x14ac:dyDescent="0.25">
      <c r="A56" s="1" t="s">
        <v>8</v>
      </c>
      <c r="B56" s="1" t="s">
        <v>9</v>
      </c>
      <c r="C56" s="1">
        <v>1000000000</v>
      </c>
      <c r="D56" s="1">
        <v>3.85</v>
      </c>
      <c r="E56" s="1" t="s">
        <v>82</v>
      </c>
      <c r="F56" s="1" t="s">
        <v>98</v>
      </c>
      <c r="G56" s="1" t="s">
        <v>12</v>
      </c>
      <c r="H56" s="1" t="s">
        <v>110</v>
      </c>
      <c r="I56">
        <f t="shared" si="0"/>
        <v>0</v>
      </c>
    </row>
    <row r="57" spans="1:9" x14ac:dyDescent="0.25">
      <c r="A57" s="1" t="s">
        <v>8</v>
      </c>
      <c r="B57" s="1" t="s">
        <v>9</v>
      </c>
      <c r="C57" s="1">
        <v>2070963000</v>
      </c>
      <c r="D57" s="1">
        <v>4.75</v>
      </c>
      <c r="E57" s="1" t="s">
        <v>55</v>
      </c>
      <c r="F57" s="1" t="s">
        <v>98</v>
      </c>
      <c r="G57" s="1" t="s">
        <v>12</v>
      </c>
      <c r="H57" s="1" t="s">
        <v>111</v>
      </c>
      <c r="I57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2195-AE76-4995-9B42-16C895DEDA76}">
  <dimension ref="A1:H31"/>
  <sheetViews>
    <sheetView workbookViewId="0">
      <selection activeCell="A2" sqref="A2:H31"/>
    </sheetView>
  </sheetViews>
  <sheetFormatPr defaultRowHeight="15" x14ac:dyDescent="0.25"/>
  <cols>
    <col min="1" max="1" width="45" bestFit="1" customWidth="1"/>
    <col min="2" max="2" width="6.28515625" bestFit="1" customWidth="1"/>
    <col min="3" max="3" width="12" bestFit="1" customWidth="1"/>
    <col min="4" max="4" width="6" bestFit="1" customWidth="1"/>
    <col min="5" max="5" width="10.7109375" bestFit="1" customWidth="1"/>
    <col min="6" max="6" width="6.42578125" bestFit="1" customWidth="1"/>
    <col min="7" max="7" width="8.85546875" bestFit="1" customWidth="1"/>
    <col min="8" max="8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112</v>
      </c>
      <c r="B2" t="s">
        <v>113</v>
      </c>
      <c r="C2">
        <v>589450000</v>
      </c>
      <c r="D2">
        <v>3</v>
      </c>
      <c r="E2" t="s">
        <v>114</v>
      </c>
      <c r="F2" t="s">
        <v>115</v>
      </c>
      <c r="G2" t="s">
        <v>116</v>
      </c>
      <c r="H2" t="s">
        <v>117</v>
      </c>
    </row>
    <row r="3" spans="1:8" x14ac:dyDescent="0.25">
      <c r="A3" t="s">
        <v>112</v>
      </c>
      <c r="B3" t="s">
        <v>113</v>
      </c>
      <c r="C3">
        <v>902480000</v>
      </c>
      <c r="D3">
        <v>1.913</v>
      </c>
      <c r="E3" t="s">
        <v>118</v>
      </c>
      <c r="F3" t="s">
        <v>115</v>
      </c>
      <c r="G3" t="s">
        <v>116</v>
      </c>
      <c r="H3" t="s">
        <v>119</v>
      </c>
    </row>
    <row r="4" spans="1:8" x14ac:dyDescent="0.25">
      <c r="A4" t="s">
        <v>112</v>
      </c>
      <c r="B4" t="s">
        <v>113</v>
      </c>
      <c r="C4">
        <v>938937500</v>
      </c>
      <c r="D4">
        <v>4.25</v>
      </c>
      <c r="E4" t="s">
        <v>120</v>
      </c>
      <c r="F4" t="s">
        <v>115</v>
      </c>
      <c r="G4" t="s">
        <v>116</v>
      </c>
      <c r="H4" t="s">
        <v>121</v>
      </c>
    </row>
    <row r="5" spans="1:8" x14ac:dyDescent="0.25">
      <c r="A5" t="s">
        <v>112</v>
      </c>
      <c r="B5" t="s">
        <v>113</v>
      </c>
      <c r="C5">
        <v>894480000</v>
      </c>
      <c r="D5">
        <v>3.5</v>
      </c>
      <c r="E5" t="s">
        <v>122</v>
      </c>
      <c r="F5" t="s">
        <v>115</v>
      </c>
      <c r="G5" t="s">
        <v>116</v>
      </c>
      <c r="H5" t="s">
        <v>123</v>
      </c>
    </row>
    <row r="6" spans="1:8" x14ac:dyDescent="0.25">
      <c r="A6" t="s">
        <v>112</v>
      </c>
      <c r="B6" t="s">
        <v>113</v>
      </c>
      <c r="C6">
        <v>759640000</v>
      </c>
      <c r="D6">
        <v>4</v>
      </c>
      <c r="E6" t="s">
        <v>124</v>
      </c>
      <c r="F6" t="s">
        <v>115</v>
      </c>
      <c r="G6" t="s">
        <v>116</v>
      </c>
      <c r="H6" t="s">
        <v>125</v>
      </c>
    </row>
    <row r="7" spans="1:8" x14ac:dyDescent="0.25">
      <c r="A7" t="s">
        <v>112</v>
      </c>
      <c r="B7" t="s">
        <v>113</v>
      </c>
      <c r="C7">
        <v>550850000</v>
      </c>
      <c r="D7">
        <v>2</v>
      </c>
      <c r="E7" t="s">
        <v>126</v>
      </c>
      <c r="F7" t="s">
        <v>115</v>
      </c>
      <c r="G7" t="s">
        <v>116</v>
      </c>
      <c r="H7" t="s">
        <v>127</v>
      </c>
    </row>
    <row r="8" spans="1:8" x14ac:dyDescent="0.25">
      <c r="A8" t="s">
        <v>112</v>
      </c>
      <c r="B8" t="s">
        <v>113</v>
      </c>
      <c r="C8">
        <v>1376934000</v>
      </c>
      <c r="D8">
        <v>3</v>
      </c>
      <c r="E8" t="s">
        <v>128</v>
      </c>
      <c r="F8" t="s">
        <v>115</v>
      </c>
      <c r="G8" t="s">
        <v>116</v>
      </c>
      <c r="H8" t="s">
        <v>129</v>
      </c>
    </row>
    <row r="9" spans="1:8" x14ac:dyDescent="0.25">
      <c r="A9" t="s">
        <v>112</v>
      </c>
      <c r="B9" t="s">
        <v>113</v>
      </c>
      <c r="C9">
        <v>2707540000</v>
      </c>
      <c r="D9">
        <v>5.2</v>
      </c>
      <c r="E9" t="s">
        <v>130</v>
      </c>
      <c r="F9" t="s">
        <v>115</v>
      </c>
      <c r="G9" t="s">
        <v>116</v>
      </c>
      <c r="H9" t="s">
        <v>131</v>
      </c>
    </row>
    <row r="10" spans="1:8" x14ac:dyDescent="0.25">
      <c r="A10" t="s">
        <v>112</v>
      </c>
      <c r="B10" t="s">
        <v>113</v>
      </c>
      <c r="C10">
        <v>1054200000</v>
      </c>
      <c r="D10">
        <v>3.5</v>
      </c>
      <c r="E10" t="s">
        <v>132</v>
      </c>
      <c r="F10" t="s">
        <v>115</v>
      </c>
      <c r="G10" t="s">
        <v>116</v>
      </c>
      <c r="H10" t="s">
        <v>133</v>
      </c>
    </row>
    <row r="11" spans="1:8" x14ac:dyDescent="0.25">
      <c r="A11" t="s">
        <v>112</v>
      </c>
      <c r="B11" t="s">
        <v>113</v>
      </c>
      <c r="C11">
        <v>573100000</v>
      </c>
      <c r="D11">
        <v>4</v>
      </c>
      <c r="E11" t="s">
        <v>134</v>
      </c>
      <c r="F11" t="s">
        <v>115</v>
      </c>
      <c r="G11" t="s">
        <v>116</v>
      </c>
      <c r="H11" t="s">
        <v>135</v>
      </c>
    </row>
    <row r="12" spans="1:8" x14ac:dyDescent="0.25">
      <c r="A12" t="s">
        <v>112</v>
      </c>
      <c r="B12" t="s">
        <v>113</v>
      </c>
      <c r="C12">
        <v>1665720000</v>
      </c>
      <c r="D12">
        <v>5.3449999999999998</v>
      </c>
      <c r="E12" t="s">
        <v>136</v>
      </c>
      <c r="F12" t="s">
        <v>115</v>
      </c>
      <c r="G12" t="s">
        <v>116</v>
      </c>
      <c r="H12" t="s">
        <v>137</v>
      </c>
    </row>
    <row r="13" spans="1:8" x14ac:dyDescent="0.25">
      <c r="A13" t="s">
        <v>112</v>
      </c>
      <c r="B13" t="s">
        <v>113</v>
      </c>
      <c r="C13">
        <v>566650000</v>
      </c>
      <c r="D13">
        <v>2.1920000000000002</v>
      </c>
      <c r="E13" t="s">
        <v>138</v>
      </c>
      <c r="F13" t="s">
        <v>139</v>
      </c>
      <c r="G13" t="s">
        <v>116</v>
      </c>
      <c r="H13" t="s">
        <v>140</v>
      </c>
    </row>
    <row r="14" spans="1:8" x14ac:dyDescent="0.25">
      <c r="A14" t="s">
        <v>112</v>
      </c>
      <c r="B14" t="s">
        <v>113</v>
      </c>
      <c r="C14">
        <v>546669669.94920003</v>
      </c>
      <c r="D14">
        <v>5.6000000000000005</v>
      </c>
      <c r="E14" t="s">
        <v>141</v>
      </c>
      <c r="F14" t="s">
        <v>115</v>
      </c>
      <c r="G14" t="s">
        <v>116</v>
      </c>
      <c r="H14" t="s">
        <v>142</v>
      </c>
    </row>
    <row r="15" spans="1:8" x14ac:dyDescent="0.25">
      <c r="A15" t="s">
        <v>112</v>
      </c>
      <c r="B15" t="s">
        <v>113</v>
      </c>
      <c r="C15">
        <v>1133300000</v>
      </c>
      <c r="D15">
        <v>1.8620000000000001</v>
      </c>
      <c r="E15" t="s">
        <v>143</v>
      </c>
      <c r="F15" t="s">
        <v>115</v>
      </c>
      <c r="G15" t="s">
        <v>116</v>
      </c>
      <c r="H15" t="s">
        <v>144</v>
      </c>
    </row>
    <row r="16" spans="1:8" x14ac:dyDescent="0.25">
      <c r="A16" t="s">
        <v>112</v>
      </c>
      <c r="B16" t="s">
        <v>113</v>
      </c>
      <c r="C16">
        <v>550850000</v>
      </c>
      <c r="D16">
        <v>1.7709999999999999</v>
      </c>
      <c r="E16" t="s">
        <v>145</v>
      </c>
      <c r="F16" t="s">
        <v>115</v>
      </c>
      <c r="G16" t="s">
        <v>116</v>
      </c>
      <c r="H16" t="s">
        <v>146</v>
      </c>
    </row>
    <row r="17" spans="1:8" x14ac:dyDescent="0.25">
      <c r="A17" t="s">
        <v>112</v>
      </c>
      <c r="B17" t="s">
        <v>113</v>
      </c>
      <c r="C17">
        <v>876742500</v>
      </c>
      <c r="D17">
        <v>3.1710000000000003</v>
      </c>
      <c r="E17" t="s">
        <v>147</v>
      </c>
      <c r="F17" t="s">
        <v>115</v>
      </c>
      <c r="G17" t="s">
        <v>116</v>
      </c>
      <c r="H17" t="s">
        <v>148</v>
      </c>
    </row>
    <row r="18" spans="1:8" x14ac:dyDescent="0.25">
      <c r="A18" t="s">
        <v>112</v>
      </c>
      <c r="B18" t="s">
        <v>113</v>
      </c>
      <c r="C18">
        <v>1279100000</v>
      </c>
      <c r="D18">
        <v>1.51</v>
      </c>
      <c r="E18" t="s">
        <v>149</v>
      </c>
      <c r="F18" t="s">
        <v>150</v>
      </c>
      <c r="G18" t="s">
        <v>116</v>
      </c>
      <c r="H18" t="s">
        <v>151</v>
      </c>
    </row>
    <row r="19" spans="1:8" x14ac:dyDescent="0.25">
      <c r="A19" t="s">
        <v>112</v>
      </c>
      <c r="B19" t="s">
        <v>113</v>
      </c>
      <c r="C19">
        <v>566150000</v>
      </c>
      <c r="D19">
        <v>1.6659999999999999</v>
      </c>
      <c r="E19" t="s">
        <v>152</v>
      </c>
      <c r="F19" t="s">
        <v>115</v>
      </c>
      <c r="G19" t="s">
        <v>116</v>
      </c>
      <c r="H19" t="s">
        <v>153</v>
      </c>
    </row>
    <row r="20" spans="1:8" x14ac:dyDescent="0.25">
      <c r="A20" t="s">
        <v>112</v>
      </c>
      <c r="B20" t="s">
        <v>113</v>
      </c>
      <c r="C20">
        <v>772520000</v>
      </c>
      <c r="D20">
        <v>2.1269999999999998</v>
      </c>
      <c r="E20" t="s">
        <v>154</v>
      </c>
      <c r="F20" t="s">
        <v>115</v>
      </c>
      <c r="G20" t="s">
        <v>116</v>
      </c>
      <c r="H20" t="s">
        <v>155</v>
      </c>
    </row>
    <row r="21" spans="1:8" x14ac:dyDescent="0.25">
      <c r="A21" t="s">
        <v>112</v>
      </c>
      <c r="B21" t="s">
        <v>113</v>
      </c>
      <c r="C21">
        <v>1125825000</v>
      </c>
      <c r="D21">
        <v>2.3460000000000001</v>
      </c>
      <c r="E21" t="s">
        <v>156</v>
      </c>
      <c r="F21" t="s">
        <v>115</v>
      </c>
      <c r="G21" t="s">
        <v>116</v>
      </c>
      <c r="H21" t="s">
        <v>157</v>
      </c>
    </row>
    <row r="22" spans="1:8" x14ac:dyDescent="0.25">
      <c r="A22" t="s">
        <v>112</v>
      </c>
      <c r="B22" t="s">
        <v>113</v>
      </c>
      <c r="C22">
        <v>665050000</v>
      </c>
      <c r="D22">
        <v>5.05</v>
      </c>
      <c r="E22" t="s">
        <v>158</v>
      </c>
      <c r="F22" t="s">
        <v>115</v>
      </c>
      <c r="G22" t="s">
        <v>116</v>
      </c>
      <c r="H22" t="s">
        <v>159</v>
      </c>
    </row>
    <row r="23" spans="1:8" x14ac:dyDescent="0.25">
      <c r="A23" t="s">
        <v>112</v>
      </c>
      <c r="B23" t="s">
        <v>113</v>
      </c>
      <c r="C23">
        <v>791210000</v>
      </c>
      <c r="D23">
        <v>1.901</v>
      </c>
      <c r="E23" t="s">
        <v>160</v>
      </c>
      <c r="F23" t="s">
        <v>161</v>
      </c>
      <c r="G23" t="s">
        <v>116</v>
      </c>
      <c r="H23" t="s">
        <v>162</v>
      </c>
    </row>
    <row r="24" spans="1:8" x14ac:dyDescent="0.25">
      <c r="A24" t="s">
        <v>112</v>
      </c>
      <c r="B24" t="s">
        <v>113</v>
      </c>
      <c r="C24">
        <v>1297800000</v>
      </c>
      <c r="D24">
        <v>2.351</v>
      </c>
      <c r="E24" t="s">
        <v>156</v>
      </c>
      <c r="F24" t="s">
        <v>163</v>
      </c>
      <c r="G24" t="s">
        <v>116</v>
      </c>
      <c r="H24" t="s">
        <v>164</v>
      </c>
    </row>
    <row r="25" spans="1:8" x14ac:dyDescent="0.25">
      <c r="A25" t="s">
        <v>112</v>
      </c>
      <c r="B25" t="s">
        <v>113</v>
      </c>
      <c r="C25">
        <v>1057600000</v>
      </c>
      <c r="D25">
        <v>3.55</v>
      </c>
      <c r="E25" t="s">
        <v>165</v>
      </c>
      <c r="F25" t="s">
        <v>115</v>
      </c>
      <c r="G25" t="s">
        <v>116</v>
      </c>
      <c r="H25" t="s">
        <v>166</v>
      </c>
    </row>
    <row r="26" spans="1:8" x14ac:dyDescent="0.25">
      <c r="A26" t="s">
        <v>112</v>
      </c>
      <c r="B26" t="s">
        <v>113</v>
      </c>
      <c r="C26">
        <v>1302100000</v>
      </c>
      <c r="D26">
        <v>1.85</v>
      </c>
      <c r="E26" t="s">
        <v>167</v>
      </c>
      <c r="F26" t="s">
        <v>150</v>
      </c>
      <c r="G26" t="s">
        <v>116</v>
      </c>
      <c r="H26" t="s">
        <v>168</v>
      </c>
    </row>
    <row r="27" spans="1:8" x14ac:dyDescent="0.25">
      <c r="A27" t="s">
        <v>112</v>
      </c>
      <c r="B27" t="s">
        <v>113</v>
      </c>
      <c r="C27">
        <v>990090000</v>
      </c>
      <c r="D27">
        <v>1.448</v>
      </c>
      <c r="E27" t="s">
        <v>169</v>
      </c>
      <c r="F27" t="s">
        <v>115</v>
      </c>
      <c r="G27" t="s">
        <v>116</v>
      </c>
      <c r="H27" t="s">
        <v>170</v>
      </c>
    </row>
    <row r="28" spans="1:8" x14ac:dyDescent="0.25">
      <c r="A28" t="s">
        <v>112</v>
      </c>
      <c r="B28" t="s">
        <v>113</v>
      </c>
      <c r="C28">
        <v>886000000</v>
      </c>
      <c r="D28">
        <v>0.91300000000000003</v>
      </c>
      <c r="E28" t="s">
        <v>171</v>
      </c>
      <c r="F28" t="s">
        <v>150</v>
      </c>
      <c r="G28" t="s">
        <v>116</v>
      </c>
      <c r="H28" t="s">
        <v>172</v>
      </c>
    </row>
    <row r="29" spans="1:8" x14ac:dyDescent="0.25">
      <c r="A29" t="s">
        <v>112</v>
      </c>
      <c r="B29" t="s">
        <v>113</v>
      </c>
      <c r="C29">
        <v>643250000</v>
      </c>
      <c r="D29">
        <v>4.75</v>
      </c>
      <c r="E29" t="s">
        <v>173</v>
      </c>
      <c r="F29" t="s">
        <v>115</v>
      </c>
      <c r="G29" t="s">
        <v>116</v>
      </c>
      <c r="H29" t="s">
        <v>174</v>
      </c>
    </row>
    <row r="30" spans="1:8" x14ac:dyDescent="0.25">
      <c r="A30" t="s">
        <v>112</v>
      </c>
      <c r="B30" t="s">
        <v>113</v>
      </c>
      <c r="C30">
        <v>731209200</v>
      </c>
      <c r="D30">
        <v>1.4830000000000001</v>
      </c>
      <c r="E30" t="s">
        <v>175</v>
      </c>
      <c r="F30" t="s">
        <v>150</v>
      </c>
      <c r="G30" t="s">
        <v>116</v>
      </c>
      <c r="H30" t="s">
        <v>176</v>
      </c>
    </row>
    <row r="31" spans="1:8" x14ac:dyDescent="0.25">
      <c r="A31" t="s">
        <v>112</v>
      </c>
      <c r="B31" t="s">
        <v>113</v>
      </c>
      <c r="C31">
        <v>727900000</v>
      </c>
      <c r="D31">
        <v>2.2000000000000002</v>
      </c>
      <c r="E31" t="s">
        <v>177</v>
      </c>
      <c r="F31" t="s">
        <v>178</v>
      </c>
      <c r="G31" t="s">
        <v>116</v>
      </c>
      <c r="H3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A2E1-BC58-4CC2-856F-14D10EE4C787}">
  <dimension ref="A1:H16"/>
  <sheetViews>
    <sheetView workbookViewId="0">
      <selection activeCell="A2" sqref="A2:H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180</v>
      </c>
      <c r="B2" t="s">
        <v>181</v>
      </c>
      <c r="C2">
        <v>750000000</v>
      </c>
      <c r="D2">
        <v>4.25</v>
      </c>
      <c r="E2" t="s">
        <v>182</v>
      </c>
      <c r="F2" t="s">
        <v>23</v>
      </c>
      <c r="G2" t="s">
        <v>12</v>
      </c>
      <c r="H2" t="s">
        <v>183</v>
      </c>
    </row>
    <row r="3" spans="1:8" x14ac:dyDescent="0.25">
      <c r="A3" t="s">
        <v>180</v>
      </c>
      <c r="B3" t="s">
        <v>181</v>
      </c>
      <c r="C3">
        <v>2250000000</v>
      </c>
      <c r="D3">
        <v>0.55000000000000004</v>
      </c>
      <c r="E3" t="s">
        <v>184</v>
      </c>
      <c r="F3" t="s">
        <v>23</v>
      </c>
      <c r="G3" t="s">
        <v>12</v>
      </c>
      <c r="H3" t="s">
        <v>185</v>
      </c>
    </row>
    <row r="4" spans="1:8" x14ac:dyDescent="0.25">
      <c r="A4" t="s">
        <v>180</v>
      </c>
      <c r="B4" t="s">
        <v>181</v>
      </c>
      <c r="C4">
        <v>1250000000</v>
      </c>
      <c r="D4">
        <v>4.125</v>
      </c>
      <c r="E4" t="s">
        <v>186</v>
      </c>
      <c r="F4" t="s">
        <v>23</v>
      </c>
      <c r="G4" t="s">
        <v>12</v>
      </c>
      <c r="H4" t="s">
        <v>187</v>
      </c>
    </row>
    <row r="5" spans="1:8" x14ac:dyDescent="0.25">
      <c r="A5" t="s">
        <v>180</v>
      </c>
      <c r="B5" t="s">
        <v>181</v>
      </c>
      <c r="C5">
        <v>2000000000</v>
      </c>
      <c r="D5">
        <v>1.2</v>
      </c>
      <c r="E5" t="s">
        <v>188</v>
      </c>
      <c r="F5" t="s">
        <v>23</v>
      </c>
      <c r="G5" t="s">
        <v>12</v>
      </c>
      <c r="H5" t="s">
        <v>189</v>
      </c>
    </row>
    <row r="6" spans="1:8" x14ac:dyDescent="0.25">
      <c r="A6" t="s">
        <v>180</v>
      </c>
      <c r="B6" t="s">
        <v>181</v>
      </c>
      <c r="C6">
        <v>1500000000</v>
      </c>
      <c r="D6">
        <v>1.25</v>
      </c>
      <c r="E6" t="s">
        <v>190</v>
      </c>
      <c r="F6" t="s">
        <v>23</v>
      </c>
      <c r="G6" t="s">
        <v>12</v>
      </c>
      <c r="H6" t="s">
        <v>191</v>
      </c>
    </row>
    <row r="7" spans="1:8" x14ac:dyDescent="0.25">
      <c r="A7" t="s">
        <v>180</v>
      </c>
      <c r="B7" t="s">
        <v>181</v>
      </c>
      <c r="C7">
        <v>2000000000</v>
      </c>
      <c r="D7">
        <v>2.125</v>
      </c>
      <c r="E7" t="s">
        <v>192</v>
      </c>
      <c r="F7" t="s">
        <v>11</v>
      </c>
      <c r="G7" t="s">
        <v>12</v>
      </c>
      <c r="H7" t="s">
        <v>193</v>
      </c>
    </row>
    <row r="8" spans="1:8" x14ac:dyDescent="0.25">
      <c r="A8" t="s">
        <v>180</v>
      </c>
      <c r="B8" t="s">
        <v>181</v>
      </c>
      <c r="C8">
        <v>1000000000</v>
      </c>
      <c r="D8">
        <v>2.625</v>
      </c>
      <c r="E8" t="s">
        <v>194</v>
      </c>
      <c r="F8" t="s">
        <v>11</v>
      </c>
      <c r="G8" t="s">
        <v>12</v>
      </c>
      <c r="H8" t="s">
        <v>195</v>
      </c>
    </row>
    <row r="9" spans="1:8" x14ac:dyDescent="0.25">
      <c r="A9" t="s">
        <v>180</v>
      </c>
      <c r="B9" t="s">
        <v>181</v>
      </c>
      <c r="C9">
        <v>1000000000</v>
      </c>
      <c r="D9">
        <v>1.75</v>
      </c>
      <c r="E9" t="s">
        <v>196</v>
      </c>
      <c r="F9" t="s">
        <v>23</v>
      </c>
      <c r="G9" t="s">
        <v>12</v>
      </c>
      <c r="H9" t="s">
        <v>197</v>
      </c>
    </row>
    <row r="10" spans="1:8" x14ac:dyDescent="0.25">
      <c r="A10" t="s">
        <v>180</v>
      </c>
      <c r="B10" t="s">
        <v>181</v>
      </c>
      <c r="C10">
        <v>1000000000</v>
      </c>
      <c r="D10">
        <v>3.5</v>
      </c>
      <c r="E10" t="s">
        <v>198</v>
      </c>
      <c r="F10" t="s">
        <v>11</v>
      </c>
      <c r="G10" t="s">
        <v>12</v>
      </c>
      <c r="H10" t="s">
        <v>199</v>
      </c>
    </row>
    <row r="11" spans="1:8" x14ac:dyDescent="0.25">
      <c r="A11" t="s">
        <v>180</v>
      </c>
      <c r="B11" t="s">
        <v>181</v>
      </c>
      <c r="C11">
        <v>1500000000</v>
      </c>
      <c r="D11">
        <v>1.25</v>
      </c>
      <c r="E11" t="s">
        <v>190</v>
      </c>
      <c r="F11" t="s">
        <v>98</v>
      </c>
      <c r="G11" t="s">
        <v>12</v>
      </c>
      <c r="H11" t="s">
        <v>200</v>
      </c>
    </row>
    <row r="12" spans="1:8" x14ac:dyDescent="0.25">
      <c r="A12" t="s">
        <v>180</v>
      </c>
      <c r="B12" t="s">
        <v>181</v>
      </c>
      <c r="C12">
        <v>1000000000</v>
      </c>
      <c r="D12">
        <v>1.75</v>
      </c>
      <c r="E12" t="s">
        <v>196</v>
      </c>
      <c r="F12" t="s">
        <v>98</v>
      </c>
      <c r="G12" t="s">
        <v>12</v>
      </c>
      <c r="H12" t="s">
        <v>201</v>
      </c>
    </row>
    <row r="13" spans="1:8" x14ac:dyDescent="0.25">
      <c r="A13" t="s">
        <v>180</v>
      </c>
      <c r="B13" t="s">
        <v>181</v>
      </c>
      <c r="C13">
        <v>750000000</v>
      </c>
      <c r="D13">
        <v>4.25</v>
      </c>
      <c r="E13" t="s">
        <v>182</v>
      </c>
      <c r="F13" t="s">
        <v>98</v>
      </c>
      <c r="G13" t="s">
        <v>12</v>
      </c>
      <c r="H13" t="s">
        <v>202</v>
      </c>
    </row>
    <row r="14" spans="1:8" x14ac:dyDescent="0.25">
      <c r="A14" t="s">
        <v>180</v>
      </c>
      <c r="B14" t="s">
        <v>181</v>
      </c>
      <c r="C14">
        <v>2250000000</v>
      </c>
      <c r="D14">
        <v>0.55000000000000004</v>
      </c>
      <c r="E14" t="s">
        <v>184</v>
      </c>
      <c r="F14" t="s">
        <v>98</v>
      </c>
      <c r="G14" t="s">
        <v>12</v>
      </c>
      <c r="H14" t="s">
        <v>203</v>
      </c>
    </row>
    <row r="15" spans="1:8" x14ac:dyDescent="0.25">
      <c r="A15" t="s">
        <v>180</v>
      </c>
      <c r="B15" t="s">
        <v>181</v>
      </c>
      <c r="C15">
        <v>2000000000</v>
      </c>
      <c r="D15">
        <v>1.2</v>
      </c>
      <c r="E15" t="s">
        <v>188</v>
      </c>
      <c r="F15" t="s">
        <v>98</v>
      </c>
      <c r="G15" t="s">
        <v>12</v>
      </c>
      <c r="H15" t="s">
        <v>204</v>
      </c>
    </row>
    <row r="16" spans="1:8" x14ac:dyDescent="0.25">
      <c r="A16" t="s">
        <v>180</v>
      </c>
      <c r="B16" t="s">
        <v>181</v>
      </c>
      <c r="C16">
        <v>1250000000</v>
      </c>
      <c r="D16">
        <v>4.125</v>
      </c>
      <c r="E16" t="s">
        <v>186</v>
      </c>
      <c r="F16" t="s">
        <v>98</v>
      </c>
      <c r="G16" t="s">
        <v>12</v>
      </c>
      <c r="H16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A9D3-FEEE-4714-9D4D-72B4AF0CABD1}">
  <dimension ref="A1:H74"/>
  <sheetViews>
    <sheetView topLeftCell="A23" workbookViewId="0">
      <selection activeCell="A2" sqref="A2:H74"/>
    </sheetView>
  </sheetViews>
  <sheetFormatPr defaultRowHeight="15" x14ac:dyDescent="0.25"/>
  <cols>
    <col min="1" max="1" width="36.7109375" bestFit="1" customWidth="1"/>
    <col min="2" max="2" width="6.28515625" bestFit="1" customWidth="1"/>
    <col min="3" max="3" width="12" bestFit="1" customWidth="1"/>
    <col min="4" max="4" width="5" bestFit="1" customWidth="1"/>
    <col min="5" max="5" width="10.7109375" bestFit="1" customWidth="1"/>
    <col min="6" max="6" width="6.42578125" bestFit="1" customWidth="1"/>
    <col min="7" max="7" width="8.85546875" bestFit="1" customWidth="1"/>
    <col min="8" max="8" width="1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206</v>
      </c>
      <c r="B2" t="s">
        <v>207</v>
      </c>
      <c r="C2">
        <v>51667244800</v>
      </c>
      <c r="D2">
        <v>3.2</v>
      </c>
      <c r="E2" t="s">
        <v>208</v>
      </c>
      <c r="F2" t="s">
        <v>209</v>
      </c>
      <c r="G2" t="s">
        <v>116</v>
      </c>
      <c r="H2" t="s">
        <v>210</v>
      </c>
    </row>
    <row r="3" spans="1:8" x14ac:dyDescent="0.25">
      <c r="A3" t="s">
        <v>206</v>
      </c>
      <c r="B3" t="s">
        <v>207</v>
      </c>
      <c r="C3">
        <v>47049825400</v>
      </c>
      <c r="D3">
        <v>3</v>
      </c>
      <c r="E3" t="s">
        <v>211</v>
      </c>
      <c r="F3" t="s">
        <v>209</v>
      </c>
      <c r="G3" t="s">
        <v>116</v>
      </c>
      <c r="H3" t="s">
        <v>212</v>
      </c>
    </row>
    <row r="4" spans="1:8" x14ac:dyDescent="0.25">
      <c r="A4" t="s">
        <v>206</v>
      </c>
      <c r="B4" t="s">
        <v>207</v>
      </c>
      <c r="C4">
        <v>17593610400</v>
      </c>
      <c r="D4">
        <v>0.5</v>
      </c>
      <c r="E4" t="s">
        <v>213</v>
      </c>
      <c r="F4" t="s">
        <v>209</v>
      </c>
      <c r="G4" t="s">
        <v>116</v>
      </c>
      <c r="H4" t="s">
        <v>214</v>
      </c>
    </row>
    <row r="5" spans="1:8" x14ac:dyDescent="0.25">
      <c r="A5" t="s">
        <v>206</v>
      </c>
      <c r="B5" t="s">
        <v>207</v>
      </c>
      <c r="C5">
        <v>60241393000</v>
      </c>
      <c r="D5">
        <v>2.75</v>
      </c>
      <c r="E5" t="s">
        <v>215</v>
      </c>
      <c r="F5" t="s">
        <v>209</v>
      </c>
      <c r="G5" t="s">
        <v>116</v>
      </c>
      <c r="H5" t="s">
        <v>216</v>
      </c>
    </row>
    <row r="6" spans="1:8" x14ac:dyDescent="0.25">
      <c r="A6" t="s">
        <v>206</v>
      </c>
      <c r="B6" t="s">
        <v>207</v>
      </c>
      <c r="C6">
        <v>53183620800</v>
      </c>
      <c r="D6">
        <v>3.5</v>
      </c>
      <c r="E6" t="s">
        <v>217</v>
      </c>
      <c r="F6" t="s">
        <v>209</v>
      </c>
      <c r="G6" t="s">
        <v>116</v>
      </c>
      <c r="H6" t="s">
        <v>218</v>
      </c>
    </row>
    <row r="7" spans="1:8" x14ac:dyDescent="0.25">
      <c r="A7" t="s">
        <v>206</v>
      </c>
      <c r="B7" t="s">
        <v>207</v>
      </c>
      <c r="C7">
        <v>64245465000</v>
      </c>
      <c r="D7">
        <v>2.75</v>
      </c>
      <c r="E7" t="s">
        <v>219</v>
      </c>
      <c r="F7" t="s">
        <v>209</v>
      </c>
      <c r="G7" t="s">
        <v>116</v>
      </c>
      <c r="H7" t="s">
        <v>220</v>
      </c>
    </row>
    <row r="8" spans="1:8" x14ac:dyDescent="0.25">
      <c r="A8" t="s">
        <v>206</v>
      </c>
      <c r="B8" t="s">
        <v>207</v>
      </c>
      <c r="C8">
        <v>54090310500</v>
      </c>
      <c r="D8">
        <v>0</v>
      </c>
      <c r="E8" t="s">
        <v>221</v>
      </c>
      <c r="F8" t="s">
        <v>209</v>
      </c>
      <c r="G8" t="s">
        <v>116</v>
      </c>
      <c r="H8" t="s">
        <v>222</v>
      </c>
    </row>
    <row r="9" spans="1:8" x14ac:dyDescent="0.25">
      <c r="A9" t="s">
        <v>206</v>
      </c>
      <c r="B9" t="s">
        <v>207</v>
      </c>
      <c r="C9">
        <v>26252964000</v>
      </c>
      <c r="D9">
        <v>3.25</v>
      </c>
      <c r="E9" t="s">
        <v>223</v>
      </c>
      <c r="F9" t="s">
        <v>209</v>
      </c>
      <c r="G9" t="s">
        <v>116</v>
      </c>
      <c r="H9" t="s">
        <v>224</v>
      </c>
    </row>
    <row r="10" spans="1:8" x14ac:dyDescent="0.25">
      <c r="A10" t="s">
        <v>206</v>
      </c>
      <c r="B10" t="s">
        <v>207</v>
      </c>
      <c r="C10">
        <v>31922100000</v>
      </c>
      <c r="D10">
        <v>2.7</v>
      </c>
      <c r="E10" t="s">
        <v>225</v>
      </c>
      <c r="F10" t="s">
        <v>209</v>
      </c>
      <c r="G10" t="s">
        <v>116</v>
      </c>
      <c r="H10" t="s">
        <v>226</v>
      </c>
    </row>
    <row r="11" spans="1:8" x14ac:dyDescent="0.25">
      <c r="A11" t="s">
        <v>206</v>
      </c>
      <c r="B11" t="s">
        <v>207</v>
      </c>
      <c r="C11">
        <v>35627124000</v>
      </c>
      <c r="D11">
        <v>2.5</v>
      </c>
      <c r="E11" t="s">
        <v>227</v>
      </c>
      <c r="F11" t="s">
        <v>209</v>
      </c>
      <c r="G11" t="s">
        <v>116</v>
      </c>
      <c r="H11" t="s">
        <v>228</v>
      </c>
    </row>
    <row r="12" spans="1:8" x14ac:dyDescent="0.25">
      <c r="A12" t="s">
        <v>206</v>
      </c>
      <c r="B12" t="s">
        <v>207</v>
      </c>
      <c r="C12">
        <v>80832001500</v>
      </c>
      <c r="D12">
        <v>1.25</v>
      </c>
      <c r="E12" t="s">
        <v>229</v>
      </c>
      <c r="F12" t="s">
        <v>209</v>
      </c>
      <c r="G12" t="s">
        <v>116</v>
      </c>
      <c r="H12" t="s">
        <v>230</v>
      </c>
    </row>
    <row r="13" spans="1:8" x14ac:dyDescent="0.25">
      <c r="A13" t="s">
        <v>206</v>
      </c>
      <c r="B13" t="s">
        <v>207</v>
      </c>
      <c r="C13">
        <v>19704048000</v>
      </c>
      <c r="D13">
        <v>3.75</v>
      </c>
      <c r="E13" t="s">
        <v>231</v>
      </c>
      <c r="F13" t="s">
        <v>209</v>
      </c>
      <c r="G13" t="s">
        <v>116</v>
      </c>
      <c r="H13" t="s">
        <v>232</v>
      </c>
    </row>
    <row r="14" spans="1:8" x14ac:dyDescent="0.25">
      <c r="A14" t="s">
        <v>206</v>
      </c>
      <c r="B14" t="s">
        <v>207</v>
      </c>
      <c r="C14">
        <v>38576621000</v>
      </c>
      <c r="D14">
        <v>0.5</v>
      </c>
      <c r="E14" t="s">
        <v>233</v>
      </c>
      <c r="F14" t="s">
        <v>209</v>
      </c>
      <c r="G14" t="s">
        <v>116</v>
      </c>
      <c r="H14" t="s">
        <v>234</v>
      </c>
    </row>
    <row r="15" spans="1:8" x14ac:dyDescent="0.25">
      <c r="A15" t="s">
        <v>206</v>
      </c>
      <c r="B15" t="s">
        <v>207</v>
      </c>
      <c r="C15">
        <v>34214243700</v>
      </c>
      <c r="D15">
        <v>2.4</v>
      </c>
      <c r="E15" t="s">
        <v>235</v>
      </c>
      <c r="F15" t="s">
        <v>209</v>
      </c>
      <c r="G15" t="s">
        <v>116</v>
      </c>
      <c r="H15" t="s">
        <v>236</v>
      </c>
    </row>
    <row r="16" spans="1:8" x14ac:dyDescent="0.25">
      <c r="A16" t="s">
        <v>206</v>
      </c>
      <c r="B16" t="s">
        <v>207</v>
      </c>
      <c r="C16">
        <v>40764718900</v>
      </c>
      <c r="D16">
        <v>3.25</v>
      </c>
      <c r="E16" t="s">
        <v>237</v>
      </c>
      <c r="F16" t="s">
        <v>209</v>
      </c>
      <c r="G16" t="s">
        <v>116</v>
      </c>
      <c r="H16" t="s">
        <v>238</v>
      </c>
    </row>
    <row r="17" spans="1:8" x14ac:dyDescent="0.25">
      <c r="A17" t="s">
        <v>206</v>
      </c>
      <c r="B17" t="s">
        <v>207</v>
      </c>
      <c r="C17">
        <v>11354076500</v>
      </c>
      <c r="D17">
        <v>0.1</v>
      </c>
      <c r="E17" t="s">
        <v>239</v>
      </c>
      <c r="F17" t="s">
        <v>240</v>
      </c>
      <c r="G17" t="s">
        <v>116</v>
      </c>
      <c r="H17" t="s">
        <v>241</v>
      </c>
    </row>
    <row r="18" spans="1:8" x14ac:dyDescent="0.25">
      <c r="A18" t="s">
        <v>206</v>
      </c>
      <c r="B18" t="s">
        <v>207</v>
      </c>
      <c r="C18">
        <v>50273712000</v>
      </c>
      <c r="D18">
        <v>3</v>
      </c>
      <c r="E18" t="s">
        <v>242</v>
      </c>
      <c r="F18" t="s">
        <v>209</v>
      </c>
      <c r="G18" t="s">
        <v>116</v>
      </c>
      <c r="H18" t="s">
        <v>243</v>
      </c>
    </row>
    <row r="19" spans="1:8" x14ac:dyDescent="0.25">
      <c r="A19" t="s">
        <v>206</v>
      </c>
      <c r="B19" t="s">
        <v>207</v>
      </c>
      <c r="C19">
        <v>48270369600</v>
      </c>
      <c r="D19">
        <v>2.5</v>
      </c>
      <c r="E19" t="s">
        <v>244</v>
      </c>
      <c r="F19" t="s">
        <v>209</v>
      </c>
      <c r="G19" t="s">
        <v>116</v>
      </c>
      <c r="H19" t="s">
        <v>245</v>
      </c>
    </row>
    <row r="20" spans="1:8" x14ac:dyDescent="0.25">
      <c r="A20" t="s">
        <v>206</v>
      </c>
      <c r="B20" t="s">
        <v>207</v>
      </c>
      <c r="C20">
        <v>46813840000</v>
      </c>
      <c r="D20">
        <v>1</v>
      </c>
      <c r="E20" t="s">
        <v>246</v>
      </c>
      <c r="F20" t="s">
        <v>209</v>
      </c>
      <c r="G20" t="s">
        <v>116</v>
      </c>
      <c r="H20" t="s">
        <v>247</v>
      </c>
    </row>
    <row r="21" spans="1:8" x14ac:dyDescent="0.25">
      <c r="A21" t="s">
        <v>206</v>
      </c>
      <c r="B21" t="s">
        <v>207</v>
      </c>
      <c r="C21">
        <v>56769011200</v>
      </c>
      <c r="D21">
        <v>2</v>
      </c>
      <c r="E21" t="s">
        <v>248</v>
      </c>
      <c r="F21" t="s">
        <v>209</v>
      </c>
      <c r="G21" t="s">
        <v>116</v>
      </c>
      <c r="H21" t="s">
        <v>249</v>
      </c>
    </row>
    <row r="22" spans="1:8" x14ac:dyDescent="0.25">
      <c r="A22" t="s">
        <v>206</v>
      </c>
      <c r="B22" t="s">
        <v>207</v>
      </c>
      <c r="C22">
        <v>64903492800</v>
      </c>
      <c r="D22">
        <v>1.25</v>
      </c>
      <c r="E22" t="s">
        <v>250</v>
      </c>
      <c r="F22" t="s">
        <v>209</v>
      </c>
      <c r="G22" t="s">
        <v>116</v>
      </c>
      <c r="H22" t="s">
        <v>251</v>
      </c>
    </row>
    <row r="23" spans="1:8" x14ac:dyDescent="0.25">
      <c r="A23" t="s">
        <v>206</v>
      </c>
      <c r="B23" t="s">
        <v>207</v>
      </c>
      <c r="C23">
        <v>73017549000</v>
      </c>
      <c r="D23">
        <v>1.5</v>
      </c>
      <c r="E23" t="s">
        <v>252</v>
      </c>
      <c r="F23" t="s">
        <v>209</v>
      </c>
      <c r="G23" t="s">
        <v>116</v>
      </c>
      <c r="H23" t="s">
        <v>253</v>
      </c>
    </row>
    <row r="24" spans="1:8" x14ac:dyDescent="0.25">
      <c r="A24" t="s">
        <v>206</v>
      </c>
      <c r="B24" t="s">
        <v>207</v>
      </c>
      <c r="C24">
        <v>79574376900</v>
      </c>
      <c r="D24">
        <v>2.75</v>
      </c>
      <c r="E24" t="s">
        <v>254</v>
      </c>
      <c r="F24" t="s">
        <v>209</v>
      </c>
      <c r="G24" t="s">
        <v>116</v>
      </c>
      <c r="H24" t="s">
        <v>255</v>
      </c>
    </row>
    <row r="25" spans="1:8" x14ac:dyDescent="0.25">
      <c r="A25" t="s">
        <v>206</v>
      </c>
      <c r="B25" t="s">
        <v>207</v>
      </c>
      <c r="C25">
        <v>73197586000</v>
      </c>
      <c r="D25">
        <v>0.75</v>
      </c>
      <c r="E25" t="s">
        <v>256</v>
      </c>
      <c r="F25" t="s">
        <v>209</v>
      </c>
      <c r="G25" t="s">
        <v>116</v>
      </c>
      <c r="H25" t="s">
        <v>257</v>
      </c>
    </row>
    <row r="26" spans="1:8" x14ac:dyDescent="0.25">
      <c r="A26" t="s">
        <v>206</v>
      </c>
      <c r="B26" t="s">
        <v>207</v>
      </c>
      <c r="C26">
        <v>27869198400</v>
      </c>
      <c r="D26">
        <v>3</v>
      </c>
      <c r="E26" t="s">
        <v>258</v>
      </c>
      <c r="F26" t="s">
        <v>209</v>
      </c>
      <c r="G26" t="s">
        <v>116</v>
      </c>
      <c r="H26" t="s">
        <v>259</v>
      </c>
    </row>
    <row r="27" spans="1:8" x14ac:dyDescent="0.25">
      <c r="A27" t="s">
        <v>206</v>
      </c>
      <c r="B27" t="s">
        <v>207</v>
      </c>
      <c r="C27">
        <v>95357007500</v>
      </c>
      <c r="D27">
        <v>2.5</v>
      </c>
      <c r="E27" t="s">
        <v>260</v>
      </c>
      <c r="F27" t="s">
        <v>209</v>
      </c>
      <c r="G27" t="s">
        <v>116</v>
      </c>
      <c r="H27" t="s">
        <v>261</v>
      </c>
    </row>
    <row r="28" spans="1:8" x14ac:dyDescent="0.25">
      <c r="A28" t="s">
        <v>206</v>
      </c>
      <c r="B28" t="s">
        <v>207</v>
      </c>
      <c r="C28">
        <v>15306218400</v>
      </c>
      <c r="D28">
        <v>3.6</v>
      </c>
      <c r="E28" t="s">
        <v>262</v>
      </c>
      <c r="F28" t="s">
        <v>209</v>
      </c>
      <c r="G28" t="s">
        <v>116</v>
      </c>
      <c r="H28" t="s">
        <v>263</v>
      </c>
    </row>
    <row r="29" spans="1:8" x14ac:dyDescent="0.25">
      <c r="A29" t="s">
        <v>206</v>
      </c>
      <c r="B29" t="s">
        <v>207</v>
      </c>
      <c r="C29">
        <v>36671913600</v>
      </c>
      <c r="D29">
        <v>1.25</v>
      </c>
      <c r="E29" t="s">
        <v>264</v>
      </c>
      <c r="F29" t="s">
        <v>209</v>
      </c>
      <c r="G29" t="s">
        <v>116</v>
      </c>
      <c r="H29" t="s">
        <v>265</v>
      </c>
    </row>
    <row r="30" spans="1:8" x14ac:dyDescent="0.25">
      <c r="A30" t="s">
        <v>206</v>
      </c>
      <c r="B30" t="s">
        <v>207</v>
      </c>
      <c r="C30">
        <v>76488975000</v>
      </c>
      <c r="D30">
        <v>0.75</v>
      </c>
      <c r="E30" t="s">
        <v>266</v>
      </c>
      <c r="F30" t="s">
        <v>209</v>
      </c>
      <c r="G30" t="s">
        <v>116</v>
      </c>
      <c r="H30" t="s">
        <v>267</v>
      </c>
    </row>
    <row r="31" spans="1:8" x14ac:dyDescent="0.25">
      <c r="A31" t="s">
        <v>206</v>
      </c>
      <c r="B31" t="s">
        <v>207</v>
      </c>
      <c r="C31">
        <v>25933812200</v>
      </c>
      <c r="D31">
        <v>2.5</v>
      </c>
      <c r="E31" t="s">
        <v>268</v>
      </c>
      <c r="F31" t="s">
        <v>209</v>
      </c>
      <c r="G31" t="s">
        <v>116</v>
      </c>
      <c r="H31" t="s">
        <v>269</v>
      </c>
    </row>
    <row r="32" spans="1:8" x14ac:dyDescent="0.25">
      <c r="A32" t="s">
        <v>206</v>
      </c>
      <c r="B32" t="s">
        <v>207</v>
      </c>
      <c r="C32">
        <v>54839217300</v>
      </c>
      <c r="D32">
        <v>0</v>
      </c>
      <c r="E32" t="s">
        <v>270</v>
      </c>
      <c r="F32" t="s">
        <v>209</v>
      </c>
      <c r="G32" t="s">
        <v>116</v>
      </c>
      <c r="H32" t="s">
        <v>271</v>
      </c>
    </row>
    <row r="33" spans="1:8" x14ac:dyDescent="0.25">
      <c r="A33" t="s">
        <v>206</v>
      </c>
      <c r="B33" t="s">
        <v>207</v>
      </c>
      <c r="C33">
        <v>39444246400</v>
      </c>
      <c r="D33">
        <v>0.75</v>
      </c>
      <c r="E33" t="s">
        <v>272</v>
      </c>
      <c r="F33" t="s">
        <v>209</v>
      </c>
      <c r="G33" t="s">
        <v>116</v>
      </c>
      <c r="H33" t="s">
        <v>273</v>
      </c>
    </row>
    <row r="34" spans="1:8" x14ac:dyDescent="0.25">
      <c r="A34" t="s">
        <v>206</v>
      </c>
      <c r="B34" t="s">
        <v>207</v>
      </c>
      <c r="C34">
        <v>66108581000</v>
      </c>
      <c r="D34">
        <v>0.5</v>
      </c>
      <c r="E34" t="s">
        <v>274</v>
      </c>
      <c r="F34" t="s">
        <v>209</v>
      </c>
      <c r="G34" t="s">
        <v>116</v>
      </c>
      <c r="H34" t="s">
        <v>275</v>
      </c>
    </row>
    <row r="35" spans="1:8" x14ac:dyDescent="0.25">
      <c r="A35" t="s">
        <v>206</v>
      </c>
      <c r="B35" t="s">
        <v>207</v>
      </c>
      <c r="C35">
        <v>38169461500</v>
      </c>
      <c r="D35">
        <v>0</v>
      </c>
      <c r="E35" t="s">
        <v>276</v>
      </c>
      <c r="F35" t="s">
        <v>209</v>
      </c>
      <c r="G35" t="s">
        <v>116</v>
      </c>
      <c r="H35" t="s">
        <v>277</v>
      </c>
    </row>
    <row r="36" spans="1:8" x14ac:dyDescent="0.25">
      <c r="A36" t="s">
        <v>206</v>
      </c>
      <c r="B36" t="s">
        <v>207</v>
      </c>
      <c r="C36">
        <v>69262941600</v>
      </c>
      <c r="D36">
        <v>0</v>
      </c>
      <c r="E36" t="s">
        <v>278</v>
      </c>
      <c r="F36" t="s">
        <v>209</v>
      </c>
      <c r="G36" t="s">
        <v>116</v>
      </c>
      <c r="H36" t="s">
        <v>279</v>
      </c>
    </row>
    <row r="37" spans="1:8" x14ac:dyDescent="0.25">
      <c r="A37" t="s">
        <v>206</v>
      </c>
      <c r="B37" t="s">
        <v>207</v>
      </c>
      <c r="C37">
        <v>35402057900</v>
      </c>
      <c r="D37">
        <v>4</v>
      </c>
      <c r="E37" t="s">
        <v>280</v>
      </c>
      <c r="F37" t="s">
        <v>209</v>
      </c>
      <c r="G37" t="s">
        <v>116</v>
      </c>
      <c r="H37" t="s">
        <v>281</v>
      </c>
    </row>
    <row r="38" spans="1:8" x14ac:dyDescent="0.25">
      <c r="A38" t="s">
        <v>206</v>
      </c>
      <c r="B38" t="s">
        <v>207</v>
      </c>
      <c r="C38">
        <v>28302659000</v>
      </c>
      <c r="D38">
        <v>0.5</v>
      </c>
      <c r="E38" t="s">
        <v>282</v>
      </c>
      <c r="F38" t="s">
        <v>209</v>
      </c>
      <c r="G38" t="s">
        <v>116</v>
      </c>
      <c r="H38" t="s">
        <v>283</v>
      </c>
    </row>
    <row r="39" spans="1:8" x14ac:dyDescent="0.25">
      <c r="A39" t="s">
        <v>206</v>
      </c>
      <c r="B39" t="s">
        <v>207</v>
      </c>
      <c r="C39">
        <v>55440154000</v>
      </c>
      <c r="D39">
        <v>0</v>
      </c>
      <c r="E39" t="s">
        <v>284</v>
      </c>
      <c r="F39" t="s">
        <v>209</v>
      </c>
      <c r="G39" t="s">
        <v>116</v>
      </c>
      <c r="H39" t="s">
        <v>285</v>
      </c>
    </row>
    <row r="40" spans="1:8" x14ac:dyDescent="0.25">
      <c r="A40" t="s">
        <v>206</v>
      </c>
      <c r="B40" t="s">
        <v>207</v>
      </c>
      <c r="C40">
        <v>17420871600</v>
      </c>
      <c r="D40">
        <v>0.1</v>
      </c>
      <c r="E40" t="s">
        <v>286</v>
      </c>
      <c r="F40" t="s">
        <v>240</v>
      </c>
      <c r="G40" t="s">
        <v>116</v>
      </c>
      <c r="H40" t="s">
        <v>287</v>
      </c>
    </row>
    <row r="41" spans="1:8" x14ac:dyDescent="0.25">
      <c r="A41" t="s">
        <v>206</v>
      </c>
      <c r="B41" t="s">
        <v>207</v>
      </c>
      <c r="C41">
        <v>43489747200</v>
      </c>
      <c r="D41">
        <v>4.75</v>
      </c>
      <c r="E41" t="s">
        <v>288</v>
      </c>
      <c r="F41" t="s">
        <v>209</v>
      </c>
      <c r="G41" t="s">
        <v>116</v>
      </c>
      <c r="H41" t="s">
        <v>289</v>
      </c>
    </row>
    <row r="42" spans="1:8" x14ac:dyDescent="0.25">
      <c r="A42" t="s">
        <v>206</v>
      </c>
      <c r="B42" t="s">
        <v>207</v>
      </c>
      <c r="C42">
        <v>21141485000</v>
      </c>
      <c r="D42">
        <v>1.8</v>
      </c>
      <c r="E42" t="s">
        <v>290</v>
      </c>
      <c r="F42" t="s">
        <v>240</v>
      </c>
      <c r="G42" t="s">
        <v>116</v>
      </c>
      <c r="H42" t="s">
        <v>291</v>
      </c>
    </row>
    <row r="43" spans="1:8" x14ac:dyDescent="0.25">
      <c r="A43" t="s">
        <v>206</v>
      </c>
      <c r="B43" t="s">
        <v>207</v>
      </c>
      <c r="C43">
        <v>29597736000</v>
      </c>
      <c r="D43">
        <v>4</v>
      </c>
      <c r="E43" t="s">
        <v>292</v>
      </c>
      <c r="F43" t="s">
        <v>209</v>
      </c>
      <c r="G43" t="s">
        <v>116</v>
      </c>
      <c r="H43" t="s">
        <v>293</v>
      </c>
    </row>
    <row r="44" spans="1:8" x14ac:dyDescent="0.25">
      <c r="A44" t="s">
        <v>206</v>
      </c>
      <c r="B44" t="s">
        <v>207</v>
      </c>
      <c r="C44">
        <v>39150233600</v>
      </c>
      <c r="D44">
        <v>1.75</v>
      </c>
      <c r="E44" t="s">
        <v>294</v>
      </c>
      <c r="F44" t="s">
        <v>209</v>
      </c>
      <c r="G44" t="s">
        <v>116</v>
      </c>
      <c r="H44" t="s">
        <v>295</v>
      </c>
    </row>
    <row r="45" spans="1:8" x14ac:dyDescent="0.25">
      <c r="A45" t="s">
        <v>206</v>
      </c>
      <c r="B45" t="s">
        <v>207</v>
      </c>
      <c r="C45">
        <v>39986136900</v>
      </c>
      <c r="D45">
        <v>1</v>
      </c>
      <c r="E45" t="s">
        <v>296</v>
      </c>
      <c r="F45" t="s">
        <v>209</v>
      </c>
      <c r="G45" t="s">
        <v>116</v>
      </c>
      <c r="H45" t="s">
        <v>297</v>
      </c>
    </row>
    <row r="46" spans="1:8" x14ac:dyDescent="0.25">
      <c r="A46" t="s">
        <v>206</v>
      </c>
      <c r="B46" t="s">
        <v>207</v>
      </c>
      <c r="C46">
        <v>11659372200</v>
      </c>
      <c r="D46">
        <v>0.6</v>
      </c>
      <c r="E46" t="s">
        <v>298</v>
      </c>
      <c r="F46" t="s">
        <v>240</v>
      </c>
      <c r="G46" t="s">
        <v>116</v>
      </c>
      <c r="H46" t="s">
        <v>299</v>
      </c>
    </row>
    <row r="47" spans="1:8" x14ac:dyDescent="0.25">
      <c r="A47" t="s">
        <v>206</v>
      </c>
      <c r="B47" t="s">
        <v>207</v>
      </c>
      <c r="C47">
        <v>29850128029.32</v>
      </c>
      <c r="D47">
        <v>5.75</v>
      </c>
      <c r="E47" t="s">
        <v>300</v>
      </c>
      <c r="F47" t="s">
        <v>209</v>
      </c>
      <c r="G47" t="s">
        <v>116</v>
      </c>
      <c r="H47" t="s">
        <v>301</v>
      </c>
    </row>
    <row r="48" spans="1:8" x14ac:dyDescent="0.25">
      <c r="A48" t="s">
        <v>206</v>
      </c>
      <c r="B48" t="s">
        <v>207</v>
      </c>
      <c r="C48">
        <v>13950761000</v>
      </c>
      <c r="D48">
        <v>0.1</v>
      </c>
      <c r="E48" t="s">
        <v>302</v>
      </c>
      <c r="F48" t="s">
        <v>303</v>
      </c>
      <c r="G48" t="s">
        <v>116</v>
      </c>
      <c r="H48" t="s">
        <v>304</v>
      </c>
    </row>
    <row r="49" spans="1:8" x14ac:dyDescent="0.25">
      <c r="A49" t="s">
        <v>206</v>
      </c>
      <c r="B49" t="s">
        <v>207</v>
      </c>
      <c r="C49">
        <v>16158094400</v>
      </c>
      <c r="D49">
        <v>3</v>
      </c>
      <c r="E49" t="s">
        <v>305</v>
      </c>
      <c r="F49" t="s">
        <v>209</v>
      </c>
      <c r="G49" t="s">
        <v>116</v>
      </c>
      <c r="H49" t="s">
        <v>306</v>
      </c>
    </row>
    <row r="50" spans="1:8" x14ac:dyDescent="0.25">
      <c r="A50" t="s">
        <v>206</v>
      </c>
      <c r="B50" t="s">
        <v>207</v>
      </c>
      <c r="C50">
        <v>38560274800</v>
      </c>
      <c r="D50">
        <v>0.5</v>
      </c>
      <c r="E50" t="s">
        <v>307</v>
      </c>
      <c r="F50" t="s">
        <v>209</v>
      </c>
      <c r="G50" t="s">
        <v>116</v>
      </c>
      <c r="H50" t="s">
        <v>308</v>
      </c>
    </row>
    <row r="51" spans="1:8" x14ac:dyDescent="0.25">
      <c r="A51" t="s">
        <v>206</v>
      </c>
      <c r="B51" t="s">
        <v>207</v>
      </c>
      <c r="C51">
        <v>16327738000</v>
      </c>
      <c r="D51">
        <v>0.1</v>
      </c>
      <c r="E51" t="s">
        <v>309</v>
      </c>
      <c r="F51" t="s">
        <v>240</v>
      </c>
      <c r="G51" t="s">
        <v>116</v>
      </c>
      <c r="H51" t="s">
        <v>310</v>
      </c>
    </row>
    <row r="52" spans="1:8" x14ac:dyDescent="0.25">
      <c r="A52" t="s">
        <v>206</v>
      </c>
      <c r="B52" t="s">
        <v>207</v>
      </c>
      <c r="C52">
        <v>10494189397.6</v>
      </c>
      <c r="D52">
        <v>3.4</v>
      </c>
      <c r="E52" t="s">
        <v>311</v>
      </c>
      <c r="F52" t="s">
        <v>303</v>
      </c>
      <c r="G52" t="s">
        <v>116</v>
      </c>
      <c r="H52" t="s">
        <v>312</v>
      </c>
    </row>
    <row r="53" spans="1:8" x14ac:dyDescent="0.25">
      <c r="A53" t="s">
        <v>206</v>
      </c>
      <c r="B53" t="s">
        <v>207</v>
      </c>
      <c r="C53">
        <v>18686332000</v>
      </c>
      <c r="D53">
        <v>0.1</v>
      </c>
      <c r="E53" t="s">
        <v>313</v>
      </c>
      <c r="F53" t="s">
        <v>303</v>
      </c>
      <c r="G53" t="s">
        <v>116</v>
      </c>
      <c r="H53" t="s">
        <v>314</v>
      </c>
    </row>
    <row r="54" spans="1:8" x14ac:dyDescent="0.25">
      <c r="A54" t="s">
        <v>206</v>
      </c>
      <c r="B54" t="s">
        <v>207</v>
      </c>
      <c r="C54">
        <v>55043138100</v>
      </c>
      <c r="D54">
        <v>0.75</v>
      </c>
      <c r="E54" t="s">
        <v>315</v>
      </c>
      <c r="F54" t="s">
        <v>209</v>
      </c>
      <c r="G54" t="s">
        <v>116</v>
      </c>
      <c r="H54" t="s">
        <v>316</v>
      </c>
    </row>
    <row r="55" spans="1:8" x14ac:dyDescent="0.25">
      <c r="A55" t="s">
        <v>206</v>
      </c>
      <c r="B55" t="s">
        <v>207</v>
      </c>
      <c r="C55">
        <v>31793695200</v>
      </c>
      <c r="D55">
        <v>4</v>
      </c>
      <c r="E55" t="s">
        <v>317</v>
      </c>
      <c r="F55" t="s">
        <v>209</v>
      </c>
      <c r="G55" t="s">
        <v>116</v>
      </c>
      <c r="H55" t="s">
        <v>318</v>
      </c>
    </row>
    <row r="56" spans="1:8" x14ac:dyDescent="0.25">
      <c r="A56" t="s">
        <v>206</v>
      </c>
      <c r="B56" t="s">
        <v>207</v>
      </c>
      <c r="C56">
        <v>42157224700</v>
      </c>
      <c r="D56">
        <v>0.25</v>
      </c>
      <c r="E56" t="s">
        <v>319</v>
      </c>
      <c r="F56" t="s">
        <v>209</v>
      </c>
      <c r="G56" t="s">
        <v>116</v>
      </c>
      <c r="H56" t="s">
        <v>320</v>
      </c>
    </row>
    <row r="57" spans="1:8" x14ac:dyDescent="0.25">
      <c r="A57" t="s">
        <v>206</v>
      </c>
      <c r="B57" t="s">
        <v>207</v>
      </c>
      <c r="C57">
        <v>66455438700</v>
      </c>
      <c r="D57">
        <v>0</v>
      </c>
      <c r="E57" t="s">
        <v>321</v>
      </c>
      <c r="F57" t="s">
        <v>209</v>
      </c>
      <c r="G57" t="s">
        <v>116</v>
      </c>
      <c r="H57" t="s">
        <v>322</v>
      </c>
    </row>
    <row r="58" spans="1:8" x14ac:dyDescent="0.25">
      <c r="A58" t="s">
        <v>206</v>
      </c>
      <c r="B58" t="s">
        <v>207</v>
      </c>
      <c r="C58">
        <v>14238905000</v>
      </c>
      <c r="D58">
        <v>3.15</v>
      </c>
      <c r="E58" t="s">
        <v>323</v>
      </c>
      <c r="F58" t="s">
        <v>240</v>
      </c>
      <c r="G58" t="s">
        <v>116</v>
      </c>
      <c r="H58" t="s">
        <v>324</v>
      </c>
    </row>
    <row r="59" spans="1:8" x14ac:dyDescent="0.25">
      <c r="A59" t="s">
        <v>206</v>
      </c>
      <c r="B59" t="s">
        <v>207</v>
      </c>
      <c r="C59">
        <v>37108601400</v>
      </c>
      <c r="D59">
        <v>0.75</v>
      </c>
      <c r="E59" t="s">
        <v>325</v>
      </c>
      <c r="F59" t="s">
        <v>209</v>
      </c>
      <c r="G59" t="s">
        <v>116</v>
      </c>
      <c r="H59" t="s">
        <v>326</v>
      </c>
    </row>
    <row r="60" spans="1:8" x14ac:dyDescent="0.25">
      <c r="A60" t="s">
        <v>206</v>
      </c>
      <c r="B60" t="s">
        <v>207</v>
      </c>
      <c r="C60">
        <v>44394134500</v>
      </c>
      <c r="D60">
        <v>3.5</v>
      </c>
      <c r="E60" t="s">
        <v>327</v>
      </c>
      <c r="F60" t="s">
        <v>209</v>
      </c>
      <c r="G60" t="s">
        <v>116</v>
      </c>
      <c r="H60" t="s">
        <v>328</v>
      </c>
    </row>
    <row r="61" spans="1:8" x14ac:dyDescent="0.25">
      <c r="A61" t="s">
        <v>206</v>
      </c>
      <c r="B61" t="s">
        <v>207</v>
      </c>
      <c r="C61">
        <v>8380340300</v>
      </c>
      <c r="D61">
        <v>0.1</v>
      </c>
      <c r="E61" t="s">
        <v>329</v>
      </c>
      <c r="F61" t="s">
        <v>240</v>
      </c>
      <c r="G61" t="s">
        <v>116</v>
      </c>
      <c r="H61" t="s">
        <v>330</v>
      </c>
    </row>
    <row r="62" spans="1:8" x14ac:dyDescent="0.25">
      <c r="A62" t="s">
        <v>206</v>
      </c>
      <c r="B62" t="s">
        <v>207</v>
      </c>
      <c r="C62">
        <v>14598056200</v>
      </c>
      <c r="D62">
        <v>0.1</v>
      </c>
      <c r="E62" t="s">
        <v>331</v>
      </c>
      <c r="F62" t="s">
        <v>240</v>
      </c>
      <c r="G62" t="s">
        <v>116</v>
      </c>
      <c r="H62" t="s">
        <v>332</v>
      </c>
    </row>
    <row r="63" spans="1:8" x14ac:dyDescent="0.25">
      <c r="A63" t="s">
        <v>206</v>
      </c>
      <c r="B63" t="s">
        <v>207</v>
      </c>
      <c r="C63">
        <v>56868780000</v>
      </c>
      <c r="D63">
        <v>4.5</v>
      </c>
      <c r="E63" t="s">
        <v>333</v>
      </c>
      <c r="F63" t="s">
        <v>209</v>
      </c>
      <c r="G63" t="s">
        <v>116</v>
      </c>
      <c r="H63" t="s">
        <v>334</v>
      </c>
    </row>
    <row r="64" spans="1:8" x14ac:dyDescent="0.25">
      <c r="A64" t="s">
        <v>206</v>
      </c>
      <c r="B64" t="s">
        <v>207</v>
      </c>
      <c r="C64">
        <v>11920894600</v>
      </c>
      <c r="D64">
        <v>0.1</v>
      </c>
      <c r="E64" t="s">
        <v>335</v>
      </c>
      <c r="F64" t="s">
        <v>240</v>
      </c>
      <c r="G64" t="s">
        <v>116</v>
      </c>
      <c r="H64" t="s">
        <v>336</v>
      </c>
    </row>
    <row r="65" spans="1:8" x14ac:dyDescent="0.25">
      <c r="A65" t="s">
        <v>206</v>
      </c>
      <c r="B65" t="s">
        <v>207</v>
      </c>
      <c r="C65">
        <v>33276597600</v>
      </c>
      <c r="D65">
        <v>1.85</v>
      </c>
      <c r="E65" t="s">
        <v>337</v>
      </c>
      <c r="F65" t="s">
        <v>240</v>
      </c>
      <c r="G65" t="s">
        <v>116</v>
      </c>
      <c r="H65" t="s">
        <v>338</v>
      </c>
    </row>
    <row r="66" spans="1:8" x14ac:dyDescent="0.25">
      <c r="A66" t="s">
        <v>206</v>
      </c>
      <c r="B66" t="s">
        <v>207</v>
      </c>
      <c r="C66">
        <v>39088024000</v>
      </c>
      <c r="D66">
        <v>1.5</v>
      </c>
      <c r="E66" t="s">
        <v>339</v>
      </c>
      <c r="F66" t="s">
        <v>209</v>
      </c>
      <c r="G66" t="s">
        <v>116</v>
      </c>
      <c r="H66" t="s">
        <v>340</v>
      </c>
    </row>
    <row r="67" spans="1:8" x14ac:dyDescent="0.25">
      <c r="A67" t="s">
        <v>206</v>
      </c>
      <c r="B67" t="s">
        <v>207</v>
      </c>
      <c r="C67">
        <v>26138874900</v>
      </c>
      <c r="D67">
        <v>0.1</v>
      </c>
      <c r="E67" t="s">
        <v>341</v>
      </c>
      <c r="F67" t="s">
        <v>240</v>
      </c>
      <c r="G67" t="s">
        <v>116</v>
      </c>
      <c r="H67" t="s">
        <v>342</v>
      </c>
    </row>
    <row r="68" spans="1:8" x14ac:dyDescent="0.25">
      <c r="A68" t="s">
        <v>206</v>
      </c>
      <c r="B68" t="s">
        <v>207</v>
      </c>
      <c r="C68">
        <v>23392440000</v>
      </c>
      <c r="D68">
        <v>0.7</v>
      </c>
      <c r="E68" t="s">
        <v>343</v>
      </c>
      <c r="F68" t="s">
        <v>240</v>
      </c>
      <c r="G68" t="s">
        <v>116</v>
      </c>
      <c r="H68" t="s">
        <v>344</v>
      </c>
    </row>
    <row r="69" spans="1:8" x14ac:dyDescent="0.25">
      <c r="A69" t="s">
        <v>206</v>
      </c>
      <c r="B69" t="s">
        <v>207</v>
      </c>
      <c r="C69">
        <v>20925014400</v>
      </c>
      <c r="D69">
        <v>1.75</v>
      </c>
      <c r="E69" t="s">
        <v>345</v>
      </c>
      <c r="F69" t="s">
        <v>209</v>
      </c>
      <c r="G69" t="s">
        <v>116</v>
      </c>
      <c r="H69" t="s">
        <v>346</v>
      </c>
    </row>
    <row r="70" spans="1:8" x14ac:dyDescent="0.25">
      <c r="A70" t="s">
        <v>206</v>
      </c>
      <c r="B70" t="s">
        <v>207</v>
      </c>
      <c r="C70">
        <v>8258016000</v>
      </c>
      <c r="D70">
        <v>0.95</v>
      </c>
      <c r="E70" t="s">
        <v>347</v>
      </c>
      <c r="F70" t="s">
        <v>240</v>
      </c>
      <c r="G70" t="s">
        <v>116</v>
      </c>
      <c r="H70" t="s">
        <v>348</v>
      </c>
    </row>
    <row r="71" spans="1:8" x14ac:dyDescent="0.25">
      <c r="A71" t="s">
        <v>206</v>
      </c>
      <c r="B71" t="s">
        <v>207</v>
      </c>
      <c r="C71">
        <v>34376439200</v>
      </c>
      <c r="D71">
        <v>2</v>
      </c>
      <c r="E71" t="s">
        <v>349</v>
      </c>
      <c r="F71" t="s">
        <v>209</v>
      </c>
      <c r="G71" t="s">
        <v>116</v>
      </c>
      <c r="H71" t="s">
        <v>350</v>
      </c>
    </row>
    <row r="72" spans="1:8" x14ac:dyDescent="0.25">
      <c r="A72" t="s">
        <v>206</v>
      </c>
      <c r="B72" t="s">
        <v>207</v>
      </c>
      <c r="C72">
        <v>11242686000</v>
      </c>
      <c r="D72">
        <v>0.1</v>
      </c>
      <c r="E72" t="s">
        <v>351</v>
      </c>
      <c r="F72" t="s">
        <v>303</v>
      </c>
      <c r="G72" t="s">
        <v>116</v>
      </c>
      <c r="H72" t="s">
        <v>352</v>
      </c>
    </row>
    <row r="73" spans="1:8" x14ac:dyDescent="0.25">
      <c r="A73" t="s">
        <v>206</v>
      </c>
      <c r="B73" t="s">
        <v>207</v>
      </c>
      <c r="C73">
        <v>5786187400</v>
      </c>
      <c r="D73">
        <v>0.55000000000000004</v>
      </c>
      <c r="E73" t="s">
        <v>353</v>
      </c>
      <c r="F73" t="s">
        <v>303</v>
      </c>
      <c r="G73" t="s">
        <v>116</v>
      </c>
      <c r="H73" t="s">
        <v>354</v>
      </c>
    </row>
    <row r="74" spans="1:8" x14ac:dyDescent="0.25">
      <c r="A74" t="s">
        <v>206</v>
      </c>
      <c r="B74" t="s">
        <v>207</v>
      </c>
      <c r="C74">
        <v>8477217500</v>
      </c>
      <c r="D74">
        <v>3.5</v>
      </c>
      <c r="E74" t="s">
        <v>355</v>
      </c>
      <c r="F74" t="s">
        <v>209</v>
      </c>
      <c r="G74" t="s">
        <v>116</v>
      </c>
      <c r="H74" t="s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9279-84DF-4D8A-8BA1-48D056E0335E}">
  <dimension ref="A1:H175"/>
  <sheetViews>
    <sheetView workbookViewId="0">
      <selection activeCell="D1" sqref="D1"/>
    </sheetView>
  </sheetViews>
  <sheetFormatPr defaultRowHeight="15" x14ac:dyDescent="0.25"/>
  <cols>
    <col min="1" max="1" width="39.28515625" bestFit="1" customWidth="1"/>
    <col min="2" max="2" width="7.140625" bestFit="1" customWidth="1"/>
    <col min="3" max="3" width="11" bestFit="1" customWidth="1"/>
    <col min="4" max="4" width="6" bestFit="1" customWidth="1"/>
    <col min="5" max="5" width="10.7109375" bestFit="1" customWidth="1"/>
    <col min="6" max="6" width="24.42578125" bestFit="1" customWidth="1"/>
    <col min="7" max="7" width="8.85546875" bestFit="1" customWidth="1"/>
    <col min="8" max="8" width="14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>
        <v>900000000</v>
      </c>
      <c r="D2" s="1">
        <v>5.25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5">
      <c r="A3" s="1" t="s">
        <v>8</v>
      </c>
      <c r="B3" s="1" t="s">
        <v>9</v>
      </c>
      <c r="C3" s="1">
        <v>1100000000</v>
      </c>
      <c r="D3" s="1">
        <v>5.6</v>
      </c>
      <c r="E3" s="1" t="s">
        <v>14</v>
      </c>
      <c r="F3" s="1" t="s">
        <v>11</v>
      </c>
      <c r="G3" s="1" t="s">
        <v>12</v>
      </c>
      <c r="H3" s="1" t="s">
        <v>15</v>
      </c>
    </row>
    <row r="4" spans="1:8" x14ac:dyDescent="0.25">
      <c r="A4" s="1" t="s">
        <v>8</v>
      </c>
      <c r="B4" s="1" t="s">
        <v>9</v>
      </c>
      <c r="C4" s="1">
        <v>1150000000</v>
      </c>
      <c r="D4" s="1">
        <v>4.75</v>
      </c>
      <c r="E4" s="1" t="s">
        <v>16</v>
      </c>
      <c r="F4" s="1" t="s">
        <v>11</v>
      </c>
      <c r="G4" s="1" t="s">
        <v>12</v>
      </c>
      <c r="H4" s="1" t="s">
        <v>17</v>
      </c>
    </row>
    <row r="5" spans="1:8" x14ac:dyDescent="0.25">
      <c r="A5" s="1" t="s">
        <v>8</v>
      </c>
      <c r="B5" s="1" t="s">
        <v>9</v>
      </c>
      <c r="C5" s="1">
        <v>650000000</v>
      </c>
      <c r="D5" s="1">
        <v>5.15</v>
      </c>
      <c r="E5" s="1" t="s">
        <v>18</v>
      </c>
      <c r="F5" s="1" t="s">
        <v>11</v>
      </c>
      <c r="G5" s="1" t="s">
        <v>12</v>
      </c>
      <c r="H5" s="1" t="s">
        <v>19</v>
      </c>
    </row>
    <row r="6" spans="1:8" x14ac:dyDescent="0.25">
      <c r="A6" s="1" t="s">
        <v>8</v>
      </c>
      <c r="B6" s="1" t="s">
        <v>9</v>
      </c>
      <c r="C6" s="1">
        <v>900000000</v>
      </c>
      <c r="D6" s="1">
        <v>5.0999999999999996</v>
      </c>
      <c r="E6" s="1" t="s">
        <v>20</v>
      </c>
      <c r="F6" s="1" t="s">
        <v>11</v>
      </c>
      <c r="G6" s="1" t="s">
        <v>12</v>
      </c>
      <c r="H6" s="1" t="s">
        <v>21</v>
      </c>
    </row>
    <row r="7" spans="1:8" x14ac:dyDescent="0.25">
      <c r="A7" s="1" t="s">
        <v>8</v>
      </c>
      <c r="B7" s="1" t="s">
        <v>9</v>
      </c>
      <c r="C7" s="1">
        <v>1500000000</v>
      </c>
      <c r="D7" s="1">
        <v>5.25</v>
      </c>
      <c r="E7" s="1" t="s">
        <v>22</v>
      </c>
      <c r="F7" s="1" t="s">
        <v>23</v>
      </c>
      <c r="G7" s="1" t="s">
        <v>12</v>
      </c>
      <c r="H7" s="1" t="s">
        <v>24</v>
      </c>
    </row>
    <row r="8" spans="1:8" x14ac:dyDescent="0.25">
      <c r="A8" s="1" t="s">
        <v>8</v>
      </c>
      <c r="B8" s="1" t="s">
        <v>9</v>
      </c>
      <c r="C8" s="1">
        <v>650000000</v>
      </c>
      <c r="D8" s="1">
        <v>4.7</v>
      </c>
      <c r="E8" s="1" t="s">
        <v>25</v>
      </c>
      <c r="F8" s="1" t="s">
        <v>11</v>
      </c>
      <c r="G8" s="1" t="s">
        <v>12</v>
      </c>
      <c r="H8" s="1" t="s">
        <v>26</v>
      </c>
    </row>
    <row r="9" spans="1:8" x14ac:dyDescent="0.25">
      <c r="A9" s="1" t="s">
        <v>8</v>
      </c>
      <c r="B9" s="1" t="s">
        <v>9</v>
      </c>
      <c r="C9" s="1">
        <v>1650000000</v>
      </c>
      <c r="D9" s="1">
        <v>4.2</v>
      </c>
      <c r="E9" s="1" t="s">
        <v>27</v>
      </c>
      <c r="F9" s="1" t="s">
        <v>11</v>
      </c>
      <c r="G9" s="1" t="s">
        <v>12</v>
      </c>
      <c r="H9" s="1" t="s">
        <v>28</v>
      </c>
    </row>
    <row r="10" spans="1:8" x14ac:dyDescent="0.25">
      <c r="A10" s="1" t="s">
        <v>8</v>
      </c>
      <c r="B10" s="1" t="s">
        <v>9</v>
      </c>
      <c r="C10" s="1">
        <v>2000000000</v>
      </c>
      <c r="D10" s="1">
        <v>5.125</v>
      </c>
      <c r="E10" s="1" t="s">
        <v>29</v>
      </c>
      <c r="F10" s="1" t="s">
        <v>23</v>
      </c>
      <c r="G10" s="1" t="s">
        <v>12</v>
      </c>
      <c r="H10" s="1" t="s">
        <v>30</v>
      </c>
    </row>
    <row r="11" spans="1:8" x14ac:dyDescent="0.25">
      <c r="A11" s="1" t="s">
        <v>8</v>
      </c>
      <c r="B11" s="1" t="s">
        <v>9</v>
      </c>
      <c r="C11" s="1">
        <v>1250000000</v>
      </c>
      <c r="D11" s="1">
        <v>3.5</v>
      </c>
      <c r="E11" s="1" t="s">
        <v>31</v>
      </c>
      <c r="F11" s="1" t="s">
        <v>11</v>
      </c>
      <c r="G11" s="1" t="s">
        <v>12</v>
      </c>
      <c r="H11" s="1" t="s">
        <v>32</v>
      </c>
    </row>
    <row r="12" spans="1:8" x14ac:dyDescent="0.25">
      <c r="A12" s="1" t="s">
        <v>8</v>
      </c>
      <c r="B12" s="1" t="s">
        <v>9</v>
      </c>
      <c r="C12" s="1">
        <v>1200000000</v>
      </c>
      <c r="D12" s="1">
        <v>2.15</v>
      </c>
      <c r="E12" s="1" t="s">
        <v>33</v>
      </c>
      <c r="F12" s="1" t="s">
        <v>11</v>
      </c>
      <c r="G12" s="1" t="s">
        <v>12</v>
      </c>
      <c r="H12" s="1" t="s">
        <v>34</v>
      </c>
    </row>
    <row r="13" spans="1:8" x14ac:dyDescent="0.25">
      <c r="A13" s="1" t="s">
        <v>8</v>
      </c>
      <c r="B13" s="1" t="s">
        <v>9</v>
      </c>
      <c r="C13" s="1">
        <v>2250000000</v>
      </c>
      <c r="D13" s="1">
        <v>5.25</v>
      </c>
      <c r="E13" s="1" t="s">
        <v>35</v>
      </c>
      <c r="F13" s="1" t="s">
        <v>23</v>
      </c>
      <c r="G13" s="1" t="s">
        <v>12</v>
      </c>
      <c r="H13" s="1" t="s">
        <v>36</v>
      </c>
    </row>
    <row r="14" spans="1:8" x14ac:dyDescent="0.25">
      <c r="A14" s="1" t="s">
        <v>8</v>
      </c>
      <c r="B14" s="1" t="s">
        <v>9</v>
      </c>
      <c r="C14" s="1">
        <v>1250000000</v>
      </c>
      <c r="D14" s="1">
        <v>4.3499999999999996</v>
      </c>
      <c r="E14" s="1" t="s">
        <v>37</v>
      </c>
      <c r="F14" s="1" t="s">
        <v>23</v>
      </c>
      <c r="G14" s="1" t="s">
        <v>12</v>
      </c>
      <c r="H14" s="1" t="s">
        <v>38</v>
      </c>
    </row>
    <row r="15" spans="1:8" x14ac:dyDescent="0.25">
      <c r="A15" s="1" t="s">
        <v>8</v>
      </c>
      <c r="B15" s="1" t="s">
        <v>9</v>
      </c>
      <c r="C15" s="1">
        <v>750000000</v>
      </c>
      <c r="D15" s="1">
        <v>5.65</v>
      </c>
      <c r="E15" s="1" t="s">
        <v>39</v>
      </c>
      <c r="F15" s="1" t="s">
        <v>11</v>
      </c>
      <c r="G15" s="1" t="s">
        <v>12</v>
      </c>
      <c r="H15" s="1" t="s">
        <v>40</v>
      </c>
    </row>
    <row r="16" spans="1:8" x14ac:dyDescent="0.25">
      <c r="A16" s="1" t="s">
        <v>8</v>
      </c>
      <c r="B16" s="1" t="s">
        <v>9</v>
      </c>
      <c r="C16" s="1">
        <v>1427762000</v>
      </c>
      <c r="D16" s="1">
        <v>6.625</v>
      </c>
      <c r="E16" s="1" t="s">
        <v>41</v>
      </c>
      <c r="F16" s="1" t="s">
        <v>23</v>
      </c>
      <c r="G16" s="1" t="s">
        <v>12</v>
      </c>
      <c r="H16" s="1" t="s">
        <v>42</v>
      </c>
    </row>
    <row r="17" spans="1:8" x14ac:dyDescent="0.25">
      <c r="A17" s="1" t="s">
        <v>8</v>
      </c>
      <c r="B17" s="1" t="s">
        <v>9</v>
      </c>
      <c r="C17" s="1">
        <v>2000000000</v>
      </c>
      <c r="D17" s="1">
        <v>6.75</v>
      </c>
      <c r="E17" s="1" t="s">
        <v>43</v>
      </c>
      <c r="F17" s="1" t="s">
        <v>23</v>
      </c>
      <c r="G17" s="1" t="s">
        <v>12</v>
      </c>
      <c r="H17" s="1" t="s">
        <v>44</v>
      </c>
    </row>
    <row r="18" spans="1:8" x14ac:dyDescent="0.25">
      <c r="A18" s="1" t="s">
        <v>8</v>
      </c>
      <c r="B18" s="1" t="s">
        <v>9</v>
      </c>
      <c r="C18" s="1">
        <v>1000000000</v>
      </c>
      <c r="D18" s="1">
        <v>4.75</v>
      </c>
      <c r="E18" s="1" t="s">
        <v>45</v>
      </c>
      <c r="F18" s="1" t="s">
        <v>23</v>
      </c>
      <c r="G18" s="1" t="s">
        <v>12</v>
      </c>
      <c r="H18" s="1" t="s">
        <v>46</v>
      </c>
    </row>
    <row r="19" spans="1:8" x14ac:dyDescent="0.25">
      <c r="A19" s="1" t="s">
        <v>8</v>
      </c>
      <c r="B19" s="1" t="s">
        <v>9</v>
      </c>
      <c r="C19" s="1">
        <v>1562661000</v>
      </c>
      <c r="D19" s="1">
        <v>8.5</v>
      </c>
      <c r="E19" s="1" t="s">
        <v>47</v>
      </c>
      <c r="F19" s="1" t="s">
        <v>23</v>
      </c>
      <c r="G19" s="1" t="s">
        <v>12</v>
      </c>
      <c r="H19" s="1" t="s">
        <v>48</v>
      </c>
    </row>
    <row r="20" spans="1:8" x14ac:dyDescent="0.25">
      <c r="A20" s="1" t="s">
        <v>8</v>
      </c>
      <c r="B20" s="1" t="s">
        <v>9</v>
      </c>
      <c r="C20" s="1">
        <v>1750000000</v>
      </c>
      <c r="D20" s="1">
        <v>4.3499999999999996</v>
      </c>
      <c r="E20" s="1" t="s">
        <v>49</v>
      </c>
      <c r="F20" s="1" t="s">
        <v>11</v>
      </c>
      <c r="G20" s="1" t="s">
        <v>12</v>
      </c>
      <c r="H20" s="1" t="s">
        <v>50</v>
      </c>
    </row>
    <row r="21" spans="1:8" x14ac:dyDescent="0.25">
      <c r="A21" s="1" t="s">
        <v>8</v>
      </c>
      <c r="B21" s="1" t="s">
        <v>9</v>
      </c>
      <c r="C21" s="1">
        <v>1500000000</v>
      </c>
      <c r="D21" s="1">
        <v>4.625</v>
      </c>
      <c r="E21" s="1" t="s">
        <v>51</v>
      </c>
      <c r="F21" s="1" t="s">
        <v>23</v>
      </c>
      <c r="G21" s="1" t="s">
        <v>12</v>
      </c>
      <c r="H21" s="1" t="s">
        <v>52</v>
      </c>
    </row>
    <row r="22" spans="1:8" x14ac:dyDescent="0.25">
      <c r="A22" s="1" t="s">
        <v>8</v>
      </c>
      <c r="B22" s="1" t="s">
        <v>9</v>
      </c>
      <c r="C22" s="1">
        <v>1250000000</v>
      </c>
      <c r="D22" s="1">
        <v>4.8499999999999996</v>
      </c>
      <c r="E22" s="1" t="s">
        <v>53</v>
      </c>
      <c r="F22" s="1" t="s">
        <v>11</v>
      </c>
      <c r="G22" s="1" t="s">
        <v>12</v>
      </c>
      <c r="H22" s="1" t="s">
        <v>54</v>
      </c>
    </row>
    <row r="23" spans="1:8" x14ac:dyDescent="0.25">
      <c r="A23" s="1" t="s">
        <v>8</v>
      </c>
      <c r="B23" s="1" t="s">
        <v>9</v>
      </c>
      <c r="C23" s="1">
        <v>2070963000</v>
      </c>
      <c r="D23" s="1">
        <v>4.75</v>
      </c>
      <c r="E23" s="1" t="s">
        <v>55</v>
      </c>
      <c r="F23" s="1" t="s">
        <v>23</v>
      </c>
      <c r="G23" s="1" t="s">
        <v>12</v>
      </c>
      <c r="H23" s="1" t="s">
        <v>56</v>
      </c>
    </row>
    <row r="24" spans="1:8" x14ac:dyDescent="0.25">
      <c r="A24" s="1" t="s">
        <v>8</v>
      </c>
      <c r="B24" s="1" t="s">
        <v>9</v>
      </c>
      <c r="C24" s="1">
        <v>650000000</v>
      </c>
      <c r="D24" s="1">
        <v>3.2</v>
      </c>
      <c r="E24" s="1" t="s">
        <v>57</v>
      </c>
      <c r="F24" s="1" t="s">
        <v>11</v>
      </c>
      <c r="G24" s="1" t="s">
        <v>12</v>
      </c>
      <c r="H24" s="1" t="s">
        <v>58</v>
      </c>
    </row>
    <row r="25" spans="1:8" x14ac:dyDescent="0.25">
      <c r="A25" s="1" t="s">
        <v>8</v>
      </c>
      <c r="B25" s="1" t="s">
        <v>9</v>
      </c>
      <c r="C25" s="1">
        <v>1000000000</v>
      </c>
      <c r="D25" s="1">
        <v>4.0999999999999996</v>
      </c>
      <c r="E25" s="1" t="s">
        <v>59</v>
      </c>
      <c r="F25" s="1" t="s">
        <v>11</v>
      </c>
      <c r="G25" s="1" t="s">
        <v>12</v>
      </c>
      <c r="H25" s="1" t="s">
        <v>60</v>
      </c>
    </row>
    <row r="26" spans="1:8" x14ac:dyDescent="0.25">
      <c r="A26" s="1" t="s">
        <v>8</v>
      </c>
      <c r="B26" s="1" t="s">
        <v>9</v>
      </c>
      <c r="C26" s="1">
        <v>1000000000</v>
      </c>
      <c r="D26" s="1">
        <v>4.55</v>
      </c>
      <c r="E26" s="1" t="s">
        <v>31</v>
      </c>
      <c r="F26" s="1" t="s">
        <v>11</v>
      </c>
      <c r="G26" s="1" t="s">
        <v>12</v>
      </c>
      <c r="H26" s="1" t="s">
        <v>61</v>
      </c>
    </row>
    <row r="27" spans="1:8" x14ac:dyDescent="0.25">
      <c r="A27" s="1" t="s">
        <v>8</v>
      </c>
      <c r="B27" s="1" t="s">
        <v>9</v>
      </c>
      <c r="C27" s="1">
        <v>1400000000</v>
      </c>
      <c r="D27" s="1">
        <v>4.6500000000000004</v>
      </c>
      <c r="E27" s="1" t="s">
        <v>62</v>
      </c>
      <c r="F27" s="1" t="s">
        <v>11</v>
      </c>
      <c r="G27" s="1" t="s">
        <v>12</v>
      </c>
      <c r="H27" s="1" t="s">
        <v>63</v>
      </c>
    </row>
    <row r="28" spans="1:8" x14ac:dyDescent="0.25">
      <c r="A28" s="1" t="s">
        <v>8</v>
      </c>
      <c r="B28" s="1" t="s">
        <v>9</v>
      </c>
      <c r="C28" s="1">
        <v>1250000000</v>
      </c>
      <c r="D28" s="1">
        <v>1.85</v>
      </c>
      <c r="E28" s="1" t="s">
        <v>64</v>
      </c>
      <c r="F28" s="1" t="s">
        <v>11</v>
      </c>
      <c r="G28" s="1" t="s">
        <v>12</v>
      </c>
      <c r="H28" s="1" t="s">
        <v>65</v>
      </c>
    </row>
    <row r="29" spans="1:8" x14ac:dyDescent="0.25">
      <c r="A29" s="1" t="s">
        <v>8</v>
      </c>
      <c r="B29" s="1" t="s">
        <v>9</v>
      </c>
      <c r="C29" s="1">
        <v>2000000000</v>
      </c>
      <c r="D29" s="1">
        <v>3.05</v>
      </c>
      <c r="E29" s="1" t="s">
        <v>66</v>
      </c>
      <c r="F29" s="1" t="s">
        <v>11</v>
      </c>
      <c r="G29" s="1" t="s">
        <v>12</v>
      </c>
      <c r="H29" s="1" t="s">
        <v>67</v>
      </c>
    </row>
    <row r="30" spans="1:8" x14ac:dyDescent="0.25">
      <c r="A30" s="1" t="s">
        <v>8</v>
      </c>
      <c r="B30" s="1" t="s">
        <v>9</v>
      </c>
      <c r="C30" s="1">
        <v>1945398000</v>
      </c>
      <c r="D30" s="1">
        <v>7.75</v>
      </c>
      <c r="E30" s="1" t="s">
        <v>68</v>
      </c>
      <c r="F30" s="1" t="s">
        <v>23</v>
      </c>
      <c r="G30" s="1" t="s">
        <v>12</v>
      </c>
      <c r="H30" s="1" t="s">
        <v>69</v>
      </c>
    </row>
    <row r="31" spans="1:8" x14ac:dyDescent="0.25">
      <c r="A31" s="1" t="s">
        <v>8</v>
      </c>
      <c r="B31" s="1" t="s">
        <v>9</v>
      </c>
      <c r="C31" s="1">
        <v>800000000</v>
      </c>
      <c r="D31" s="1">
        <v>3.35</v>
      </c>
      <c r="E31" s="1" t="s">
        <v>70</v>
      </c>
      <c r="F31" s="1" t="s">
        <v>11</v>
      </c>
      <c r="G31" s="1" t="s">
        <v>12</v>
      </c>
      <c r="H31" s="1" t="s">
        <v>71</v>
      </c>
    </row>
    <row r="32" spans="1:8" x14ac:dyDescent="0.25">
      <c r="A32" s="1" t="s">
        <v>8</v>
      </c>
      <c r="B32" s="1" t="s">
        <v>9</v>
      </c>
      <c r="C32" s="1">
        <v>750000000</v>
      </c>
      <c r="D32" s="1">
        <v>4.1500000000000004</v>
      </c>
      <c r="E32" s="1" t="s">
        <v>72</v>
      </c>
      <c r="F32" s="1" t="s">
        <v>11</v>
      </c>
      <c r="G32" s="1" t="s">
        <v>12</v>
      </c>
      <c r="H32" s="1" t="s">
        <v>73</v>
      </c>
    </row>
    <row r="33" spans="1:8" x14ac:dyDescent="0.25">
      <c r="A33" s="1" t="s">
        <v>8</v>
      </c>
      <c r="B33" s="1" t="s">
        <v>9</v>
      </c>
      <c r="C33" s="1">
        <v>750000000</v>
      </c>
      <c r="D33" s="1">
        <v>3.4</v>
      </c>
      <c r="E33" s="1" t="s">
        <v>74</v>
      </c>
      <c r="F33" s="1" t="s">
        <v>11</v>
      </c>
      <c r="G33" s="1" t="s">
        <v>12</v>
      </c>
      <c r="H33" s="1" t="s">
        <v>75</v>
      </c>
    </row>
    <row r="34" spans="1:8" x14ac:dyDescent="0.25">
      <c r="A34" s="1" t="s">
        <v>8</v>
      </c>
      <c r="B34" s="1" t="s">
        <v>9</v>
      </c>
      <c r="C34" s="1">
        <v>750000000</v>
      </c>
      <c r="D34" s="1">
        <v>4.3</v>
      </c>
      <c r="E34" s="1" t="s">
        <v>76</v>
      </c>
      <c r="F34" s="1" t="s">
        <v>11</v>
      </c>
      <c r="G34" s="1" t="s">
        <v>12</v>
      </c>
      <c r="H34" s="1" t="s">
        <v>77</v>
      </c>
    </row>
    <row r="35" spans="1:8" x14ac:dyDescent="0.25">
      <c r="A35" s="1" t="s">
        <v>8</v>
      </c>
      <c r="B35" s="1" t="s">
        <v>9</v>
      </c>
      <c r="C35" s="1">
        <v>1650000000</v>
      </c>
      <c r="D35" s="1">
        <v>3.85</v>
      </c>
      <c r="E35" s="1" t="s">
        <v>78</v>
      </c>
      <c r="F35" s="1" t="s">
        <v>11</v>
      </c>
      <c r="G35" s="1" t="s">
        <v>12</v>
      </c>
      <c r="H35" s="1" t="s">
        <v>79</v>
      </c>
    </row>
    <row r="36" spans="1:8" x14ac:dyDescent="0.25">
      <c r="A36" s="1" t="s">
        <v>8</v>
      </c>
      <c r="B36" s="1" t="s">
        <v>9</v>
      </c>
      <c r="C36" s="1">
        <v>1000000000</v>
      </c>
      <c r="D36" s="1">
        <v>3.7</v>
      </c>
      <c r="E36" s="1" t="s">
        <v>80</v>
      </c>
      <c r="F36" s="1" t="s">
        <v>11</v>
      </c>
      <c r="G36" s="1" t="s">
        <v>12</v>
      </c>
      <c r="H36" s="1" t="s">
        <v>81</v>
      </c>
    </row>
    <row r="37" spans="1:8" x14ac:dyDescent="0.25">
      <c r="A37" s="1" t="s">
        <v>8</v>
      </c>
      <c r="B37" s="1" t="s">
        <v>9</v>
      </c>
      <c r="C37" s="1">
        <v>1000000000</v>
      </c>
      <c r="D37" s="1">
        <v>3.85</v>
      </c>
      <c r="E37" s="1" t="s">
        <v>82</v>
      </c>
      <c r="F37" s="1" t="s">
        <v>23</v>
      </c>
      <c r="G37" s="1" t="s">
        <v>12</v>
      </c>
      <c r="H37" s="1" t="s">
        <v>83</v>
      </c>
    </row>
    <row r="38" spans="1:8" x14ac:dyDescent="0.25">
      <c r="A38" s="1" t="s">
        <v>8</v>
      </c>
      <c r="B38" s="1" t="s">
        <v>9</v>
      </c>
      <c r="C38" s="1">
        <v>1000000000</v>
      </c>
      <c r="D38" s="1">
        <v>5.35</v>
      </c>
      <c r="E38" s="1" t="s">
        <v>84</v>
      </c>
      <c r="F38" s="1" t="s">
        <v>11</v>
      </c>
      <c r="G38" s="1" t="s">
        <v>12</v>
      </c>
      <c r="H38" s="1" t="s">
        <v>85</v>
      </c>
    </row>
    <row r="39" spans="1:8" x14ac:dyDescent="0.25">
      <c r="A39" s="1" t="s">
        <v>8</v>
      </c>
      <c r="B39" s="1" t="s">
        <v>9</v>
      </c>
      <c r="C39" s="1">
        <v>1000000000</v>
      </c>
      <c r="D39" s="1">
        <v>4.45</v>
      </c>
      <c r="E39" s="1" t="s">
        <v>86</v>
      </c>
      <c r="F39" s="1" t="s">
        <v>11</v>
      </c>
      <c r="G39" s="1" t="s">
        <v>12</v>
      </c>
      <c r="H39" s="1" t="s">
        <v>87</v>
      </c>
    </row>
    <row r="40" spans="1:8" x14ac:dyDescent="0.25">
      <c r="A40" s="1" t="s">
        <v>8</v>
      </c>
      <c r="B40" s="1" t="s">
        <v>9</v>
      </c>
      <c r="C40" s="1">
        <v>800000000</v>
      </c>
      <c r="D40" s="1">
        <v>3.5</v>
      </c>
      <c r="E40" s="1" t="s">
        <v>88</v>
      </c>
      <c r="F40" s="1" t="s">
        <v>11</v>
      </c>
      <c r="G40" s="1" t="s">
        <v>12</v>
      </c>
      <c r="H40" s="1" t="s">
        <v>89</v>
      </c>
    </row>
    <row r="41" spans="1:8" x14ac:dyDescent="0.25">
      <c r="A41" s="1" t="s">
        <v>8</v>
      </c>
      <c r="B41" s="1" t="s">
        <v>9</v>
      </c>
      <c r="C41" s="1">
        <v>1250000000</v>
      </c>
      <c r="D41" s="1">
        <v>5.95</v>
      </c>
      <c r="E41" s="1" t="s">
        <v>90</v>
      </c>
      <c r="F41" s="1" t="s">
        <v>23</v>
      </c>
      <c r="G41" s="1" t="s">
        <v>12</v>
      </c>
      <c r="H41" s="1" t="s">
        <v>91</v>
      </c>
    </row>
    <row r="42" spans="1:8" x14ac:dyDescent="0.25">
      <c r="A42" s="1" t="s">
        <v>8</v>
      </c>
      <c r="B42" s="1" t="s">
        <v>9</v>
      </c>
      <c r="C42" s="1">
        <v>1000000000</v>
      </c>
      <c r="D42" s="1">
        <v>3.55</v>
      </c>
      <c r="E42" s="1" t="s">
        <v>92</v>
      </c>
      <c r="F42" s="1" t="s">
        <v>11</v>
      </c>
      <c r="G42" s="1" t="s">
        <v>12</v>
      </c>
      <c r="H42" s="1" t="s">
        <v>93</v>
      </c>
    </row>
    <row r="43" spans="1:8" x14ac:dyDescent="0.25">
      <c r="A43" s="1" t="s">
        <v>8</v>
      </c>
      <c r="B43" s="1" t="s">
        <v>9</v>
      </c>
      <c r="C43" s="1">
        <v>1250000000</v>
      </c>
      <c r="D43" s="1">
        <v>4.75</v>
      </c>
      <c r="E43" s="1" t="s">
        <v>94</v>
      </c>
      <c r="F43" s="1" t="s">
        <v>11</v>
      </c>
      <c r="G43" s="1" t="s">
        <v>12</v>
      </c>
      <c r="H43" s="1" t="s">
        <v>95</v>
      </c>
    </row>
    <row r="44" spans="1:8" x14ac:dyDescent="0.25">
      <c r="A44" s="1" t="s">
        <v>8</v>
      </c>
      <c r="B44" s="1" t="s">
        <v>9</v>
      </c>
      <c r="C44" s="1">
        <v>1200000000</v>
      </c>
      <c r="D44" s="1">
        <v>2.85</v>
      </c>
      <c r="E44" s="1" t="s">
        <v>96</v>
      </c>
      <c r="F44" s="1" t="s">
        <v>11</v>
      </c>
      <c r="G44" s="1" t="s">
        <v>12</v>
      </c>
      <c r="H44" s="1" t="s">
        <v>97</v>
      </c>
    </row>
    <row r="45" spans="1:8" x14ac:dyDescent="0.25">
      <c r="A45" s="1" t="s">
        <v>8</v>
      </c>
      <c r="B45" s="1" t="s">
        <v>9</v>
      </c>
      <c r="C45" s="1">
        <v>1500000000</v>
      </c>
      <c r="D45" s="1">
        <v>5.25</v>
      </c>
      <c r="E45" s="1" t="s">
        <v>22</v>
      </c>
      <c r="F45" s="1" t="s">
        <v>98</v>
      </c>
      <c r="G45" s="1" t="s">
        <v>12</v>
      </c>
      <c r="H45" s="1" t="s">
        <v>99</v>
      </c>
    </row>
    <row r="46" spans="1:8" x14ac:dyDescent="0.25">
      <c r="A46" s="1" t="s">
        <v>8</v>
      </c>
      <c r="B46" s="1" t="s">
        <v>9</v>
      </c>
      <c r="C46" s="1">
        <v>2000000000</v>
      </c>
      <c r="D46" s="1">
        <v>5.125</v>
      </c>
      <c r="E46" s="1" t="s">
        <v>29</v>
      </c>
      <c r="F46" s="1" t="s">
        <v>98</v>
      </c>
      <c r="G46" s="1" t="s">
        <v>12</v>
      </c>
      <c r="H46" s="1" t="s">
        <v>100</v>
      </c>
    </row>
    <row r="47" spans="1:8" x14ac:dyDescent="0.25">
      <c r="A47" s="1" t="s">
        <v>8</v>
      </c>
      <c r="B47" s="1" t="s">
        <v>9</v>
      </c>
      <c r="C47" s="1">
        <v>1000000000</v>
      </c>
      <c r="D47" s="1">
        <v>4.75</v>
      </c>
      <c r="E47" s="1" t="s">
        <v>45</v>
      </c>
      <c r="F47" s="1" t="s">
        <v>98</v>
      </c>
      <c r="G47" s="1" t="s">
        <v>12</v>
      </c>
      <c r="H47" s="1" t="s">
        <v>101</v>
      </c>
    </row>
    <row r="48" spans="1:8" x14ac:dyDescent="0.25">
      <c r="A48" s="1" t="s">
        <v>8</v>
      </c>
      <c r="B48" s="1" t="s">
        <v>9</v>
      </c>
      <c r="C48" s="1">
        <v>1250000000</v>
      </c>
      <c r="D48" s="1">
        <v>4.3499999999999996</v>
      </c>
      <c r="E48" s="1" t="s">
        <v>37</v>
      </c>
      <c r="F48" s="1" t="s">
        <v>98</v>
      </c>
      <c r="G48" s="1" t="s">
        <v>12</v>
      </c>
      <c r="H48" s="1" t="s">
        <v>102</v>
      </c>
    </row>
    <row r="49" spans="1:8" x14ac:dyDescent="0.25">
      <c r="A49" s="1" t="s">
        <v>8</v>
      </c>
      <c r="B49" s="1" t="s">
        <v>9</v>
      </c>
      <c r="C49" s="1">
        <v>1945398000</v>
      </c>
      <c r="D49" s="1">
        <v>7.75</v>
      </c>
      <c r="E49" s="1" t="s">
        <v>68</v>
      </c>
      <c r="F49" s="1" t="s">
        <v>98</v>
      </c>
      <c r="G49" s="1" t="s">
        <v>12</v>
      </c>
      <c r="H49" s="1" t="s">
        <v>103</v>
      </c>
    </row>
    <row r="50" spans="1:8" x14ac:dyDescent="0.25">
      <c r="A50" s="1" t="s">
        <v>8</v>
      </c>
      <c r="B50" s="1" t="s">
        <v>9</v>
      </c>
      <c r="C50" s="1">
        <v>2250000000</v>
      </c>
      <c r="D50" s="1">
        <v>5.25</v>
      </c>
      <c r="E50" s="1" t="s">
        <v>35</v>
      </c>
      <c r="F50" s="1" t="s">
        <v>98</v>
      </c>
      <c r="G50" s="1" t="s">
        <v>12</v>
      </c>
      <c r="H50" s="1" t="s">
        <v>104</v>
      </c>
    </row>
    <row r="51" spans="1:8" x14ac:dyDescent="0.25">
      <c r="A51" s="1" t="s">
        <v>8</v>
      </c>
      <c r="B51" s="1" t="s">
        <v>9</v>
      </c>
      <c r="C51" s="1">
        <v>1500000000</v>
      </c>
      <c r="D51" s="1">
        <v>4.625</v>
      </c>
      <c r="E51" s="1" t="s">
        <v>51</v>
      </c>
      <c r="F51" s="1" t="s">
        <v>98</v>
      </c>
      <c r="G51" s="1" t="s">
        <v>12</v>
      </c>
      <c r="H51" s="1" t="s">
        <v>105</v>
      </c>
    </row>
    <row r="52" spans="1:8" x14ac:dyDescent="0.25">
      <c r="A52" s="1" t="s">
        <v>8</v>
      </c>
      <c r="B52" s="1" t="s">
        <v>9</v>
      </c>
      <c r="C52" s="1">
        <v>2000000000</v>
      </c>
      <c r="D52" s="1">
        <v>6.75</v>
      </c>
      <c r="E52" s="1" t="s">
        <v>43</v>
      </c>
      <c r="F52" s="1" t="s">
        <v>98</v>
      </c>
      <c r="G52" s="1" t="s">
        <v>12</v>
      </c>
      <c r="H52" s="1" t="s">
        <v>106</v>
      </c>
    </row>
    <row r="53" spans="1:8" x14ac:dyDescent="0.25">
      <c r="A53" s="1" t="s">
        <v>8</v>
      </c>
      <c r="B53" s="1" t="s">
        <v>9</v>
      </c>
      <c r="C53" s="1">
        <v>1562661000</v>
      </c>
      <c r="D53" s="1">
        <v>8.5</v>
      </c>
      <c r="E53" s="1" t="s">
        <v>47</v>
      </c>
      <c r="F53" s="1" t="s">
        <v>98</v>
      </c>
      <c r="G53" s="1" t="s">
        <v>12</v>
      </c>
      <c r="H53" s="1" t="s">
        <v>107</v>
      </c>
    </row>
    <row r="54" spans="1:8" x14ac:dyDescent="0.25">
      <c r="A54" s="1" t="s">
        <v>8</v>
      </c>
      <c r="B54" s="1" t="s">
        <v>9</v>
      </c>
      <c r="C54" s="1">
        <v>1427762000</v>
      </c>
      <c r="D54" s="1">
        <v>6.625</v>
      </c>
      <c r="E54" s="1" t="s">
        <v>41</v>
      </c>
      <c r="F54" s="1" t="s">
        <v>98</v>
      </c>
      <c r="G54" s="1" t="s">
        <v>12</v>
      </c>
      <c r="H54" s="1" t="s">
        <v>108</v>
      </c>
    </row>
    <row r="55" spans="1:8" x14ac:dyDescent="0.25">
      <c r="A55" s="1" t="s">
        <v>8</v>
      </c>
      <c r="B55" s="1" t="s">
        <v>9</v>
      </c>
      <c r="C55" s="1">
        <v>1250000000</v>
      </c>
      <c r="D55" s="1">
        <v>5.95</v>
      </c>
      <c r="E55" s="1" t="s">
        <v>90</v>
      </c>
      <c r="F55" s="1" t="s">
        <v>98</v>
      </c>
      <c r="G55" s="1" t="s">
        <v>12</v>
      </c>
      <c r="H55" s="1" t="s">
        <v>109</v>
      </c>
    </row>
    <row r="56" spans="1:8" x14ac:dyDescent="0.25">
      <c r="A56" s="1" t="s">
        <v>8</v>
      </c>
      <c r="B56" s="1" t="s">
        <v>9</v>
      </c>
      <c r="C56" s="1">
        <v>1000000000</v>
      </c>
      <c r="D56" s="1">
        <v>3.85</v>
      </c>
      <c r="E56" s="1" t="s">
        <v>82</v>
      </c>
      <c r="F56" s="1" t="s">
        <v>98</v>
      </c>
      <c r="G56" s="1" t="s">
        <v>12</v>
      </c>
      <c r="H56" s="1" t="s">
        <v>110</v>
      </c>
    </row>
    <row r="57" spans="1:8" x14ac:dyDescent="0.25">
      <c r="A57" s="1" t="s">
        <v>8</v>
      </c>
      <c r="B57" s="1" t="s">
        <v>9</v>
      </c>
      <c r="C57" s="1">
        <v>2070963000</v>
      </c>
      <c r="D57" s="1">
        <v>4.75</v>
      </c>
      <c r="E57" s="1" t="s">
        <v>55</v>
      </c>
      <c r="F57" s="1" t="s">
        <v>98</v>
      </c>
      <c r="G57" s="1" t="s">
        <v>12</v>
      </c>
      <c r="H57" s="1" t="s">
        <v>111</v>
      </c>
    </row>
    <row r="58" spans="1:8" x14ac:dyDescent="0.25">
      <c r="A58" s="1" t="s">
        <v>112</v>
      </c>
      <c r="B58" s="1" t="s">
        <v>113</v>
      </c>
      <c r="C58" s="1">
        <v>589450000</v>
      </c>
      <c r="D58" s="1">
        <v>3</v>
      </c>
      <c r="E58" s="1" t="s">
        <v>114</v>
      </c>
      <c r="F58" s="1" t="s">
        <v>115</v>
      </c>
      <c r="G58" s="1" t="s">
        <v>116</v>
      </c>
      <c r="H58" s="1" t="s">
        <v>117</v>
      </c>
    </row>
    <row r="59" spans="1:8" x14ac:dyDescent="0.25">
      <c r="A59" s="1" t="s">
        <v>112</v>
      </c>
      <c r="B59" s="1" t="s">
        <v>113</v>
      </c>
      <c r="C59" s="1">
        <v>902480000</v>
      </c>
      <c r="D59" s="1">
        <v>1.913</v>
      </c>
      <c r="E59" s="1" t="s">
        <v>118</v>
      </c>
      <c r="F59" s="1" t="s">
        <v>115</v>
      </c>
      <c r="G59" s="1" t="s">
        <v>116</v>
      </c>
      <c r="H59" s="1" t="s">
        <v>119</v>
      </c>
    </row>
    <row r="60" spans="1:8" x14ac:dyDescent="0.25">
      <c r="A60" s="1" t="s">
        <v>112</v>
      </c>
      <c r="B60" s="1" t="s">
        <v>113</v>
      </c>
      <c r="C60" s="1">
        <v>938937500</v>
      </c>
      <c r="D60" s="1">
        <v>4.25</v>
      </c>
      <c r="E60" s="1" t="s">
        <v>120</v>
      </c>
      <c r="F60" s="1" t="s">
        <v>115</v>
      </c>
      <c r="G60" s="1" t="s">
        <v>116</v>
      </c>
      <c r="H60" s="1" t="s">
        <v>121</v>
      </c>
    </row>
    <row r="61" spans="1:8" x14ac:dyDescent="0.25">
      <c r="A61" s="1" t="s">
        <v>112</v>
      </c>
      <c r="B61" s="1" t="s">
        <v>113</v>
      </c>
      <c r="C61" s="1">
        <v>894480000</v>
      </c>
      <c r="D61" s="1">
        <v>3.5</v>
      </c>
      <c r="E61" s="1" t="s">
        <v>122</v>
      </c>
      <c r="F61" s="1" t="s">
        <v>115</v>
      </c>
      <c r="G61" s="1" t="s">
        <v>116</v>
      </c>
      <c r="H61" s="1" t="s">
        <v>123</v>
      </c>
    </row>
    <row r="62" spans="1:8" x14ac:dyDescent="0.25">
      <c r="A62" s="1" t="s">
        <v>112</v>
      </c>
      <c r="B62" s="1" t="s">
        <v>113</v>
      </c>
      <c r="C62" s="1">
        <v>759640000</v>
      </c>
      <c r="D62" s="1">
        <v>4</v>
      </c>
      <c r="E62" s="1" t="s">
        <v>124</v>
      </c>
      <c r="F62" s="1" t="s">
        <v>115</v>
      </c>
      <c r="G62" s="1" t="s">
        <v>116</v>
      </c>
      <c r="H62" s="1" t="s">
        <v>125</v>
      </c>
    </row>
    <row r="63" spans="1:8" x14ac:dyDescent="0.25">
      <c r="A63" s="1" t="s">
        <v>112</v>
      </c>
      <c r="B63" s="1" t="s">
        <v>113</v>
      </c>
      <c r="C63" s="1">
        <v>550850000</v>
      </c>
      <c r="D63" s="1">
        <v>2</v>
      </c>
      <c r="E63" s="1" t="s">
        <v>126</v>
      </c>
      <c r="F63" s="1" t="s">
        <v>115</v>
      </c>
      <c r="G63" s="1" t="s">
        <v>116</v>
      </c>
      <c r="H63" s="1" t="s">
        <v>127</v>
      </c>
    </row>
    <row r="64" spans="1:8" x14ac:dyDescent="0.25">
      <c r="A64" s="1" t="s">
        <v>112</v>
      </c>
      <c r="B64" s="1" t="s">
        <v>113</v>
      </c>
      <c r="C64" s="1">
        <v>1376934000</v>
      </c>
      <c r="D64" s="1">
        <v>3</v>
      </c>
      <c r="E64" s="1" t="s">
        <v>128</v>
      </c>
      <c r="F64" s="1" t="s">
        <v>115</v>
      </c>
      <c r="G64" s="1" t="s">
        <v>116</v>
      </c>
      <c r="H64" s="1" t="s">
        <v>129</v>
      </c>
    </row>
    <row r="65" spans="1:8" x14ac:dyDescent="0.25">
      <c r="A65" s="1" t="s">
        <v>112</v>
      </c>
      <c r="B65" s="1" t="s">
        <v>113</v>
      </c>
      <c r="C65" s="1">
        <v>2707540000</v>
      </c>
      <c r="D65" s="1">
        <v>5.2</v>
      </c>
      <c r="E65" s="1" t="s">
        <v>130</v>
      </c>
      <c r="F65" s="1" t="s">
        <v>115</v>
      </c>
      <c r="G65" s="1" t="s">
        <v>116</v>
      </c>
      <c r="H65" s="1" t="s">
        <v>131</v>
      </c>
    </row>
    <row r="66" spans="1:8" x14ac:dyDescent="0.25">
      <c r="A66" s="1" t="s">
        <v>112</v>
      </c>
      <c r="B66" s="1" t="s">
        <v>113</v>
      </c>
      <c r="C66" s="1">
        <v>1054200000</v>
      </c>
      <c r="D66" s="1">
        <v>3.5</v>
      </c>
      <c r="E66" s="1" t="s">
        <v>132</v>
      </c>
      <c r="F66" s="1" t="s">
        <v>115</v>
      </c>
      <c r="G66" s="1" t="s">
        <v>116</v>
      </c>
      <c r="H66" s="1" t="s">
        <v>133</v>
      </c>
    </row>
    <row r="67" spans="1:8" x14ac:dyDescent="0.25">
      <c r="A67" s="1" t="s">
        <v>112</v>
      </c>
      <c r="B67" s="1" t="s">
        <v>113</v>
      </c>
      <c r="C67" s="1">
        <v>573100000</v>
      </c>
      <c r="D67" s="1">
        <v>4</v>
      </c>
      <c r="E67" s="1" t="s">
        <v>134</v>
      </c>
      <c r="F67" s="1" t="s">
        <v>115</v>
      </c>
      <c r="G67" s="1" t="s">
        <v>116</v>
      </c>
      <c r="H67" s="1" t="s">
        <v>135</v>
      </c>
    </row>
    <row r="68" spans="1:8" x14ac:dyDescent="0.25">
      <c r="A68" s="1" t="s">
        <v>112</v>
      </c>
      <c r="B68" s="1" t="s">
        <v>113</v>
      </c>
      <c r="C68" s="1">
        <v>1665720000</v>
      </c>
      <c r="D68" s="1">
        <v>5.3449999999999998</v>
      </c>
      <c r="E68" s="1" t="s">
        <v>136</v>
      </c>
      <c r="F68" s="1" t="s">
        <v>115</v>
      </c>
      <c r="G68" s="1" t="s">
        <v>116</v>
      </c>
      <c r="H68" s="1" t="s">
        <v>137</v>
      </c>
    </row>
    <row r="69" spans="1:8" x14ac:dyDescent="0.25">
      <c r="A69" s="1" t="s">
        <v>112</v>
      </c>
      <c r="B69" s="1" t="s">
        <v>113</v>
      </c>
      <c r="C69" s="1">
        <v>566650000</v>
      </c>
      <c r="D69" s="1">
        <v>2.1920000000000002</v>
      </c>
      <c r="E69" s="1" t="s">
        <v>138</v>
      </c>
      <c r="F69" s="1" t="s">
        <v>139</v>
      </c>
      <c r="G69" s="1" t="s">
        <v>116</v>
      </c>
      <c r="H69" s="1" t="s">
        <v>140</v>
      </c>
    </row>
    <row r="70" spans="1:8" x14ac:dyDescent="0.25">
      <c r="A70" s="1" t="s">
        <v>112</v>
      </c>
      <c r="B70" s="1" t="s">
        <v>113</v>
      </c>
      <c r="C70" s="1">
        <v>546669669.94920003</v>
      </c>
      <c r="D70" s="1">
        <v>5.6000000000000005</v>
      </c>
      <c r="E70" s="1" t="s">
        <v>141</v>
      </c>
      <c r="F70" s="1" t="s">
        <v>115</v>
      </c>
      <c r="G70" s="1" t="s">
        <v>116</v>
      </c>
      <c r="H70" s="1" t="s">
        <v>142</v>
      </c>
    </row>
    <row r="71" spans="1:8" x14ac:dyDescent="0.25">
      <c r="A71" s="1" t="s">
        <v>112</v>
      </c>
      <c r="B71" s="1" t="s">
        <v>113</v>
      </c>
      <c r="C71" s="1">
        <v>1133300000</v>
      </c>
      <c r="D71" s="1">
        <v>1.8620000000000001</v>
      </c>
      <c r="E71" s="1" t="s">
        <v>143</v>
      </c>
      <c r="F71" s="1" t="s">
        <v>115</v>
      </c>
      <c r="G71" s="1" t="s">
        <v>116</v>
      </c>
      <c r="H71" s="1" t="s">
        <v>144</v>
      </c>
    </row>
    <row r="72" spans="1:8" x14ac:dyDescent="0.25">
      <c r="A72" s="1" t="s">
        <v>112</v>
      </c>
      <c r="B72" s="1" t="s">
        <v>113</v>
      </c>
      <c r="C72" s="1">
        <v>550850000</v>
      </c>
      <c r="D72" s="1">
        <v>1.7709999999999999</v>
      </c>
      <c r="E72" s="1" t="s">
        <v>145</v>
      </c>
      <c r="F72" s="1" t="s">
        <v>115</v>
      </c>
      <c r="G72" s="1" t="s">
        <v>116</v>
      </c>
      <c r="H72" s="1" t="s">
        <v>146</v>
      </c>
    </row>
    <row r="73" spans="1:8" x14ac:dyDescent="0.25">
      <c r="A73" s="1" t="s">
        <v>112</v>
      </c>
      <c r="B73" s="1" t="s">
        <v>113</v>
      </c>
      <c r="C73" s="1">
        <v>876742500</v>
      </c>
      <c r="D73" s="1">
        <v>3.1710000000000003</v>
      </c>
      <c r="E73" s="1" t="s">
        <v>147</v>
      </c>
      <c r="F73" s="1" t="s">
        <v>115</v>
      </c>
      <c r="G73" s="1" t="s">
        <v>116</v>
      </c>
      <c r="H73" s="1" t="s">
        <v>148</v>
      </c>
    </row>
    <row r="74" spans="1:8" x14ac:dyDescent="0.25">
      <c r="A74" s="1" t="s">
        <v>112</v>
      </c>
      <c r="B74" s="1" t="s">
        <v>113</v>
      </c>
      <c r="C74" s="1">
        <v>1279100000</v>
      </c>
      <c r="D74" s="1">
        <v>1.51</v>
      </c>
      <c r="E74" s="1" t="s">
        <v>149</v>
      </c>
      <c r="F74" s="1" t="s">
        <v>150</v>
      </c>
      <c r="G74" s="1" t="s">
        <v>116</v>
      </c>
      <c r="H74" s="1" t="s">
        <v>151</v>
      </c>
    </row>
    <row r="75" spans="1:8" x14ac:dyDescent="0.25">
      <c r="A75" s="1" t="s">
        <v>112</v>
      </c>
      <c r="B75" s="1" t="s">
        <v>113</v>
      </c>
      <c r="C75" s="1">
        <v>566150000</v>
      </c>
      <c r="D75" s="1">
        <v>1.6659999999999999</v>
      </c>
      <c r="E75" s="1" t="s">
        <v>152</v>
      </c>
      <c r="F75" s="1" t="s">
        <v>115</v>
      </c>
      <c r="G75" s="1" t="s">
        <v>116</v>
      </c>
      <c r="H75" s="1" t="s">
        <v>153</v>
      </c>
    </row>
    <row r="76" spans="1:8" x14ac:dyDescent="0.25">
      <c r="A76" s="1" t="s">
        <v>112</v>
      </c>
      <c r="B76" s="1" t="s">
        <v>113</v>
      </c>
      <c r="C76" s="1">
        <v>772520000</v>
      </c>
      <c r="D76" s="1">
        <v>2.1269999999999998</v>
      </c>
      <c r="E76" s="1" t="s">
        <v>154</v>
      </c>
      <c r="F76" s="1" t="s">
        <v>115</v>
      </c>
      <c r="G76" s="1" t="s">
        <v>116</v>
      </c>
      <c r="H76" s="1" t="s">
        <v>155</v>
      </c>
    </row>
    <row r="77" spans="1:8" x14ac:dyDescent="0.25">
      <c r="A77" s="1" t="s">
        <v>112</v>
      </c>
      <c r="B77" s="1" t="s">
        <v>113</v>
      </c>
      <c r="C77" s="1">
        <v>1125825000</v>
      </c>
      <c r="D77" s="1">
        <v>2.3460000000000001</v>
      </c>
      <c r="E77" s="1" t="s">
        <v>156</v>
      </c>
      <c r="F77" s="1" t="s">
        <v>115</v>
      </c>
      <c r="G77" s="1" t="s">
        <v>116</v>
      </c>
      <c r="H77" s="1" t="s">
        <v>157</v>
      </c>
    </row>
    <row r="78" spans="1:8" x14ac:dyDescent="0.25">
      <c r="A78" s="1" t="s">
        <v>112</v>
      </c>
      <c r="B78" s="1" t="s">
        <v>113</v>
      </c>
      <c r="C78" s="1">
        <v>665050000</v>
      </c>
      <c r="D78" s="1">
        <v>5.05</v>
      </c>
      <c r="E78" s="1" t="s">
        <v>158</v>
      </c>
      <c r="F78" s="1" t="s">
        <v>115</v>
      </c>
      <c r="G78" s="1" t="s">
        <v>116</v>
      </c>
      <c r="H78" s="1" t="s">
        <v>159</v>
      </c>
    </row>
    <row r="79" spans="1:8" x14ac:dyDescent="0.25">
      <c r="A79" s="1" t="s">
        <v>112</v>
      </c>
      <c r="B79" s="1" t="s">
        <v>113</v>
      </c>
      <c r="C79" s="1">
        <v>791210000</v>
      </c>
      <c r="D79" s="1">
        <v>1.901</v>
      </c>
      <c r="E79" s="1" t="s">
        <v>160</v>
      </c>
      <c r="F79" s="1" t="s">
        <v>161</v>
      </c>
      <c r="G79" s="1" t="s">
        <v>116</v>
      </c>
      <c r="H79" s="1" t="s">
        <v>162</v>
      </c>
    </row>
    <row r="80" spans="1:8" x14ac:dyDescent="0.25">
      <c r="A80" s="1" t="s">
        <v>112</v>
      </c>
      <c r="B80" s="1" t="s">
        <v>113</v>
      </c>
      <c r="C80" s="1">
        <v>1297800000</v>
      </c>
      <c r="D80" s="1">
        <v>2.351</v>
      </c>
      <c r="E80" s="1" t="s">
        <v>156</v>
      </c>
      <c r="F80" s="1" t="s">
        <v>163</v>
      </c>
      <c r="G80" s="1" t="s">
        <v>116</v>
      </c>
      <c r="H80" s="1" t="s">
        <v>164</v>
      </c>
    </row>
    <row r="81" spans="1:8" x14ac:dyDescent="0.25">
      <c r="A81" s="1" t="s">
        <v>112</v>
      </c>
      <c r="B81" s="1" t="s">
        <v>113</v>
      </c>
      <c r="C81" s="1">
        <v>1057600000</v>
      </c>
      <c r="D81" s="1">
        <v>3.55</v>
      </c>
      <c r="E81" s="1" t="s">
        <v>165</v>
      </c>
      <c r="F81" s="1" t="s">
        <v>115</v>
      </c>
      <c r="G81" s="1" t="s">
        <v>116</v>
      </c>
      <c r="H81" s="1" t="s">
        <v>166</v>
      </c>
    </row>
    <row r="82" spans="1:8" x14ac:dyDescent="0.25">
      <c r="A82" s="1" t="s">
        <v>112</v>
      </c>
      <c r="B82" s="1" t="s">
        <v>113</v>
      </c>
      <c r="C82" s="1">
        <v>1302100000</v>
      </c>
      <c r="D82" s="1">
        <v>1.85</v>
      </c>
      <c r="E82" s="1" t="s">
        <v>167</v>
      </c>
      <c r="F82" s="1" t="s">
        <v>150</v>
      </c>
      <c r="G82" s="1" t="s">
        <v>116</v>
      </c>
      <c r="H82" s="1" t="s">
        <v>168</v>
      </c>
    </row>
    <row r="83" spans="1:8" x14ac:dyDescent="0.25">
      <c r="A83" s="1" t="s">
        <v>112</v>
      </c>
      <c r="B83" s="1" t="s">
        <v>113</v>
      </c>
      <c r="C83" s="1">
        <v>990090000</v>
      </c>
      <c r="D83" s="1">
        <v>1.448</v>
      </c>
      <c r="E83" s="1" t="s">
        <v>169</v>
      </c>
      <c r="F83" s="1" t="s">
        <v>115</v>
      </c>
      <c r="G83" s="1" t="s">
        <v>116</v>
      </c>
      <c r="H83" s="1" t="s">
        <v>170</v>
      </c>
    </row>
    <row r="84" spans="1:8" x14ac:dyDescent="0.25">
      <c r="A84" s="1" t="s">
        <v>112</v>
      </c>
      <c r="B84" s="1" t="s">
        <v>113</v>
      </c>
      <c r="C84" s="1">
        <v>886000000</v>
      </c>
      <c r="D84" s="1">
        <v>0.91300000000000003</v>
      </c>
      <c r="E84" s="1" t="s">
        <v>171</v>
      </c>
      <c r="F84" s="1" t="s">
        <v>150</v>
      </c>
      <c r="G84" s="1" t="s">
        <v>116</v>
      </c>
      <c r="H84" s="1" t="s">
        <v>172</v>
      </c>
    </row>
    <row r="85" spans="1:8" x14ac:dyDescent="0.25">
      <c r="A85" s="1" t="s">
        <v>112</v>
      </c>
      <c r="B85" s="1" t="s">
        <v>113</v>
      </c>
      <c r="C85" s="1">
        <v>643250000</v>
      </c>
      <c r="D85" s="1">
        <v>4.75</v>
      </c>
      <c r="E85" s="1" t="s">
        <v>173</v>
      </c>
      <c r="F85" s="1" t="s">
        <v>115</v>
      </c>
      <c r="G85" s="1" t="s">
        <v>116</v>
      </c>
      <c r="H85" s="1" t="s">
        <v>174</v>
      </c>
    </row>
    <row r="86" spans="1:8" x14ac:dyDescent="0.25">
      <c r="A86" s="1" t="s">
        <v>112</v>
      </c>
      <c r="B86" s="1" t="s">
        <v>113</v>
      </c>
      <c r="C86" s="1">
        <v>731209200</v>
      </c>
      <c r="D86" s="1">
        <v>1.4830000000000001</v>
      </c>
      <c r="E86" s="1" t="s">
        <v>175</v>
      </c>
      <c r="F86" s="1" t="s">
        <v>150</v>
      </c>
      <c r="G86" s="1" t="s">
        <v>116</v>
      </c>
      <c r="H86" s="1" t="s">
        <v>176</v>
      </c>
    </row>
    <row r="87" spans="1:8" x14ac:dyDescent="0.25">
      <c r="A87" s="1" t="s">
        <v>112</v>
      </c>
      <c r="B87" s="1" t="s">
        <v>113</v>
      </c>
      <c r="C87" s="1">
        <v>727900000</v>
      </c>
      <c r="D87" s="1">
        <v>2.2000000000000002</v>
      </c>
      <c r="E87" s="1" t="s">
        <v>177</v>
      </c>
      <c r="F87" s="1" t="s">
        <v>178</v>
      </c>
      <c r="G87" s="1" t="s">
        <v>116</v>
      </c>
      <c r="H87" s="1" t="s">
        <v>179</v>
      </c>
    </row>
    <row r="88" spans="1:8" x14ac:dyDescent="0.25">
      <c r="A88" s="1" t="s">
        <v>180</v>
      </c>
      <c r="B88" s="1" t="s">
        <v>181</v>
      </c>
      <c r="C88" s="1">
        <v>750000000</v>
      </c>
      <c r="D88" s="1">
        <v>4.25</v>
      </c>
      <c r="E88" s="1" t="s">
        <v>182</v>
      </c>
      <c r="F88" s="1" t="s">
        <v>23</v>
      </c>
      <c r="G88" s="1" t="s">
        <v>12</v>
      </c>
      <c r="H88" s="1" t="s">
        <v>183</v>
      </c>
    </row>
    <row r="89" spans="1:8" x14ac:dyDescent="0.25">
      <c r="A89" s="1" t="s">
        <v>180</v>
      </c>
      <c r="B89" s="1" t="s">
        <v>181</v>
      </c>
      <c r="C89" s="1">
        <v>2250000000</v>
      </c>
      <c r="D89" s="1">
        <v>0.55000000000000004</v>
      </c>
      <c r="E89" s="1" t="s">
        <v>184</v>
      </c>
      <c r="F89" s="1" t="s">
        <v>23</v>
      </c>
      <c r="G89" s="1" t="s">
        <v>12</v>
      </c>
      <c r="H89" s="1" t="s">
        <v>185</v>
      </c>
    </row>
    <row r="90" spans="1:8" x14ac:dyDescent="0.25">
      <c r="A90" s="1" t="s">
        <v>180</v>
      </c>
      <c r="B90" s="1" t="s">
        <v>181</v>
      </c>
      <c r="C90" s="1">
        <v>1250000000</v>
      </c>
      <c r="D90" s="1">
        <v>4.125</v>
      </c>
      <c r="E90" s="1" t="s">
        <v>186</v>
      </c>
      <c r="F90" s="1" t="s">
        <v>23</v>
      </c>
      <c r="G90" s="1" t="s">
        <v>12</v>
      </c>
      <c r="H90" s="1" t="s">
        <v>187</v>
      </c>
    </row>
    <row r="91" spans="1:8" x14ac:dyDescent="0.25">
      <c r="A91" s="1" t="s">
        <v>180</v>
      </c>
      <c r="B91" s="1" t="s">
        <v>181</v>
      </c>
      <c r="C91" s="1">
        <v>2000000000</v>
      </c>
      <c r="D91" s="1">
        <v>1.2</v>
      </c>
      <c r="E91" s="1" t="s">
        <v>188</v>
      </c>
      <c r="F91" s="1" t="s">
        <v>23</v>
      </c>
      <c r="G91" s="1" t="s">
        <v>12</v>
      </c>
      <c r="H91" s="1" t="s">
        <v>189</v>
      </c>
    </row>
    <row r="92" spans="1:8" x14ac:dyDescent="0.25">
      <c r="A92" s="1" t="s">
        <v>180</v>
      </c>
      <c r="B92" s="1" t="s">
        <v>181</v>
      </c>
      <c r="C92" s="1">
        <v>1500000000</v>
      </c>
      <c r="D92" s="1">
        <v>1.25</v>
      </c>
      <c r="E92" s="1" t="s">
        <v>190</v>
      </c>
      <c r="F92" s="1" t="s">
        <v>23</v>
      </c>
      <c r="G92" s="1" t="s">
        <v>12</v>
      </c>
      <c r="H92" s="1" t="s">
        <v>191</v>
      </c>
    </row>
    <row r="93" spans="1:8" x14ac:dyDescent="0.25">
      <c r="A93" s="1" t="s">
        <v>180</v>
      </c>
      <c r="B93" s="1" t="s">
        <v>181</v>
      </c>
      <c r="C93" s="1">
        <v>2000000000</v>
      </c>
      <c r="D93" s="1">
        <v>2.125</v>
      </c>
      <c r="E93" s="1" t="s">
        <v>192</v>
      </c>
      <c r="F93" s="1" t="s">
        <v>11</v>
      </c>
      <c r="G93" s="1" t="s">
        <v>12</v>
      </c>
      <c r="H93" s="1" t="s">
        <v>193</v>
      </c>
    </row>
    <row r="94" spans="1:8" x14ac:dyDescent="0.25">
      <c r="A94" s="1" t="s">
        <v>180</v>
      </c>
      <c r="B94" s="1" t="s">
        <v>181</v>
      </c>
      <c r="C94" s="1">
        <v>1000000000</v>
      </c>
      <c r="D94" s="1">
        <v>2.625</v>
      </c>
      <c r="E94" s="1" t="s">
        <v>194</v>
      </c>
      <c r="F94" s="1" t="s">
        <v>11</v>
      </c>
      <c r="G94" s="1" t="s">
        <v>12</v>
      </c>
      <c r="H94" s="1" t="s">
        <v>195</v>
      </c>
    </row>
    <row r="95" spans="1:8" x14ac:dyDescent="0.25">
      <c r="A95" s="1" t="s">
        <v>180</v>
      </c>
      <c r="B95" s="1" t="s">
        <v>181</v>
      </c>
      <c r="C95" s="1">
        <v>1000000000</v>
      </c>
      <c r="D95" s="1">
        <v>1.75</v>
      </c>
      <c r="E95" s="1" t="s">
        <v>196</v>
      </c>
      <c r="F95" s="1" t="s">
        <v>23</v>
      </c>
      <c r="G95" s="1" t="s">
        <v>12</v>
      </c>
      <c r="H95" s="1" t="s">
        <v>197</v>
      </c>
    </row>
    <row r="96" spans="1:8" x14ac:dyDescent="0.25">
      <c r="A96" s="1" t="s">
        <v>180</v>
      </c>
      <c r="B96" s="1" t="s">
        <v>181</v>
      </c>
      <c r="C96" s="1">
        <v>1000000000</v>
      </c>
      <c r="D96" s="1">
        <v>3.5</v>
      </c>
      <c r="E96" s="1" t="s">
        <v>198</v>
      </c>
      <c r="F96" s="1" t="s">
        <v>11</v>
      </c>
      <c r="G96" s="1" t="s">
        <v>12</v>
      </c>
      <c r="H96" s="1" t="s">
        <v>199</v>
      </c>
    </row>
    <row r="97" spans="1:8" x14ac:dyDescent="0.25">
      <c r="A97" s="1" t="s">
        <v>180</v>
      </c>
      <c r="B97" s="1" t="s">
        <v>181</v>
      </c>
      <c r="C97" s="1">
        <v>1500000000</v>
      </c>
      <c r="D97" s="1">
        <v>1.25</v>
      </c>
      <c r="E97" s="1" t="s">
        <v>190</v>
      </c>
      <c r="F97" s="1" t="s">
        <v>98</v>
      </c>
      <c r="G97" s="1" t="s">
        <v>12</v>
      </c>
      <c r="H97" s="1" t="s">
        <v>200</v>
      </c>
    </row>
    <row r="98" spans="1:8" x14ac:dyDescent="0.25">
      <c r="A98" s="1" t="s">
        <v>180</v>
      </c>
      <c r="B98" s="1" t="s">
        <v>181</v>
      </c>
      <c r="C98" s="1">
        <v>1000000000</v>
      </c>
      <c r="D98" s="1">
        <v>1.75</v>
      </c>
      <c r="E98" s="1" t="s">
        <v>196</v>
      </c>
      <c r="F98" s="1" t="s">
        <v>98</v>
      </c>
      <c r="G98" s="1" t="s">
        <v>12</v>
      </c>
      <c r="H98" s="1" t="s">
        <v>201</v>
      </c>
    </row>
    <row r="99" spans="1:8" x14ac:dyDescent="0.25">
      <c r="A99" s="1" t="s">
        <v>180</v>
      </c>
      <c r="B99" s="1" t="s">
        <v>181</v>
      </c>
      <c r="C99" s="1">
        <v>750000000</v>
      </c>
      <c r="D99" s="1">
        <v>4.25</v>
      </c>
      <c r="E99" s="1" t="s">
        <v>182</v>
      </c>
      <c r="F99" s="1" t="s">
        <v>98</v>
      </c>
      <c r="G99" s="1" t="s">
        <v>12</v>
      </c>
      <c r="H99" s="1" t="s">
        <v>202</v>
      </c>
    </row>
    <row r="100" spans="1:8" x14ac:dyDescent="0.25">
      <c r="A100" s="1" t="s">
        <v>180</v>
      </c>
      <c r="B100" s="1" t="s">
        <v>181</v>
      </c>
      <c r="C100" s="1">
        <v>2250000000</v>
      </c>
      <c r="D100" s="1">
        <v>0.55000000000000004</v>
      </c>
      <c r="E100" s="1" t="s">
        <v>184</v>
      </c>
      <c r="F100" s="1" t="s">
        <v>98</v>
      </c>
      <c r="G100" s="1" t="s">
        <v>12</v>
      </c>
      <c r="H100" s="1" t="s">
        <v>203</v>
      </c>
    </row>
    <row r="101" spans="1:8" x14ac:dyDescent="0.25">
      <c r="A101" s="1" t="s">
        <v>180</v>
      </c>
      <c r="B101" s="1" t="s">
        <v>181</v>
      </c>
      <c r="C101" s="1">
        <v>2000000000</v>
      </c>
      <c r="D101" s="1">
        <v>1.2</v>
      </c>
      <c r="E101" s="1" t="s">
        <v>188</v>
      </c>
      <c r="F101" s="1" t="s">
        <v>98</v>
      </c>
      <c r="G101" s="1" t="s">
        <v>12</v>
      </c>
      <c r="H101" s="1" t="s">
        <v>204</v>
      </c>
    </row>
    <row r="102" spans="1:8" x14ac:dyDescent="0.25">
      <c r="A102" s="1" t="s">
        <v>180</v>
      </c>
      <c r="B102" s="1" t="s">
        <v>181</v>
      </c>
      <c r="C102" s="1">
        <v>1250000000</v>
      </c>
      <c r="D102" s="1">
        <v>4.125</v>
      </c>
      <c r="E102" s="1" t="s">
        <v>186</v>
      </c>
      <c r="F102" s="1" t="s">
        <v>98</v>
      </c>
      <c r="G102" s="1" t="s">
        <v>12</v>
      </c>
      <c r="H102" s="1" t="s">
        <v>205</v>
      </c>
    </row>
    <row r="103" spans="1:8" x14ac:dyDescent="0.25">
      <c r="A103" s="1" t="s">
        <v>206</v>
      </c>
      <c r="B103" s="1" t="s">
        <v>207</v>
      </c>
      <c r="C103" s="1">
        <v>51667244800</v>
      </c>
      <c r="D103" s="1">
        <v>3.2</v>
      </c>
      <c r="E103" s="1" t="s">
        <v>208</v>
      </c>
      <c r="F103" s="1" t="s">
        <v>209</v>
      </c>
      <c r="G103" s="1" t="s">
        <v>116</v>
      </c>
      <c r="H103" s="1" t="s">
        <v>210</v>
      </c>
    </row>
    <row r="104" spans="1:8" x14ac:dyDescent="0.25">
      <c r="A104" s="1" t="s">
        <v>206</v>
      </c>
      <c r="B104" s="1" t="s">
        <v>207</v>
      </c>
      <c r="C104" s="1">
        <v>47049825400</v>
      </c>
      <c r="D104" s="1">
        <v>3</v>
      </c>
      <c r="E104" s="1" t="s">
        <v>211</v>
      </c>
      <c r="F104" s="1" t="s">
        <v>209</v>
      </c>
      <c r="G104" s="1" t="s">
        <v>116</v>
      </c>
      <c r="H104" s="1" t="s">
        <v>212</v>
      </c>
    </row>
    <row r="105" spans="1:8" x14ac:dyDescent="0.25">
      <c r="A105" s="1" t="s">
        <v>206</v>
      </c>
      <c r="B105" s="1" t="s">
        <v>207</v>
      </c>
      <c r="C105" s="1">
        <v>17593610400</v>
      </c>
      <c r="D105" s="1">
        <v>0.5</v>
      </c>
      <c r="E105" s="1" t="s">
        <v>213</v>
      </c>
      <c r="F105" s="1" t="s">
        <v>209</v>
      </c>
      <c r="G105" s="1" t="s">
        <v>116</v>
      </c>
      <c r="H105" s="1" t="s">
        <v>214</v>
      </c>
    </row>
    <row r="106" spans="1:8" x14ac:dyDescent="0.25">
      <c r="A106" s="1" t="s">
        <v>206</v>
      </c>
      <c r="B106" s="1" t="s">
        <v>207</v>
      </c>
      <c r="C106" s="1">
        <v>60241393000</v>
      </c>
      <c r="D106" s="1">
        <v>2.75</v>
      </c>
      <c r="E106" s="1" t="s">
        <v>215</v>
      </c>
      <c r="F106" s="1" t="s">
        <v>209</v>
      </c>
      <c r="G106" s="1" t="s">
        <v>116</v>
      </c>
      <c r="H106" s="1" t="s">
        <v>216</v>
      </c>
    </row>
    <row r="107" spans="1:8" x14ac:dyDescent="0.25">
      <c r="A107" s="1" t="s">
        <v>206</v>
      </c>
      <c r="B107" s="1" t="s">
        <v>207</v>
      </c>
      <c r="C107" s="1">
        <v>53183620800</v>
      </c>
      <c r="D107" s="1">
        <v>3.5</v>
      </c>
      <c r="E107" s="1" t="s">
        <v>217</v>
      </c>
      <c r="F107" s="1" t="s">
        <v>209</v>
      </c>
      <c r="G107" s="1" t="s">
        <v>116</v>
      </c>
      <c r="H107" s="1" t="s">
        <v>218</v>
      </c>
    </row>
    <row r="108" spans="1:8" x14ac:dyDescent="0.25">
      <c r="A108" s="1" t="s">
        <v>206</v>
      </c>
      <c r="B108" s="1" t="s">
        <v>207</v>
      </c>
      <c r="C108" s="1">
        <v>64245465000</v>
      </c>
      <c r="D108" s="1">
        <v>2.75</v>
      </c>
      <c r="E108" s="1" t="s">
        <v>219</v>
      </c>
      <c r="F108" s="1" t="s">
        <v>209</v>
      </c>
      <c r="G108" s="1" t="s">
        <v>116</v>
      </c>
      <c r="H108" s="1" t="s">
        <v>220</v>
      </c>
    </row>
    <row r="109" spans="1:8" x14ac:dyDescent="0.25">
      <c r="A109" s="1" t="s">
        <v>206</v>
      </c>
      <c r="B109" s="1" t="s">
        <v>207</v>
      </c>
      <c r="C109" s="1">
        <v>54090310500</v>
      </c>
      <c r="D109" s="1">
        <v>0</v>
      </c>
      <c r="E109" s="1" t="s">
        <v>221</v>
      </c>
      <c r="F109" s="1" t="s">
        <v>209</v>
      </c>
      <c r="G109" s="1" t="s">
        <v>116</v>
      </c>
      <c r="H109" s="1" t="s">
        <v>222</v>
      </c>
    </row>
    <row r="110" spans="1:8" x14ac:dyDescent="0.25">
      <c r="A110" s="1" t="s">
        <v>206</v>
      </c>
      <c r="B110" s="1" t="s">
        <v>207</v>
      </c>
      <c r="C110" s="1">
        <v>26252964000</v>
      </c>
      <c r="D110" s="1">
        <v>3.25</v>
      </c>
      <c r="E110" s="1" t="s">
        <v>223</v>
      </c>
      <c r="F110" s="1" t="s">
        <v>209</v>
      </c>
      <c r="G110" s="1" t="s">
        <v>116</v>
      </c>
      <c r="H110" s="1" t="s">
        <v>224</v>
      </c>
    </row>
    <row r="111" spans="1:8" x14ac:dyDescent="0.25">
      <c r="A111" s="1" t="s">
        <v>206</v>
      </c>
      <c r="B111" s="1" t="s">
        <v>207</v>
      </c>
      <c r="C111" s="1">
        <v>31922100000</v>
      </c>
      <c r="D111" s="1">
        <v>2.7</v>
      </c>
      <c r="E111" s="1" t="s">
        <v>225</v>
      </c>
      <c r="F111" s="1" t="s">
        <v>209</v>
      </c>
      <c r="G111" s="1" t="s">
        <v>116</v>
      </c>
      <c r="H111" s="1" t="s">
        <v>226</v>
      </c>
    </row>
    <row r="112" spans="1:8" x14ac:dyDescent="0.25">
      <c r="A112" s="1" t="s">
        <v>206</v>
      </c>
      <c r="B112" s="1" t="s">
        <v>207</v>
      </c>
      <c r="C112" s="1">
        <v>35627124000</v>
      </c>
      <c r="D112" s="1">
        <v>2.5</v>
      </c>
      <c r="E112" s="1" t="s">
        <v>227</v>
      </c>
      <c r="F112" s="1" t="s">
        <v>209</v>
      </c>
      <c r="G112" s="1" t="s">
        <v>116</v>
      </c>
      <c r="H112" s="1" t="s">
        <v>228</v>
      </c>
    </row>
    <row r="113" spans="1:8" x14ac:dyDescent="0.25">
      <c r="A113" s="1" t="s">
        <v>206</v>
      </c>
      <c r="B113" s="1" t="s">
        <v>207</v>
      </c>
      <c r="C113" s="1">
        <v>80832001500</v>
      </c>
      <c r="D113" s="1">
        <v>1.25</v>
      </c>
      <c r="E113" s="1" t="s">
        <v>229</v>
      </c>
      <c r="F113" s="1" t="s">
        <v>209</v>
      </c>
      <c r="G113" s="1" t="s">
        <v>116</v>
      </c>
      <c r="H113" s="1" t="s">
        <v>230</v>
      </c>
    </row>
    <row r="114" spans="1:8" x14ac:dyDescent="0.25">
      <c r="A114" s="1" t="s">
        <v>206</v>
      </c>
      <c r="B114" s="1" t="s">
        <v>207</v>
      </c>
      <c r="C114" s="1">
        <v>19704048000</v>
      </c>
      <c r="D114" s="1">
        <v>3.75</v>
      </c>
      <c r="E114" s="1" t="s">
        <v>231</v>
      </c>
      <c r="F114" s="1" t="s">
        <v>209</v>
      </c>
      <c r="G114" s="1" t="s">
        <v>116</v>
      </c>
      <c r="H114" s="1" t="s">
        <v>232</v>
      </c>
    </row>
    <row r="115" spans="1:8" x14ac:dyDescent="0.25">
      <c r="A115" s="1" t="s">
        <v>206</v>
      </c>
      <c r="B115" s="1" t="s">
        <v>207</v>
      </c>
      <c r="C115" s="1">
        <v>38576621000</v>
      </c>
      <c r="D115" s="1">
        <v>0.5</v>
      </c>
      <c r="E115" s="1" t="s">
        <v>233</v>
      </c>
      <c r="F115" s="1" t="s">
        <v>209</v>
      </c>
      <c r="G115" s="1" t="s">
        <v>116</v>
      </c>
      <c r="H115" s="1" t="s">
        <v>234</v>
      </c>
    </row>
    <row r="116" spans="1:8" x14ac:dyDescent="0.25">
      <c r="A116" s="1" t="s">
        <v>206</v>
      </c>
      <c r="B116" s="1" t="s">
        <v>207</v>
      </c>
      <c r="C116" s="1">
        <v>34214243700</v>
      </c>
      <c r="D116" s="1">
        <v>2.4</v>
      </c>
      <c r="E116" s="1" t="s">
        <v>235</v>
      </c>
      <c r="F116" s="1" t="s">
        <v>209</v>
      </c>
      <c r="G116" s="1" t="s">
        <v>116</v>
      </c>
      <c r="H116" s="1" t="s">
        <v>236</v>
      </c>
    </row>
    <row r="117" spans="1:8" x14ac:dyDescent="0.25">
      <c r="A117" s="1" t="s">
        <v>206</v>
      </c>
      <c r="B117" s="1" t="s">
        <v>207</v>
      </c>
      <c r="C117" s="1">
        <v>40764718900</v>
      </c>
      <c r="D117" s="1">
        <v>3.25</v>
      </c>
      <c r="E117" s="1" t="s">
        <v>237</v>
      </c>
      <c r="F117" s="1" t="s">
        <v>209</v>
      </c>
      <c r="G117" s="1" t="s">
        <v>116</v>
      </c>
      <c r="H117" s="1" t="s">
        <v>238</v>
      </c>
    </row>
    <row r="118" spans="1:8" x14ac:dyDescent="0.25">
      <c r="A118" s="1" t="s">
        <v>206</v>
      </c>
      <c r="B118" s="1" t="s">
        <v>207</v>
      </c>
      <c r="C118" s="1">
        <v>11354076500</v>
      </c>
      <c r="D118" s="1">
        <v>0.1</v>
      </c>
      <c r="E118" s="1" t="s">
        <v>239</v>
      </c>
      <c r="F118" s="1" t="s">
        <v>240</v>
      </c>
      <c r="G118" s="1" t="s">
        <v>116</v>
      </c>
      <c r="H118" s="1" t="s">
        <v>241</v>
      </c>
    </row>
    <row r="119" spans="1:8" x14ac:dyDescent="0.25">
      <c r="A119" s="1" t="s">
        <v>206</v>
      </c>
      <c r="B119" s="1" t="s">
        <v>207</v>
      </c>
      <c r="C119" s="1">
        <v>50273712000</v>
      </c>
      <c r="D119" s="1">
        <v>3</v>
      </c>
      <c r="E119" s="1" t="s">
        <v>242</v>
      </c>
      <c r="F119" s="1" t="s">
        <v>209</v>
      </c>
      <c r="G119" s="1" t="s">
        <v>116</v>
      </c>
      <c r="H119" s="1" t="s">
        <v>243</v>
      </c>
    </row>
    <row r="120" spans="1:8" x14ac:dyDescent="0.25">
      <c r="A120" s="1" t="s">
        <v>206</v>
      </c>
      <c r="B120" s="1" t="s">
        <v>207</v>
      </c>
      <c r="C120" s="1">
        <v>48270369600</v>
      </c>
      <c r="D120" s="1">
        <v>2.5</v>
      </c>
      <c r="E120" s="1" t="s">
        <v>244</v>
      </c>
      <c r="F120" s="1" t="s">
        <v>209</v>
      </c>
      <c r="G120" s="1" t="s">
        <v>116</v>
      </c>
      <c r="H120" s="1" t="s">
        <v>245</v>
      </c>
    </row>
    <row r="121" spans="1:8" x14ac:dyDescent="0.25">
      <c r="A121" s="1" t="s">
        <v>206</v>
      </c>
      <c r="B121" s="1" t="s">
        <v>207</v>
      </c>
      <c r="C121" s="1">
        <v>46813840000</v>
      </c>
      <c r="D121" s="1">
        <v>1</v>
      </c>
      <c r="E121" s="1" t="s">
        <v>246</v>
      </c>
      <c r="F121" s="1" t="s">
        <v>209</v>
      </c>
      <c r="G121" s="1" t="s">
        <v>116</v>
      </c>
      <c r="H121" s="1" t="s">
        <v>247</v>
      </c>
    </row>
    <row r="122" spans="1:8" x14ac:dyDescent="0.25">
      <c r="A122" s="1" t="s">
        <v>206</v>
      </c>
      <c r="B122" s="1" t="s">
        <v>207</v>
      </c>
      <c r="C122" s="1">
        <v>56769011200</v>
      </c>
      <c r="D122" s="1">
        <v>2</v>
      </c>
      <c r="E122" s="1" t="s">
        <v>248</v>
      </c>
      <c r="F122" s="1" t="s">
        <v>209</v>
      </c>
      <c r="G122" s="1" t="s">
        <v>116</v>
      </c>
      <c r="H122" s="1" t="s">
        <v>249</v>
      </c>
    </row>
    <row r="123" spans="1:8" x14ac:dyDescent="0.25">
      <c r="A123" s="1" t="s">
        <v>206</v>
      </c>
      <c r="B123" s="1" t="s">
        <v>207</v>
      </c>
      <c r="C123" s="1">
        <v>64903492800</v>
      </c>
      <c r="D123" s="1">
        <v>1.25</v>
      </c>
      <c r="E123" s="1" t="s">
        <v>250</v>
      </c>
      <c r="F123" s="1" t="s">
        <v>209</v>
      </c>
      <c r="G123" s="1" t="s">
        <v>116</v>
      </c>
      <c r="H123" s="1" t="s">
        <v>251</v>
      </c>
    </row>
    <row r="124" spans="1:8" x14ac:dyDescent="0.25">
      <c r="A124" s="1" t="s">
        <v>206</v>
      </c>
      <c r="B124" s="1" t="s">
        <v>207</v>
      </c>
      <c r="C124" s="1">
        <v>73017549000</v>
      </c>
      <c r="D124" s="1">
        <v>1.5</v>
      </c>
      <c r="E124" s="1" t="s">
        <v>252</v>
      </c>
      <c r="F124" s="1" t="s">
        <v>209</v>
      </c>
      <c r="G124" s="1" t="s">
        <v>116</v>
      </c>
      <c r="H124" s="1" t="s">
        <v>253</v>
      </c>
    </row>
    <row r="125" spans="1:8" x14ac:dyDescent="0.25">
      <c r="A125" s="1" t="s">
        <v>206</v>
      </c>
      <c r="B125" s="1" t="s">
        <v>207</v>
      </c>
      <c r="C125" s="1">
        <v>79574376900</v>
      </c>
      <c r="D125" s="1">
        <v>2.75</v>
      </c>
      <c r="E125" s="1" t="s">
        <v>254</v>
      </c>
      <c r="F125" s="1" t="s">
        <v>209</v>
      </c>
      <c r="G125" s="1" t="s">
        <v>116</v>
      </c>
      <c r="H125" s="1" t="s">
        <v>255</v>
      </c>
    </row>
    <row r="126" spans="1:8" x14ac:dyDescent="0.25">
      <c r="A126" s="1" t="s">
        <v>206</v>
      </c>
      <c r="B126" s="1" t="s">
        <v>207</v>
      </c>
      <c r="C126" s="1">
        <v>73197586000</v>
      </c>
      <c r="D126" s="1">
        <v>0.75</v>
      </c>
      <c r="E126" s="1" t="s">
        <v>256</v>
      </c>
      <c r="F126" s="1" t="s">
        <v>209</v>
      </c>
      <c r="G126" s="1" t="s">
        <v>116</v>
      </c>
      <c r="H126" s="1" t="s">
        <v>257</v>
      </c>
    </row>
    <row r="127" spans="1:8" x14ac:dyDescent="0.25">
      <c r="A127" s="1" t="s">
        <v>206</v>
      </c>
      <c r="B127" s="1" t="s">
        <v>207</v>
      </c>
      <c r="C127" s="1">
        <v>27869198400</v>
      </c>
      <c r="D127" s="1">
        <v>3</v>
      </c>
      <c r="E127" s="1" t="s">
        <v>258</v>
      </c>
      <c r="F127" s="1" t="s">
        <v>209</v>
      </c>
      <c r="G127" s="1" t="s">
        <v>116</v>
      </c>
      <c r="H127" s="1" t="s">
        <v>259</v>
      </c>
    </row>
    <row r="128" spans="1:8" x14ac:dyDescent="0.25">
      <c r="A128" s="1" t="s">
        <v>206</v>
      </c>
      <c r="B128" s="1" t="s">
        <v>207</v>
      </c>
      <c r="C128" s="1">
        <v>95357007500</v>
      </c>
      <c r="D128" s="1">
        <v>2.5</v>
      </c>
      <c r="E128" s="1" t="s">
        <v>260</v>
      </c>
      <c r="F128" s="1" t="s">
        <v>209</v>
      </c>
      <c r="G128" s="1" t="s">
        <v>116</v>
      </c>
      <c r="H128" s="1" t="s">
        <v>261</v>
      </c>
    </row>
    <row r="129" spans="1:8" x14ac:dyDescent="0.25">
      <c r="A129" s="1" t="s">
        <v>206</v>
      </c>
      <c r="B129" s="1" t="s">
        <v>207</v>
      </c>
      <c r="C129" s="1">
        <v>15306218400</v>
      </c>
      <c r="D129" s="1">
        <v>3.6</v>
      </c>
      <c r="E129" s="1" t="s">
        <v>262</v>
      </c>
      <c r="F129" s="1" t="s">
        <v>209</v>
      </c>
      <c r="G129" s="1" t="s">
        <v>116</v>
      </c>
      <c r="H129" s="1" t="s">
        <v>263</v>
      </c>
    </row>
    <row r="130" spans="1:8" x14ac:dyDescent="0.25">
      <c r="A130" s="1" t="s">
        <v>206</v>
      </c>
      <c r="B130" s="1" t="s">
        <v>207</v>
      </c>
      <c r="C130" s="1">
        <v>36671913600</v>
      </c>
      <c r="D130" s="1">
        <v>1.25</v>
      </c>
      <c r="E130" s="1" t="s">
        <v>264</v>
      </c>
      <c r="F130" s="1" t="s">
        <v>209</v>
      </c>
      <c r="G130" s="1" t="s">
        <v>116</v>
      </c>
      <c r="H130" s="1" t="s">
        <v>265</v>
      </c>
    </row>
    <row r="131" spans="1:8" x14ac:dyDescent="0.25">
      <c r="A131" s="1" t="s">
        <v>206</v>
      </c>
      <c r="B131" s="1" t="s">
        <v>207</v>
      </c>
      <c r="C131" s="1">
        <v>76488975000</v>
      </c>
      <c r="D131" s="1">
        <v>0.75</v>
      </c>
      <c r="E131" s="1" t="s">
        <v>266</v>
      </c>
      <c r="F131" s="1" t="s">
        <v>209</v>
      </c>
      <c r="G131" s="1" t="s">
        <v>116</v>
      </c>
      <c r="H131" s="1" t="s">
        <v>267</v>
      </c>
    </row>
    <row r="132" spans="1:8" x14ac:dyDescent="0.25">
      <c r="A132" s="1" t="s">
        <v>206</v>
      </c>
      <c r="B132" s="1" t="s">
        <v>207</v>
      </c>
      <c r="C132" s="1">
        <v>25933812200</v>
      </c>
      <c r="D132" s="1">
        <v>2.5</v>
      </c>
      <c r="E132" s="1" t="s">
        <v>268</v>
      </c>
      <c r="F132" s="1" t="s">
        <v>209</v>
      </c>
      <c r="G132" s="1" t="s">
        <v>116</v>
      </c>
      <c r="H132" s="1" t="s">
        <v>269</v>
      </c>
    </row>
    <row r="133" spans="1:8" x14ac:dyDescent="0.25">
      <c r="A133" s="1" t="s">
        <v>206</v>
      </c>
      <c r="B133" s="1" t="s">
        <v>207</v>
      </c>
      <c r="C133" s="1">
        <v>54839217300</v>
      </c>
      <c r="D133" s="1">
        <v>0</v>
      </c>
      <c r="E133" s="1" t="s">
        <v>270</v>
      </c>
      <c r="F133" s="1" t="s">
        <v>209</v>
      </c>
      <c r="G133" s="1" t="s">
        <v>116</v>
      </c>
      <c r="H133" s="1" t="s">
        <v>271</v>
      </c>
    </row>
    <row r="134" spans="1:8" x14ac:dyDescent="0.25">
      <c r="A134" s="1" t="s">
        <v>206</v>
      </c>
      <c r="B134" s="1" t="s">
        <v>207</v>
      </c>
      <c r="C134" s="1">
        <v>39444246400</v>
      </c>
      <c r="D134" s="1">
        <v>0.75</v>
      </c>
      <c r="E134" s="1" t="s">
        <v>272</v>
      </c>
      <c r="F134" s="1" t="s">
        <v>209</v>
      </c>
      <c r="G134" s="1" t="s">
        <v>116</v>
      </c>
      <c r="H134" s="1" t="s">
        <v>273</v>
      </c>
    </row>
    <row r="135" spans="1:8" x14ac:dyDescent="0.25">
      <c r="A135" s="1" t="s">
        <v>206</v>
      </c>
      <c r="B135" s="1" t="s">
        <v>207</v>
      </c>
      <c r="C135" s="1">
        <v>66108581000</v>
      </c>
      <c r="D135" s="1">
        <v>0.5</v>
      </c>
      <c r="E135" s="1" t="s">
        <v>274</v>
      </c>
      <c r="F135" s="1" t="s">
        <v>209</v>
      </c>
      <c r="G135" s="1" t="s">
        <v>116</v>
      </c>
      <c r="H135" s="1" t="s">
        <v>275</v>
      </c>
    </row>
    <row r="136" spans="1:8" x14ac:dyDescent="0.25">
      <c r="A136" s="1" t="s">
        <v>206</v>
      </c>
      <c r="B136" s="1" t="s">
        <v>207</v>
      </c>
      <c r="C136" s="1">
        <v>38169461500</v>
      </c>
      <c r="D136" s="1">
        <v>0</v>
      </c>
      <c r="E136" s="1" t="s">
        <v>276</v>
      </c>
      <c r="F136" s="1" t="s">
        <v>209</v>
      </c>
      <c r="G136" s="1" t="s">
        <v>116</v>
      </c>
      <c r="H136" s="1" t="s">
        <v>277</v>
      </c>
    </row>
    <row r="137" spans="1:8" x14ac:dyDescent="0.25">
      <c r="A137" s="1" t="s">
        <v>206</v>
      </c>
      <c r="B137" s="1" t="s">
        <v>207</v>
      </c>
      <c r="C137" s="1">
        <v>69262941600</v>
      </c>
      <c r="D137" s="1">
        <v>0</v>
      </c>
      <c r="E137" s="1" t="s">
        <v>278</v>
      </c>
      <c r="F137" s="1" t="s">
        <v>209</v>
      </c>
      <c r="G137" s="1" t="s">
        <v>116</v>
      </c>
      <c r="H137" s="1" t="s">
        <v>279</v>
      </c>
    </row>
    <row r="138" spans="1:8" x14ac:dyDescent="0.25">
      <c r="A138" s="1" t="s">
        <v>206</v>
      </c>
      <c r="B138" s="1" t="s">
        <v>207</v>
      </c>
      <c r="C138" s="1">
        <v>35402057900</v>
      </c>
      <c r="D138" s="1">
        <v>4</v>
      </c>
      <c r="E138" s="1" t="s">
        <v>280</v>
      </c>
      <c r="F138" s="1" t="s">
        <v>209</v>
      </c>
      <c r="G138" s="1" t="s">
        <v>116</v>
      </c>
      <c r="H138" s="1" t="s">
        <v>281</v>
      </c>
    </row>
    <row r="139" spans="1:8" x14ac:dyDescent="0.25">
      <c r="A139" s="1" t="s">
        <v>206</v>
      </c>
      <c r="B139" s="1" t="s">
        <v>207</v>
      </c>
      <c r="C139" s="1">
        <v>28302659000</v>
      </c>
      <c r="D139" s="1">
        <v>0.5</v>
      </c>
      <c r="E139" s="1" t="s">
        <v>282</v>
      </c>
      <c r="F139" s="1" t="s">
        <v>209</v>
      </c>
      <c r="G139" s="1" t="s">
        <v>116</v>
      </c>
      <c r="H139" s="1" t="s">
        <v>283</v>
      </c>
    </row>
    <row r="140" spans="1:8" x14ac:dyDescent="0.25">
      <c r="A140" s="1" t="s">
        <v>206</v>
      </c>
      <c r="B140" s="1" t="s">
        <v>207</v>
      </c>
      <c r="C140" s="1">
        <v>55440154000</v>
      </c>
      <c r="D140" s="1">
        <v>0</v>
      </c>
      <c r="E140" s="1" t="s">
        <v>284</v>
      </c>
      <c r="F140" s="1" t="s">
        <v>209</v>
      </c>
      <c r="G140" s="1" t="s">
        <v>116</v>
      </c>
      <c r="H140" s="1" t="s">
        <v>285</v>
      </c>
    </row>
    <row r="141" spans="1:8" x14ac:dyDescent="0.25">
      <c r="A141" s="1" t="s">
        <v>206</v>
      </c>
      <c r="B141" s="1" t="s">
        <v>207</v>
      </c>
      <c r="C141" s="1">
        <v>17420871600</v>
      </c>
      <c r="D141" s="1">
        <v>0.1</v>
      </c>
      <c r="E141" s="1" t="s">
        <v>286</v>
      </c>
      <c r="F141" s="1" t="s">
        <v>240</v>
      </c>
      <c r="G141" s="1" t="s">
        <v>116</v>
      </c>
      <c r="H141" s="1" t="s">
        <v>287</v>
      </c>
    </row>
    <row r="142" spans="1:8" x14ac:dyDescent="0.25">
      <c r="A142" s="1" t="s">
        <v>206</v>
      </c>
      <c r="B142" s="1" t="s">
        <v>207</v>
      </c>
      <c r="C142" s="1">
        <v>43489747200</v>
      </c>
      <c r="D142" s="1">
        <v>4.75</v>
      </c>
      <c r="E142" s="1" t="s">
        <v>288</v>
      </c>
      <c r="F142" s="1" t="s">
        <v>209</v>
      </c>
      <c r="G142" s="1" t="s">
        <v>116</v>
      </c>
      <c r="H142" s="1" t="s">
        <v>289</v>
      </c>
    </row>
    <row r="143" spans="1:8" x14ac:dyDescent="0.25">
      <c r="A143" s="1" t="s">
        <v>206</v>
      </c>
      <c r="B143" s="1" t="s">
        <v>207</v>
      </c>
      <c r="C143" s="1">
        <v>21141485000</v>
      </c>
      <c r="D143" s="1">
        <v>1.8</v>
      </c>
      <c r="E143" s="1" t="s">
        <v>290</v>
      </c>
      <c r="F143" s="1" t="s">
        <v>240</v>
      </c>
      <c r="G143" s="1" t="s">
        <v>116</v>
      </c>
      <c r="H143" s="1" t="s">
        <v>291</v>
      </c>
    </row>
    <row r="144" spans="1:8" x14ac:dyDescent="0.25">
      <c r="A144" s="1" t="s">
        <v>206</v>
      </c>
      <c r="B144" s="1" t="s">
        <v>207</v>
      </c>
      <c r="C144" s="1">
        <v>29597736000</v>
      </c>
      <c r="D144" s="1">
        <v>4</v>
      </c>
      <c r="E144" s="1" t="s">
        <v>292</v>
      </c>
      <c r="F144" s="1" t="s">
        <v>209</v>
      </c>
      <c r="G144" s="1" t="s">
        <v>116</v>
      </c>
      <c r="H144" s="1" t="s">
        <v>293</v>
      </c>
    </row>
    <row r="145" spans="1:8" x14ac:dyDescent="0.25">
      <c r="A145" s="1" t="s">
        <v>206</v>
      </c>
      <c r="B145" s="1" t="s">
        <v>207</v>
      </c>
      <c r="C145" s="1">
        <v>39150233600</v>
      </c>
      <c r="D145" s="1">
        <v>1.75</v>
      </c>
      <c r="E145" s="1" t="s">
        <v>294</v>
      </c>
      <c r="F145" s="1" t="s">
        <v>209</v>
      </c>
      <c r="G145" s="1" t="s">
        <v>116</v>
      </c>
      <c r="H145" s="1" t="s">
        <v>295</v>
      </c>
    </row>
    <row r="146" spans="1:8" x14ac:dyDescent="0.25">
      <c r="A146" s="1" t="s">
        <v>206</v>
      </c>
      <c r="B146" s="1" t="s">
        <v>207</v>
      </c>
      <c r="C146" s="1">
        <v>39986136900</v>
      </c>
      <c r="D146" s="1">
        <v>1</v>
      </c>
      <c r="E146" s="1" t="s">
        <v>296</v>
      </c>
      <c r="F146" s="1" t="s">
        <v>209</v>
      </c>
      <c r="G146" s="1" t="s">
        <v>116</v>
      </c>
      <c r="H146" s="1" t="s">
        <v>297</v>
      </c>
    </row>
    <row r="147" spans="1:8" x14ac:dyDescent="0.25">
      <c r="A147" s="1" t="s">
        <v>206</v>
      </c>
      <c r="B147" s="1" t="s">
        <v>207</v>
      </c>
      <c r="C147" s="1">
        <v>11659372200</v>
      </c>
      <c r="D147" s="1">
        <v>0.6</v>
      </c>
      <c r="E147" s="1" t="s">
        <v>298</v>
      </c>
      <c r="F147" s="1" t="s">
        <v>240</v>
      </c>
      <c r="G147" s="1" t="s">
        <v>116</v>
      </c>
      <c r="H147" s="1" t="s">
        <v>299</v>
      </c>
    </row>
    <row r="148" spans="1:8" x14ac:dyDescent="0.25">
      <c r="A148" s="1" t="s">
        <v>206</v>
      </c>
      <c r="B148" s="1" t="s">
        <v>207</v>
      </c>
      <c r="C148" s="1">
        <v>29850128029.32</v>
      </c>
      <c r="D148" s="1">
        <v>5.75</v>
      </c>
      <c r="E148" s="1" t="s">
        <v>300</v>
      </c>
      <c r="F148" s="1" t="s">
        <v>209</v>
      </c>
      <c r="G148" s="1" t="s">
        <v>116</v>
      </c>
      <c r="H148" s="1" t="s">
        <v>301</v>
      </c>
    </row>
    <row r="149" spans="1:8" x14ac:dyDescent="0.25">
      <c r="A149" s="1" t="s">
        <v>206</v>
      </c>
      <c r="B149" s="1" t="s">
        <v>207</v>
      </c>
      <c r="C149" s="1">
        <v>13950761000</v>
      </c>
      <c r="D149" s="1">
        <v>0.1</v>
      </c>
      <c r="E149" s="1" t="s">
        <v>302</v>
      </c>
      <c r="F149" s="1" t="s">
        <v>303</v>
      </c>
      <c r="G149" s="1" t="s">
        <v>116</v>
      </c>
      <c r="H149" s="1" t="s">
        <v>304</v>
      </c>
    </row>
    <row r="150" spans="1:8" x14ac:dyDescent="0.25">
      <c r="A150" s="1" t="s">
        <v>206</v>
      </c>
      <c r="B150" s="1" t="s">
        <v>207</v>
      </c>
      <c r="C150" s="1">
        <v>16158094400</v>
      </c>
      <c r="D150" s="1">
        <v>3</v>
      </c>
      <c r="E150" s="1" t="s">
        <v>305</v>
      </c>
      <c r="F150" s="1" t="s">
        <v>209</v>
      </c>
      <c r="G150" s="1" t="s">
        <v>116</v>
      </c>
      <c r="H150" s="1" t="s">
        <v>306</v>
      </c>
    </row>
    <row r="151" spans="1:8" x14ac:dyDescent="0.25">
      <c r="A151" s="1" t="s">
        <v>206</v>
      </c>
      <c r="B151" s="1" t="s">
        <v>207</v>
      </c>
      <c r="C151" s="1">
        <v>38560274800</v>
      </c>
      <c r="D151" s="1">
        <v>0.5</v>
      </c>
      <c r="E151" s="1" t="s">
        <v>307</v>
      </c>
      <c r="F151" s="1" t="s">
        <v>209</v>
      </c>
      <c r="G151" s="1" t="s">
        <v>116</v>
      </c>
      <c r="H151" s="1" t="s">
        <v>308</v>
      </c>
    </row>
    <row r="152" spans="1:8" x14ac:dyDescent="0.25">
      <c r="A152" s="1" t="s">
        <v>206</v>
      </c>
      <c r="B152" s="1" t="s">
        <v>207</v>
      </c>
      <c r="C152" s="1">
        <v>16327738000</v>
      </c>
      <c r="D152" s="1">
        <v>0.1</v>
      </c>
      <c r="E152" s="1" t="s">
        <v>309</v>
      </c>
      <c r="F152" s="1" t="s">
        <v>240</v>
      </c>
      <c r="G152" s="1" t="s">
        <v>116</v>
      </c>
      <c r="H152" s="1" t="s">
        <v>310</v>
      </c>
    </row>
    <row r="153" spans="1:8" x14ac:dyDescent="0.25">
      <c r="A153" s="1" t="s">
        <v>206</v>
      </c>
      <c r="B153" s="1" t="s">
        <v>207</v>
      </c>
      <c r="C153" s="1">
        <v>10494189397.6</v>
      </c>
      <c r="D153" s="1">
        <v>3.4</v>
      </c>
      <c r="E153" s="1" t="s">
        <v>311</v>
      </c>
      <c r="F153" s="1" t="s">
        <v>303</v>
      </c>
      <c r="G153" s="1" t="s">
        <v>116</v>
      </c>
      <c r="H153" s="1" t="s">
        <v>312</v>
      </c>
    </row>
    <row r="154" spans="1:8" x14ac:dyDescent="0.25">
      <c r="A154" s="1" t="s">
        <v>206</v>
      </c>
      <c r="B154" s="1" t="s">
        <v>207</v>
      </c>
      <c r="C154" s="1">
        <v>18686332000</v>
      </c>
      <c r="D154" s="1">
        <v>0.1</v>
      </c>
      <c r="E154" s="1" t="s">
        <v>313</v>
      </c>
      <c r="F154" s="1" t="s">
        <v>303</v>
      </c>
      <c r="G154" s="1" t="s">
        <v>116</v>
      </c>
      <c r="H154" s="1" t="s">
        <v>314</v>
      </c>
    </row>
    <row r="155" spans="1:8" x14ac:dyDescent="0.25">
      <c r="A155" s="1" t="s">
        <v>206</v>
      </c>
      <c r="B155" s="1" t="s">
        <v>207</v>
      </c>
      <c r="C155" s="1">
        <v>55043138100</v>
      </c>
      <c r="D155" s="1">
        <v>0.75</v>
      </c>
      <c r="E155" s="1" t="s">
        <v>315</v>
      </c>
      <c r="F155" s="1" t="s">
        <v>209</v>
      </c>
      <c r="G155" s="1" t="s">
        <v>116</v>
      </c>
      <c r="H155" s="1" t="s">
        <v>316</v>
      </c>
    </row>
    <row r="156" spans="1:8" x14ac:dyDescent="0.25">
      <c r="A156" s="1" t="s">
        <v>206</v>
      </c>
      <c r="B156" s="1" t="s">
        <v>207</v>
      </c>
      <c r="C156" s="1">
        <v>31793695200</v>
      </c>
      <c r="D156" s="1">
        <v>4</v>
      </c>
      <c r="E156" s="1" t="s">
        <v>317</v>
      </c>
      <c r="F156" s="1" t="s">
        <v>209</v>
      </c>
      <c r="G156" s="1" t="s">
        <v>116</v>
      </c>
      <c r="H156" s="1" t="s">
        <v>318</v>
      </c>
    </row>
    <row r="157" spans="1:8" x14ac:dyDescent="0.25">
      <c r="A157" s="1" t="s">
        <v>206</v>
      </c>
      <c r="B157" s="1" t="s">
        <v>207</v>
      </c>
      <c r="C157" s="1">
        <v>42157224700</v>
      </c>
      <c r="D157" s="1">
        <v>0.25</v>
      </c>
      <c r="E157" s="1" t="s">
        <v>319</v>
      </c>
      <c r="F157" s="1" t="s">
        <v>209</v>
      </c>
      <c r="G157" s="1" t="s">
        <v>116</v>
      </c>
      <c r="H157" s="1" t="s">
        <v>320</v>
      </c>
    </row>
    <row r="158" spans="1:8" x14ac:dyDescent="0.25">
      <c r="A158" s="1" t="s">
        <v>206</v>
      </c>
      <c r="B158" s="1" t="s">
        <v>207</v>
      </c>
      <c r="C158" s="1">
        <v>66455438700</v>
      </c>
      <c r="D158" s="1">
        <v>0</v>
      </c>
      <c r="E158" s="1" t="s">
        <v>321</v>
      </c>
      <c r="F158" s="1" t="s">
        <v>209</v>
      </c>
      <c r="G158" s="1" t="s">
        <v>116</v>
      </c>
      <c r="H158" s="1" t="s">
        <v>322</v>
      </c>
    </row>
    <row r="159" spans="1:8" x14ac:dyDescent="0.25">
      <c r="A159" s="1" t="s">
        <v>206</v>
      </c>
      <c r="B159" s="1" t="s">
        <v>207</v>
      </c>
      <c r="C159" s="1">
        <v>14238905000</v>
      </c>
      <c r="D159" s="1">
        <v>3.15</v>
      </c>
      <c r="E159" s="1" t="s">
        <v>323</v>
      </c>
      <c r="F159" s="1" t="s">
        <v>240</v>
      </c>
      <c r="G159" s="1" t="s">
        <v>116</v>
      </c>
      <c r="H159" s="1" t="s">
        <v>324</v>
      </c>
    </row>
    <row r="160" spans="1:8" x14ac:dyDescent="0.25">
      <c r="A160" s="1" t="s">
        <v>206</v>
      </c>
      <c r="B160" s="1" t="s">
        <v>207</v>
      </c>
      <c r="C160" s="1">
        <v>37108601400</v>
      </c>
      <c r="D160" s="1">
        <v>0.75</v>
      </c>
      <c r="E160" s="1" t="s">
        <v>325</v>
      </c>
      <c r="F160" s="1" t="s">
        <v>209</v>
      </c>
      <c r="G160" s="1" t="s">
        <v>116</v>
      </c>
      <c r="H160" s="1" t="s">
        <v>326</v>
      </c>
    </row>
    <row r="161" spans="1:8" x14ac:dyDescent="0.25">
      <c r="A161" s="1" t="s">
        <v>206</v>
      </c>
      <c r="B161" s="1" t="s">
        <v>207</v>
      </c>
      <c r="C161" s="1">
        <v>44394134500</v>
      </c>
      <c r="D161" s="1">
        <v>3.5</v>
      </c>
      <c r="E161" s="1" t="s">
        <v>327</v>
      </c>
      <c r="F161" s="1" t="s">
        <v>209</v>
      </c>
      <c r="G161" s="1" t="s">
        <v>116</v>
      </c>
      <c r="H161" s="1" t="s">
        <v>328</v>
      </c>
    </row>
    <row r="162" spans="1:8" x14ac:dyDescent="0.25">
      <c r="A162" s="1" t="s">
        <v>206</v>
      </c>
      <c r="B162" s="1" t="s">
        <v>207</v>
      </c>
      <c r="C162" s="1">
        <v>8380340300</v>
      </c>
      <c r="D162" s="1">
        <v>0.1</v>
      </c>
      <c r="E162" s="1" t="s">
        <v>329</v>
      </c>
      <c r="F162" s="1" t="s">
        <v>240</v>
      </c>
      <c r="G162" s="1" t="s">
        <v>116</v>
      </c>
      <c r="H162" s="1" t="s">
        <v>330</v>
      </c>
    </row>
    <row r="163" spans="1:8" x14ac:dyDescent="0.25">
      <c r="A163" s="1" t="s">
        <v>206</v>
      </c>
      <c r="B163" s="1" t="s">
        <v>207</v>
      </c>
      <c r="C163" s="1">
        <v>14598056200</v>
      </c>
      <c r="D163" s="1">
        <v>0.1</v>
      </c>
      <c r="E163" s="1" t="s">
        <v>331</v>
      </c>
      <c r="F163" s="1" t="s">
        <v>240</v>
      </c>
      <c r="G163" s="1" t="s">
        <v>116</v>
      </c>
      <c r="H163" s="1" t="s">
        <v>332</v>
      </c>
    </row>
    <row r="164" spans="1:8" x14ac:dyDescent="0.25">
      <c r="A164" s="1" t="s">
        <v>206</v>
      </c>
      <c r="B164" s="1" t="s">
        <v>207</v>
      </c>
      <c r="C164" s="1">
        <v>56868780000</v>
      </c>
      <c r="D164" s="1">
        <v>4.5</v>
      </c>
      <c r="E164" s="1" t="s">
        <v>333</v>
      </c>
      <c r="F164" s="1" t="s">
        <v>209</v>
      </c>
      <c r="G164" s="1" t="s">
        <v>116</v>
      </c>
      <c r="H164" s="1" t="s">
        <v>334</v>
      </c>
    </row>
    <row r="165" spans="1:8" x14ac:dyDescent="0.25">
      <c r="A165" s="1" t="s">
        <v>206</v>
      </c>
      <c r="B165" s="1" t="s">
        <v>207</v>
      </c>
      <c r="C165" s="1">
        <v>11920894600</v>
      </c>
      <c r="D165" s="1">
        <v>0.1</v>
      </c>
      <c r="E165" s="1" t="s">
        <v>335</v>
      </c>
      <c r="F165" s="1" t="s">
        <v>240</v>
      </c>
      <c r="G165" s="1" t="s">
        <v>116</v>
      </c>
      <c r="H165" s="1" t="s">
        <v>336</v>
      </c>
    </row>
    <row r="166" spans="1:8" x14ac:dyDescent="0.25">
      <c r="A166" s="1" t="s">
        <v>206</v>
      </c>
      <c r="B166" s="1" t="s">
        <v>207</v>
      </c>
      <c r="C166" s="1">
        <v>33276597600</v>
      </c>
      <c r="D166" s="1">
        <v>1.85</v>
      </c>
      <c r="E166" s="1" t="s">
        <v>337</v>
      </c>
      <c r="F166" s="1" t="s">
        <v>240</v>
      </c>
      <c r="G166" s="1" t="s">
        <v>116</v>
      </c>
      <c r="H166" s="1" t="s">
        <v>338</v>
      </c>
    </row>
    <row r="167" spans="1:8" x14ac:dyDescent="0.25">
      <c r="A167" s="1" t="s">
        <v>206</v>
      </c>
      <c r="B167" s="1" t="s">
        <v>207</v>
      </c>
      <c r="C167" s="1">
        <v>39088024000</v>
      </c>
      <c r="D167" s="1">
        <v>1.5</v>
      </c>
      <c r="E167" s="1" t="s">
        <v>339</v>
      </c>
      <c r="F167" s="1" t="s">
        <v>209</v>
      </c>
      <c r="G167" s="1" t="s">
        <v>116</v>
      </c>
      <c r="H167" s="1" t="s">
        <v>340</v>
      </c>
    </row>
    <row r="168" spans="1:8" x14ac:dyDescent="0.25">
      <c r="A168" s="1" t="s">
        <v>206</v>
      </c>
      <c r="B168" s="1" t="s">
        <v>207</v>
      </c>
      <c r="C168" s="1">
        <v>26138874900</v>
      </c>
      <c r="D168" s="1">
        <v>0.1</v>
      </c>
      <c r="E168" s="1" t="s">
        <v>341</v>
      </c>
      <c r="F168" s="1" t="s">
        <v>240</v>
      </c>
      <c r="G168" s="1" t="s">
        <v>116</v>
      </c>
      <c r="H168" s="1" t="s">
        <v>342</v>
      </c>
    </row>
    <row r="169" spans="1:8" x14ac:dyDescent="0.25">
      <c r="A169" s="1" t="s">
        <v>206</v>
      </c>
      <c r="B169" s="1" t="s">
        <v>207</v>
      </c>
      <c r="C169" s="1">
        <v>23392440000</v>
      </c>
      <c r="D169" s="1">
        <v>0.7</v>
      </c>
      <c r="E169" s="1" t="s">
        <v>343</v>
      </c>
      <c r="F169" s="1" t="s">
        <v>240</v>
      </c>
      <c r="G169" s="1" t="s">
        <v>116</v>
      </c>
      <c r="H169" s="1" t="s">
        <v>344</v>
      </c>
    </row>
    <row r="170" spans="1:8" x14ac:dyDescent="0.25">
      <c r="A170" s="1" t="s">
        <v>206</v>
      </c>
      <c r="B170" s="1" t="s">
        <v>207</v>
      </c>
      <c r="C170" s="1">
        <v>20925014400</v>
      </c>
      <c r="D170" s="1">
        <v>1.75</v>
      </c>
      <c r="E170" s="1" t="s">
        <v>345</v>
      </c>
      <c r="F170" s="1" t="s">
        <v>209</v>
      </c>
      <c r="G170" s="1" t="s">
        <v>116</v>
      </c>
      <c r="H170" s="1" t="s">
        <v>346</v>
      </c>
    </row>
    <row r="171" spans="1:8" x14ac:dyDescent="0.25">
      <c r="A171" s="1" t="s">
        <v>206</v>
      </c>
      <c r="B171" s="1" t="s">
        <v>207</v>
      </c>
      <c r="C171" s="1">
        <v>8258016000</v>
      </c>
      <c r="D171" s="1">
        <v>0.95</v>
      </c>
      <c r="E171" s="1" t="s">
        <v>347</v>
      </c>
      <c r="F171" s="1" t="s">
        <v>240</v>
      </c>
      <c r="G171" s="1" t="s">
        <v>116</v>
      </c>
      <c r="H171" s="1" t="s">
        <v>348</v>
      </c>
    </row>
    <row r="172" spans="1:8" x14ac:dyDescent="0.25">
      <c r="A172" s="1" t="s">
        <v>206</v>
      </c>
      <c r="B172" s="1" t="s">
        <v>207</v>
      </c>
      <c r="C172" s="1">
        <v>34376439200</v>
      </c>
      <c r="D172" s="1">
        <v>2</v>
      </c>
      <c r="E172" s="1" t="s">
        <v>349</v>
      </c>
      <c r="F172" s="1" t="s">
        <v>209</v>
      </c>
      <c r="G172" s="1" t="s">
        <v>116</v>
      </c>
      <c r="H172" s="1" t="s">
        <v>350</v>
      </c>
    </row>
    <row r="173" spans="1:8" x14ac:dyDescent="0.25">
      <c r="A173" s="1" t="s">
        <v>206</v>
      </c>
      <c r="B173" s="1" t="s">
        <v>207</v>
      </c>
      <c r="C173" s="1">
        <v>11242686000</v>
      </c>
      <c r="D173" s="1">
        <v>0.1</v>
      </c>
      <c r="E173" s="1" t="s">
        <v>351</v>
      </c>
      <c r="F173" s="1" t="s">
        <v>303</v>
      </c>
      <c r="G173" s="1" t="s">
        <v>116</v>
      </c>
      <c r="H173" s="1" t="s">
        <v>352</v>
      </c>
    </row>
    <row r="174" spans="1:8" x14ac:dyDescent="0.25">
      <c r="A174" s="1" t="s">
        <v>206</v>
      </c>
      <c r="B174" s="1" t="s">
        <v>207</v>
      </c>
      <c r="C174" s="1">
        <v>5786187400</v>
      </c>
      <c r="D174" s="1">
        <v>0.55000000000000004</v>
      </c>
      <c r="E174" s="1" t="s">
        <v>353</v>
      </c>
      <c r="F174" s="1" t="s">
        <v>303</v>
      </c>
      <c r="G174" s="1" t="s">
        <v>116</v>
      </c>
      <c r="H174" s="1" t="s">
        <v>354</v>
      </c>
    </row>
    <row r="175" spans="1:8" x14ac:dyDescent="0.25">
      <c r="A175" s="1" t="s">
        <v>206</v>
      </c>
      <c r="B175" s="1" t="s">
        <v>207</v>
      </c>
      <c r="C175" s="1">
        <v>8477217500</v>
      </c>
      <c r="D175" s="1">
        <v>3.5</v>
      </c>
      <c r="E175" s="1" t="s">
        <v>355</v>
      </c>
      <c r="F175" s="1" t="s">
        <v>209</v>
      </c>
      <c r="G175" s="1" t="s">
        <v>116</v>
      </c>
      <c r="H175" s="1" t="s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E240-6D8F-4EBC-94A0-396182E86DE1}">
  <dimension ref="A1:G175"/>
  <sheetViews>
    <sheetView workbookViewId="0">
      <selection activeCell="F1" sqref="F1:G1048576"/>
    </sheetView>
  </sheetViews>
  <sheetFormatPr defaultRowHeight="15" x14ac:dyDescent="0.25"/>
  <cols>
    <col min="1" max="1" width="7.140625" bestFit="1" customWidth="1"/>
    <col min="2" max="2" width="11" bestFit="1" customWidth="1"/>
    <col min="3" max="3" width="6" bestFit="1" customWidth="1"/>
    <col min="4" max="4" width="10.7109375" bestFit="1" customWidth="1"/>
    <col min="5" max="5" width="8.85546875" bestFit="1" customWidth="1"/>
    <col min="6" max="6" width="14.5703125" bestFit="1" customWidth="1"/>
    <col min="7" max="7" width="20.28515625" bestFit="1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357</v>
      </c>
    </row>
    <row r="2" spans="1:7" x14ac:dyDescent="0.25">
      <c r="A2" s="1" t="s">
        <v>9</v>
      </c>
      <c r="B2" s="1">
        <v>900000000</v>
      </c>
      <c r="C2" s="1">
        <v>5.25</v>
      </c>
      <c r="D2" s="1" t="s">
        <v>10</v>
      </c>
      <c r="E2" s="1" t="s">
        <v>12</v>
      </c>
      <c r="F2" s="1" t="s">
        <v>13</v>
      </c>
      <c r="G2" t="str" cm="1">
        <f t="array" ref="G2">_xll.BDP(F2&amp; " ISIN","SECURITY_NAME")</f>
        <v>INDON 5 1/4 01/15/30</v>
      </c>
    </row>
    <row r="3" spans="1:7" x14ac:dyDescent="0.25">
      <c r="A3" s="1" t="s">
        <v>9</v>
      </c>
      <c r="B3" s="1">
        <v>1100000000</v>
      </c>
      <c r="C3" s="1">
        <v>5.6</v>
      </c>
      <c r="D3" s="1" t="s">
        <v>14</v>
      </c>
      <c r="E3" s="1" t="s">
        <v>12</v>
      </c>
      <c r="F3" s="1" t="s">
        <v>15</v>
      </c>
      <c r="G3" t="str" cm="1">
        <f t="array" ref="G3">_xll.BDP(F3&amp; " ISIN","SECURITY_NAME")</f>
        <v>INDON 5.6 01/15/35</v>
      </c>
    </row>
    <row r="4" spans="1:7" x14ac:dyDescent="0.25">
      <c r="A4" s="1" t="s">
        <v>9</v>
      </c>
      <c r="B4" s="1">
        <v>1150000000</v>
      </c>
      <c r="C4" s="1">
        <v>4.75</v>
      </c>
      <c r="D4" s="1" t="s">
        <v>16</v>
      </c>
      <c r="E4" s="1" t="s">
        <v>12</v>
      </c>
      <c r="F4" s="1" t="s">
        <v>17</v>
      </c>
      <c r="G4" t="str" cm="1">
        <f t="array" ref="G4">_xll.BDP(F4&amp; " ISIN","SECURITY_NAME")</f>
        <v>INDON 4 3/4 09/10/34</v>
      </c>
    </row>
    <row r="5" spans="1:7" x14ac:dyDescent="0.25">
      <c r="A5" s="1" t="s">
        <v>9</v>
      </c>
      <c r="B5" s="1">
        <v>650000000</v>
      </c>
      <c r="C5" s="1">
        <v>5.15</v>
      </c>
      <c r="D5" s="1" t="s">
        <v>18</v>
      </c>
      <c r="E5" s="1" t="s">
        <v>12</v>
      </c>
      <c r="F5" s="1" t="s">
        <v>19</v>
      </c>
      <c r="G5" t="str" cm="1">
        <f t="array" ref="G5">_xll.BDP(F5&amp; " ISIN","SECURITY_NAME")</f>
        <v>INDON 5.15 09/10/54</v>
      </c>
    </row>
    <row r="6" spans="1:7" x14ac:dyDescent="0.25">
      <c r="A6" s="1" t="s">
        <v>9</v>
      </c>
      <c r="B6" s="1">
        <v>900000000</v>
      </c>
      <c r="C6" s="1">
        <v>5.0999999999999996</v>
      </c>
      <c r="D6" s="1" t="s">
        <v>20</v>
      </c>
      <c r="E6" s="1" t="s">
        <v>12</v>
      </c>
      <c r="F6" s="1" t="s">
        <v>21</v>
      </c>
      <c r="G6" t="str" cm="1">
        <f t="array" ref="G6">_xll.BDP(F6&amp; " ISIN","SECURITY_NAME")</f>
        <v>INDON 5.1 02/10/54</v>
      </c>
    </row>
    <row r="7" spans="1:7" x14ac:dyDescent="0.25">
      <c r="A7" s="1" t="s">
        <v>9</v>
      </c>
      <c r="B7" s="1">
        <v>1500000000</v>
      </c>
      <c r="C7" s="1">
        <v>5.25</v>
      </c>
      <c r="D7" s="1" t="s">
        <v>22</v>
      </c>
      <c r="E7" s="1" t="s">
        <v>12</v>
      </c>
      <c r="F7" s="1" t="s">
        <v>24</v>
      </c>
      <c r="G7" t="str" cm="1">
        <f t="array" ref="G7">_xll.BDP(F7&amp; " ISIN","SECURITY_NAME")</f>
        <v>INDON 5 1/4 01/08/47</v>
      </c>
    </row>
    <row r="8" spans="1:7" x14ac:dyDescent="0.25">
      <c r="A8" s="1" t="s">
        <v>9</v>
      </c>
      <c r="B8" s="1">
        <v>650000000</v>
      </c>
      <c r="C8" s="1">
        <v>4.7</v>
      </c>
      <c r="D8" s="1" t="s">
        <v>25</v>
      </c>
      <c r="E8" s="1" t="s">
        <v>12</v>
      </c>
      <c r="F8" s="1" t="s">
        <v>26</v>
      </c>
      <c r="G8" t="str" cm="1">
        <f t="array" ref="G8">_xll.BDP(F8&amp; " ISIN","SECURITY_NAME")</f>
        <v>INDON 4.7 02/10/34</v>
      </c>
    </row>
    <row r="9" spans="1:7" x14ac:dyDescent="0.25">
      <c r="A9" s="1" t="s">
        <v>9</v>
      </c>
      <c r="B9" s="1">
        <v>1650000000</v>
      </c>
      <c r="C9" s="1">
        <v>4.2</v>
      </c>
      <c r="D9" s="1" t="s">
        <v>27</v>
      </c>
      <c r="E9" s="1" t="s">
        <v>12</v>
      </c>
      <c r="F9" s="1" t="s">
        <v>28</v>
      </c>
      <c r="G9" t="str" cm="1">
        <f t="array" ref="G9">_xll.BDP(F9&amp; " ISIN","SECURITY_NAME")</f>
        <v>INDON 4.2 10/15/50</v>
      </c>
    </row>
    <row r="10" spans="1:7" x14ac:dyDescent="0.25">
      <c r="A10" s="1" t="s">
        <v>9</v>
      </c>
      <c r="B10" s="1">
        <v>2000000000</v>
      </c>
      <c r="C10" s="1">
        <v>5.125</v>
      </c>
      <c r="D10" s="1" t="s">
        <v>29</v>
      </c>
      <c r="E10" s="1" t="s">
        <v>12</v>
      </c>
      <c r="F10" s="1" t="s">
        <v>30</v>
      </c>
      <c r="G10" t="str" cm="1">
        <f t="array" ref="G10">_xll.BDP(F10&amp; " ISIN","SECURITY_NAME")</f>
        <v>INDON 5 1/8 01/15/45</v>
      </c>
    </row>
    <row r="11" spans="1:7" x14ac:dyDescent="0.25">
      <c r="A11" s="1" t="s">
        <v>9</v>
      </c>
      <c r="B11" s="1">
        <v>1250000000</v>
      </c>
      <c r="C11" s="1">
        <v>3.5</v>
      </c>
      <c r="D11" s="1" t="s">
        <v>31</v>
      </c>
      <c r="E11" s="1" t="s">
        <v>12</v>
      </c>
      <c r="F11" s="1" t="s">
        <v>32</v>
      </c>
      <c r="G11" t="str" cm="1">
        <f t="array" ref="G11">_xll.BDP(F11&amp; " ISIN","SECURITY_NAME")</f>
        <v>INDON 3 1/2 01/11/28</v>
      </c>
    </row>
    <row r="12" spans="1:7" x14ac:dyDescent="0.25">
      <c r="A12" s="1" t="s">
        <v>9</v>
      </c>
      <c r="B12" s="1">
        <v>1200000000</v>
      </c>
      <c r="C12" s="1">
        <v>2.15</v>
      </c>
      <c r="D12" s="1" t="s">
        <v>33</v>
      </c>
      <c r="E12" s="1" t="s">
        <v>12</v>
      </c>
      <c r="F12" s="1" t="s">
        <v>34</v>
      </c>
      <c r="G12" t="str" cm="1">
        <f t="array" ref="G12">_xll.BDP(F12&amp; " ISIN","SECURITY_NAME")</f>
        <v>INDON 2.15 07/28/31</v>
      </c>
    </row>
    <row r="13" spans="1:7" x14ac:dyDescent="0.25">
      <c r="A13" s="1" t="s">
        <v>9</v>
      </c>
      <c r="B13" s="1">
        <v>2250000000</v>
      </c>
      <c r="C13" s="1">
        <v>5.25</v>
      </c>
      <c r="D13" s="1" t="s">
        <v>35</v>
      </c>
      <c r="E13" s="1" t="s">
        <v>12</v>
      </c>
      <c r="F13" s="1" t="s">
        <v>36</v>
      </c>
      <c r="G13" t="str" cm="1">
        <f t="array" ref="G13">_xll.BDP(F13&amp; " ISIN","SECURITY_NAME")</f>
        <v>INDON 5 1/4 01/17/42</v>
      </c>
    </row>
    <row r="14" spans="1:7" x14ac:dyDescent="0.25">
      <c r="A14" s="1" t="s">
        <v>9</v>
      </c>
      <c r="B14" s="1">
        <v>1250000000</v>
      </c>
      <c r="C14" s="1">
        <v>4.3499999999999996</v>
      </c>
      <c r="D14" s="1" t="s">
        <v>37</v>
      </c>
      <c r="E14" s="1" t="s">
        <v>12</v>
      </c>
      <c r="F14" s="1" t="s">
        <v>38</v>
      </c>
      <c r="G14" t="str" cm="1">
        <f t="array" ref="G14">_xll.BDP(F14&amp; " ISIN","SECURITY_NAME")</f>
        <v>INDON 4.35 01/08/27</v>
      </c>
    </row>
    <row r="15" spans="1:7" x14ac:dyDescent="0.25">
      <c r="A15" s="1" t="s">
        <v>9</v>
      </c>
      <c r="B15" s="1">
        <v>750000000</v>
      </c>
      <c r="C15" s="1">
        <v>5.65</v>
      </c>
      <c r="D15" s="1" t="s">
        <v>39</v>
      </c>
      <c r="E15" s="1" t="s">
        <v>12</v>
      </c>
      <c r="F15" s="1" t="s">
        <v>40</v>
      </c>
      <c r="G15" t="str" cm="1">
        <f t="array" ref="G15">_xll.BDP(F15&amp; " ISIN","SECURITY_NAME")</f>
        <v>INDON 5.65 01/11/53</v>
      </c>
    </row>
    <row r="16" spans="1:7" x14ac:dyDescent="0.25">
      <c r="A16" s="1" t="s">
        <v>9</v>
      </c>
      <c r="B16" s="1">
        <v>1427762000</v>
      </c>
      <c r="C16" s="1">
        <v>6.625</v>
      </c>
      <c r="D16" s="1" t="s">
        <v>41</v>
      </c>
      <c r="E16" s="1" t="s">
        <v>12</v>
      </c>
      <c r="F16" s="1" t="s">
        <v>42</v>
      </c>
      <c r="G16" t="str" cm="1">
        <f t="array" ref="G16">_xll.BDP(F16&amp; " ISIN","SECURITY_NAME")</f>
        <v>INDON 6 5/8 02/17/37</v>
      </c>
    </row>
    <row r="17" spans="1:7" x14ac:dyDescent="0.25">
      <c r="A17" s="1" t="s">
        <v>9</v>
      </c>
      <c r="B17" s="1">
        <v>2000000000</v>
      </c>
      <c r="C17" s="1">
        <v>6.75</v>
      </c>
      <c r="D17" s="1" t="s">
        <v>43</v>
      </c>
      <c r="E17" s="1" t="s">
        <v>12</v>
      </c>
      <c r="F17" s="1" t="s">
        <v>44</v>
      </c>
      <c r="G17" t="str" cm="1">
        <f t="array" ref="G17">_xll.BDP(F17&amp; " ISIN","SECURITY_NAME")</f>
        <v>INDON 6 3/4 01/15/44</v>
      </c>
    </row>
    <row r="18" spans="1:7" x14ac:dyDescent="0.25">
      <c r="A18" s="1" t="s">
        <v>9</v>
      </c>
      <c r="B18" s="1">
        <v>1000000000</v>
      </c>
      <c r="C18" s="1">
        <v>4.75</v>
      </c>
      <c r="D18" s="1" t="s">
        <v>45</v>
      </c>
      <c r="E18" s="1" t="s">
        <v>12</v>
      </c>
      <c r="F18" s="1" t="s">
        <v>46</v>
      </c>
      <c r="G18" t="str" cm="1">
        <f t="array" ref="G18">_xll.BDP(F18&amp; " ISIN","SECURITY_NAME")</f>
        <v>INDON 4 3/4 07/18/47</v>
      </c>
    </row>
    <row r="19" spans="1:7" x14ac:dyDescent="0.25">
      <c r="A19" s="1" t="s">
        <v>9</v>
      </c>
      <c r="B19" s="1">
        <v>1562661000</v>
      </c>
      <c r="C19" s="1">
        <v>8.5</v>
      </c>
      <c r="D19" s="1" t="s">
        <v>47</v>
      </c>
      <c r="E19" s="1" t="s">
        <v>12</v>
      </c>
      <c r="F19" s="1" t="s">
        <v>48</v>
      </c>
      <c r="G19" t="str" cm="1">
        <f t="array" ref="G19">_xll.BDP(F19&amp; " ISIN","SECURITY_NAME")</f>
        <v>INDON 8 1/2 10/12/35</v>
      </c>
    </row>
    <row r="20" spans="1:7" x14ac:dyDescent="0.25">
      <c r="A20" s="1" t="s">
        <v>9</v>
      </c>
      <c r="B20" s="1">
        <v>1750000000</v>
      </c>
      <c r="C20" s="1">
        <v>4.3499999999999996</v>
      </c>
      <c r="D20" s="1" t="s">
        <v>49</v>
      </c>
      <c r="E20" s="1" t="s">
        <v>12</v>
      </c>
      <c r="F20" s="1" t="s">
        <v>50</v>
      </c>
      <c r="G20" t="str" cm="1">
        <f t="array" ref="G20">_xll.BDP(F20&amp; " ISIN","SECURITY_NAME")</f>
        <v>INDON 4.35 01/11/48</v>
      </c>
    </row>
    <row r="21" spans="1:7" x14ac:dyDescent="0.25">
      <c r="A21" s="1" t="s">
        <v>9</v>
      </c>
      <c r="B21" s="1">
        <v>1500000000</v>
      </c>
      <c r="C21" s="1">
        <v>4.625</v>
      </c>
      <c r="D21" s="1" t="s">
        <v>51</v>
      </c>
      <c r="E21" s="1" t="s">
        <v>12</v>
      </c>
      <c r="F21" s="1" t="s">
        <v>52</v>
      </c>
      <c r="G21" t="str" cm="1">
        <f t="array" ref="G21">_xll.BDP(F21&amp; " ISIN","SECURITY_NAME")</f>
        <v>INDON 4 5/8 04/15/43</v>
      </c>
    </row>
    <row r="22" spans="1:7" x14ac:dyDescent="0.25">
      <c r="A22" s="1" t="s">
        <v>9</v>
      </c>
      <c r="B22" s="1">
        <v>1250000000</v>
      </c>
      <c r="C22" s="1">
        <v>4.8499999999999996</v>
      </c>
      <c r="D22" s="1" t="s">
        <v>53</v>
      </c>
      <c r="E22" s="1" t="s">
        <v>12</v>
      </c>
      <c r="F22" s="1" t="s">
        <v>54</v>
      </c>
      <c r="G22" t="str" cm="1">
        <f t="array" ref="G22">_xll.BDP(F22&amp; " ISIN","SECURITY_NAME")</f>
        <v>INDON 4.85 01/11/33</v>
      </c>
    </row>
    <row r="23" spans="1:7" x14ac:dyDescent="0.25">
      <c r="A23" s="1" t="s">
        <v>9</v>
      </c>
      <c r="B23" s="1">
        <v>2070963000</v>
      </c>
      <c r="C23" s="1">
        <v>4.75</v>
      </c>
      <c r="D23" s="1" t="s">
        <v>55</v>
      </c>
      <c r="E23" s="1" t="s">
        <v>12</v>
      </c>
      <c r="F23" s="1" t="s">
        <v>56</v>
      </c>
      <c r="G23" t="str" cm="1">
        <f t="array" ref="G23">_xll.BDP(F23&amp; " ISIN","SECURITY_NAME")</f>
        <v>INDON 4 3/4 01/08/26</v>
      </c>
    </row>
    <row r="24" spans="1:7" x14ac:dyDescent="0.25">
      <c r="A24" s="1" t="s">
        <v>9</v>
      </c>
      <c r="B24" s="1">
        <v>650000000</v>
      </c>
      <c r="C24" s="1">
        <v>3.2</v>
      </c>
      <c r="D24" s="1" t="s">
        <v>57</v>
      </c>
      <c r="E24" s="1" t="s">
        <v>12</v>
      </c>
      <c r="F24" s="1" t="s">
        <v>58</v>
      </c>
      <c r="G24" t="str" cm="1">
        <f t="array" ref="G24">_xll.BDP(F24&amp; " ISIN","SECURITY_NAME")</f>
        <v>INDON 3.2 09/23/61</v>
      </c>
    </row>
    <row r="25" spans="1:7" x14ac:dyDescent="0.25">
      <c r="A25" s="1" t="s">
        <v>9</v>
      </c>
      <c r="B25" s="1">
        <v>1000000000</v>
      </c>
      <c r="C25" s="1">
        <v>4.0999999999999996</v>
      </c>
      <c r="D25" s="1" t="s">
        <v>59</v>
      </c>
      <c r="E25" s="1" t="s">
        <v>12</v>
      </c>
      <c r="F25" s="1" t="s">
        <v>60</v>
      </c>
      <c r="G25" t="str" cm="1">
        <f t="array" ref="G25">_xll.BDP(F25&amp; " ISIN","SECURITY_NAME")</f>
        <v>INDON 4.1 04/24/28</v>
      </c>
    </row>
    <row r="26" spans="1:7" x14ac:dyDescent="0.25">
      <c r="A26" s="1" t="s">
        <v>9</v>
      </c>
      <c r="B26" s="1">
        <v>1000000000</v>
      </c>
      <c r="C26" s="1">
        <v>4.55</v>
      </c>
      <c r="D26" s="1" t="s">
        <v>31</v>
      </c>
      <c r="E26" s="1" t="s">
        <v>12</v>
      </c>
      <c r="F26" s="1" t="s">
        <v>61</v>
      </c>
      <c r="G26" t="str" cm="1">
        <f t="array" ref="G26">_xll.BDP(F26&amp; " ISIN","SECURITY_NAME")</f>
        <v>INDON 4.55 01/11/28</v>
      </c>
    </row>
    <row r="27" spans="1:7" x14ac:dyDescent="0.25">
      <c r="A27" s="1" t="s">
        <v>9</v>
      </c>
      <c r="B27" s="1">
        <v>1400000000</v>
      </c>
      <c r="C27" s="1">
        <v>4.6500000000000004</v>
      </c>
      <c r="D27" s="1" t="s">
        <v>62</v>
      </c>
      <c r="E27" s="1" t="s">
        <v>12</v>
      </c>
      <c r="F27" s="1" t="s">
        <v>63</v>
      </c>
      <c r="G27" t="str" cm="1">
        <f t="array" ref="G27">_xll.BDP(F27&amp; " ISIN","SECURITY_NAME")</f>
        <v>INDON 4.65 09/20/32</v>
      </c>
    </row>
    <row r="28" spans="1:7" x14ac:dyDescent="0.25">
      <c r="A28" s="1" t="s">
        <v>9</v>
      </c>
      <c r="B28" s="1">
        <v>1250000000</v>
      </c>
      <c r="C28" s="1">
        <v>1.85</v>
      </c>
      <c r="D28" s="1" t="s">
        <v>64</v>
      </c>
      <c r="E28" s="1" t="s">
        <v>12</v>
      </c>
      <c r="F28" s="1" t="s">
        <v>65</v>
      </c>
      <c r="G28" t="str" cm="1">
        <f t="array" ref="G28">_xll.BDP(F28&amp; " ISIN","SECURITY_NAME")</f>
        <v>INDON 1.85 03/12/31</v>
      </c>
    </row>
    <row r="29" spans="1:7" x14ac:dyDescent="0.25">
      <c r="A29" s="1" t="s">
        <v>9</v>
      </c>
      <c r="B29" s="1">
        <v>2000000000</v>
      </c>
      <c r="C29" s="1">
        <v>3.05</v>
      </c>
      <c r="D29" s="1" t="s">
        <v>66</v>
      </c>
      <c r="E29" s="1" t="s">
        <v>12</v>
      </c>
      <c r="F29" s="1" t="s">
        <v>67</v>
      </c>
      <c r="G29" t="str" cm="1">
        <f t="array" ref="G29">_xll.BDP(F29&amp; " ISIN","SECURITY_NAME")</f>
        <v>INDON 3.05 03/12/51</v>
      </c>
    </row>
    <row r="30" spans="1:7" x14ac:dyDescent="0.25">
      <c r="A30" s="1" t="s">
        <v>9</v>
      </c>
      <c r="B30" s="1">
        <v>1945398000</v>
      </c>
      <c r="C30" s="1">
        <v>7.75</v>
      </c>
      <c r="D30" s="1" t="s">
        <v>68</v>
      </c>
      <c r="E30" s="1" t="s">
        <v>12</v>
      </c>
      <c r="F30" s="1" t="s">
        <v>69</v>
      </c>
      <c r="G30" t="str" cm="1">
        <f t="array" ref="G30">_xll.BDP(F30&amp; " ISIN","SECURITY_NAME")</f>
        <v>INDON 7 3/4 01/17/38</v>
      </c>
    </row>
    <row r="31" spans="1:7" x14ac:dyDescent="0.25">
      <c r="A31" s="1" t="s">
        <v>9</v>
      </c>
      <c r="B31" s="1">
        <v>800000000</v>
      </c>
      <c r="C31" s="1">
        <v>3.35</v>
      </c>
      <c r="D31" s="1" t="s">
        <v>70</v>
      </c>
      <c r="E31" s="1" t="s">
        <v>12</v>
      </c>
      <c r="F31" s="1" t="s">
        <v>71</v>
      </c>
      <c r="G31" t="str" cm="1">
        <f t="array" ref="G31">_xll.BDP(F31&amp; " ISIN","SECURITY_NAME")</f>
        <v>INDON 3.35 03/12/2071</v>
      </c>
    </row>
    <row r="32" spans="1:7" x14ac:dyDescent="0.25">
      <c r="A32" s="1" t="s">
        <v>9</v>
      </c>
      <c r="B32" s="1">
        <v>750000000</v>
      </c>
      <c r="C32" s="1">
        <v>4.1500000000000004</v>
      </c>
      <c r="D32" s="1" t="s">
        <v>72</v>
      </c>
      <c r="E32" s="1" t="s">
        <v>12</v>
      </c>
      <c r="F32" s="1" t="s">
        <v>73</v>
      </c>
      <c r="G32" t="str" cm="1">
        <f t="array" ref="G32">_xll.BDP(F32&amp; " ISIN","SECURITY_NAME")</f>
        <v>INDON 4.15 09/20/27</v>
      </c>
    </row>
    <row r="33" spans="1:7" x14ac:dyDescent="0.25">
      <c r="A33" s="1" t="s">
        <v>9</v>
      </c>
      <c r="B33" s="1">
        <v>750000000</v>
      </c>
      <c r="C33" s="1">
        <v>3.4</v>
      </c>
      <c r="D33" s="1" t="s">
        <v>74</v>
      </c>
      <c r="E33" s="1" t="s">
        <v>12</v>
      </c>
      <c r="F33" s="1" t="s">
        <v>75</v>
      </c>
      <c r="G33" t="str" cm="1">
        <f t="array" ref="G33">_xll.BDP(F33&amp; " ISIN","SECURITY_NAME")</f>
        <v>INDON 3.4 09/18/29</v>
      </c>
    </row>
    <row r="34" spans="1:7" x14ac:dyDescent="0.25">
      <c r="A34" s="1" t="s">
        <v>9</v>
      </c>
      <c r="B34" s="1">
        <v>750000000</v>
      </c>
      <c r="C34" s="1">
        <v>4.3</v>
      </c>
      <c r="D34" s="1" t="s">
        <v>76</v>
      </c>
      <c r="E34" s="1" t="s">
        <v>12</v>
      </c>
      <c r="F34" s="1" t="s">
        <v>77</v>
      </c>
      <c r="G34" t="str" cm="1">
        <f t="array" ref="G34">_xll.BDP(F34&amp; " ISIN","SECURITY_NAME")</f>
        <v>INDON 4.3 03/31/52</v>
      </c>
    </row>
    <row r="35" spans="1:7" x14ac:dyDescent="0.25">
      <c r="A35" s="1" t="s">
        <v>9</v>
      </c>
      <c r="B35" s="1">
        <v>1650000000</v>
      </c>
      <c r="C35" s="1">
        <v>3.85</v>
      </c>
      <c r="D35" s="1" t="s">
        <v>78</v>
      </c>
      <c r="E35" s="1" t="s">
        <v>12</v>
      </c>
      <c r="F35" s="1" t="s">
        <v>79</v>
      </c>
      <c r="G35" t="str" cm="1">
        <f t="array" ref="G35">_xll.BDP(F35&amp; " ISIN","SECURITY_NAME")</f>
        <v>INDON 3.85 10/15/30</v>
      </c>
    </row>
    <row r="36" spans="1:7" x14ac:dyDescent="0.25">
      <c r="A36" s="1" t="s">
        <v>9</v>
      </c>
      <c r="B36" s="1">
        <v>1000000000</v>
      </c>
      <c r="C36" s="1">
        <v>3.7</v>
      </c>
      <c r="D36" s="1" t="s">
        <v>80</v>
      </c>
      <c r="E36" s="1" t="s">
        <v>12</v>
      </c>
      <c r="F36" s="1" t="s">
        <v>81</v>
      </c>
      <c r="G36" t="str" cm="1">
        <f t="array" ref="G36">_xll.BDP(F36&amp; " ISIN","SECURITY_NAME")</f>
        <v>INDON 3.7 10/30/49</v>
      </c>
    </row>
    <row r="37" spans="1:7" x14ac:dyDescent="0.25">
      <c r="A37" s="1" t="s">
        <v>9</v>
      </c>
      <c r="B37" s="1">
        <v>1000000000</v>
      </c>
      <c r="C37" s="1">
        <v>3.85</v>
      </c>
      <c r="D37" s="1" t="s">
        <v>82</v>
      </c>
      <c r="E37" s="1" t="s">
        <v>12</v>
      </c>
      <c r="F37" s="1" t="s">
        <v>83</v>
      </c>
      <c r="G37" t="str" cm="1">
        <f t="array" ref="G37">_xll.BDP(F37&amp; " ISIN","SECURITY_NAME")</f>
        <v>INDON 3.85 07/18/27</v>
      </c>
    </row>
    <row r="38" spans="1:7" x14ac:dyDescent="0.25">
      <c r="A38" s="1" t="s">
        <v>9</v>
      </c>
      <c r="B38" s="1">
        <v>1000000000</v>
      </c>
      <c r="C38" s="1">
        <v>5.35</v>
      </c>
      <c r="D38" s="1" t="s">
        <v>84</v>
      </c>
      <c r="E38" s="1" t="s">
        <v>12</v>
      </c>
      <c r="F38" s="1" t="s">
        <v>85</v>
      </c>
      <c r="G38" t="str" cm="1">
        <f t="array" ref="G38">_xll.BDP(F38&amp; " ISIN","SECURITY_NAME")</f>
        <v>INDON 5.35 02/11/49</v>
      </c>
    </row>
    <row r="39" spans="1:7" x14ac:dyDescent="0.25">
      <c r="A39" s="1" t="s">
        <v>9</v>
      </c>
      <c r="B39" s="1">
        <v>1000000000</v>
      </c>
      <c r="C39" s="1">
        <v>4.45</v>
      </c>
      <c r="D39" s="1" t="s">
        <v>86</v>
      </c>
      <c r="E39" s="1" t="s">
        <v>12</v>
      </c>
      <c r="F39" s="1" t="s">
        <v>87</v>
      </c>
      <c r="G39" t="str" cm="1">
        <f t="array" ref="G39">_xll.BDP(F39&amp; " ISIN","SECURITY_NAME")</f>
        <v>INDON 4.45 04/15/70</v>
      </c>
    </row>
    <row r="40" spans="1:7" x14ac:dyDescent="0.25">
      <c r="A40" s="1" t="s">
        <v>9</v>
      </c>
      <c r="B40" s="1">
        <v>800000000</v>
      </c>
      <c r="C40" s="1">
        <v>3.5</v>
      </c>
      <c r="D40" s="1" t="s">
        <v>88</v>
      </c>
      <c r="E40" s="1" t="s">
        <v>12</v>
      </c>
      <c r="F40" s="1" t="s">
        <v>89</v>
      </c>
      <c r="G40" t="str" cm="1">
        <f t="array" ref="G40">_xll.BDP(F40&amp; " ISIN","SECURITY_NAME")</f>
        <v>INDON 3 1/2 02/14/50</v>
      </c>
    </row>
    <row r="41" spans="1:7" x14ac:dyDescent="0.25">
      <c r="A41" s="1" t="s">
        <v>9</v>
      </c>
      <c r="B41" s="1">
        <v>1250000000</v>
      </c>
      <c r="C41" s="1">
        <v>5.95</v>
      </c>
      <c r="D41" s="1" t="s">
        <v>90</v>
      </c>
      <c r="E41" s="1" t="s">
        <v>12</v>
      </c>
      <c r="F41" s="1" t="s">
        <v>91</v>
      </c>
      <c r="G41" t="str" cm="1">
        <f t="array" ref="G41">_xll.BDP(F41&amp; " ISIN","SECURITY_NAME")</f>
        <v>INDON 5.95 01/08/46</v>
      </c>
    </row>
    <row r="42" spans="1:7" x14ac:dyDescent="0.25">
      <c r="A42" s="1" t="s">
        <v>9</v>
      </c>
      <c r="B42" s="1">
        <v>1000000000</v>
      </c>
      <c r="C42" s="1">
        <v>3.55</v>
      </c>
      <c r="D42" s="1" t="s">
        <v>92</v>
      </c>
      <c r="E42" s="1" t="s">
        <v>12</v>
      </c>
      <c r="F42" s="1" t="s">
        <v>93</v>
      </c>
      <c r="G42" t="str" cm="1">
        <f t="array" ref="G42">_xll.BDP(F42&amp; " ISIN","SECURITY_NAME")</f>
        <v>INDON 3.55 03/31/32</v>
      </c>
    </row>
    <row r="43" spans="1:7" x14ac:dyDescent="0.25">
      <c r="A43" s="1" t="s">
        <v>9</v>
      </c>
      <c r="B43" s="1">
        <v>1250000000</v>
      </c>
      <c r="C43" s="1">
        <v>4.75</v>
      </c>
      <c r="D43" s="1" t="s">
        <v>94</v>
      </c>
      <c r="E43" s="1" t="s">
        <v>12</v>
      </c>
      <c r="F43" s="1" t="s">
        <v>95</v>
      </c>
      <c r="G43" t="str" cm="1">
        <f t="array" ref="G43">_xll.BDP(F43&amp; " ISIN","SECURITY_NAME")</f>
        <v>INDON 4 3/4 02/11/29</v>
      </c>
    </row>
    <row r="44" spans="1:7" x14ac:dyDescent="0.25">
      <c r="A44" s="1" t="s">
        <v>9</v>
      </c>
      <c r="B44" s="1">
        <v>1200000000</v>
      </c>
      <c r="C44" s="1">
        <v>2.85</v>
      </c>
      <c r="D44" s="1" t="s">
        <v>96</v>
      </c>
      <c r="E44" s="1" t="s">
        <v>12</v>
      </c>
      <c r="F44" s="1" t="s">
        <v>97</v>
      </c>
      <c r="G44" t="str" cm="1">
        <f t="array" ref="G44">_xll.BDP(F44&amp; " ISIN","SECURITY_NAME")</f>
        <v>INDON 2.85 02/14/30</v>
      </c>
    </row>
    <row r="45" spans="1:7" x14ac:dyDescent="0.25">
      <c r="A45" s="1" t="s">
        <v>9</v>
      </c>
      <c r="B45" s="1">
        <v>1500000000</v>
      </c>
      <c r="C45" s="1">
        <v>5.25</v>
      </c>
      <c r="D45" s="1" t="s">
        <v>22</v>
      </c>
      <c r="E45" s="1" t="s">
        <v>12</v>
      </c>
      <c r="F45" s="1" t="s">
        <v>99</v>
      </c>
      <c r="G45" t="str" cm="1">
        <f t="array" ref="G45">_xll.BDP(F45&amp; " ISIN","SECURITY_NAME")</f>
        <v>INDON 5 1/4 01/08/47</v>
      </c>
    </row>
    <row r="46" spans="1:7" x14ac:dyDescent="0.25">
      <c r="A46" s="1" t="s">
        <v>9</v>
      </c>
      <c r="B46" s="1">
        <v>2000000000</v>
      </c>
      <c r="C46" s="1">
        <v>5.125</v>
      </c>
      <c r="D46" s="1" t="s">
        <v>29</v>
      </c>
      <c r="E46" s="1" t="s">
        <v>12</v>
      </c>
      <c r="F46" s="1" t="s">
        <v>100</v>
      </c>
      <c r="G46" t="str" cm="1">
        <f t="array" ref="G46">_xll.BDP(F46&amp; " ISIN","SECURITY_NAME")</f>
        <v>INDON 5 1/8 01/15/45</v>
      </c>
    </row>
    <row r="47" spans="1:7" x14ac:dyDescent="0.25">
      <c r="A47" s="1" t="s">
        <v>9</v>
      </c>
      <c r="B47" s="1">
        <v>1000000000</v>
      </c>
      <c r="C47" s="1">
        <v>4.75</v>
      </c>
      <c r="D47" s="1" t="s">
        <v>45</v>
      </c>
      <c r="E47" s="1" t="s">
        <v>12</v>
      </c>
      <c r="F47" s="1" t="s">
        <v>101</v>
      </c>
      <c r="G47" t="str" cm="1">
        <f t="array" ref="G47">_xll.BDP(F47&amp; " ISIN","SECURITY_NAME")</f>
        <v>INDON 4 3/4 07/18/47</v>
      </c>
    </row>
    <row r="48" spans="1:7" x14ac:dyDescent="0.25">
      <c r="A48" s="1" t="s">
        <v>9</v>
      </c>
      <c r="B48" s="1">
        <v>1250000000</v>
      </c>
      <c r="C48" s="1">
        <v>4.3499999999999996</v>
      </c>
      <c r="D48" s="1" t="s">
        <v>37</v>
      </c>
      <c r="E48" s="1" t="s">
        <v>12</v>
      </c>
      <c r="F48" s="1" t="s">
        <v>102</v>
      </c>
      <c r="G48" t="str" cm="1">
        <f t="array" ref="G48">_xll.BDP(F48&amp; " ISIN","SECURITY_NAME")</f>
        <v>INDON 4.35 01/08/27</v>
      </c>
    </row>
    <row r="49" spans="1:7" x14ac:dyDescent="0.25">
      <c r="A49" s="1" t="s">
        <v>9</v>
      </c>
      <c r="B49" s="1">
        <v>1945398000</v>
      </c>
      <c r="C49" s="1">
        <v>7.75</v>
      </c>
      <c r="D49" s="1" t="s">
        <v>68</v>
      </c>
      <c r="E49" s="1" t="s">
        <v>12</v>
      </c>
      <c r="F49" s="1" t="s">
        <v>103</v>
      </c>
      <c r="G49" t="str" cm="1">
        <f t="array" ref="G49">_xll.BDP(F49&amp; " ISIN","SECURITY_NAME")</f>
        <v>INDON 7 3/4 01/17/38</v>
      </c>
    </row>
    <row r="50" spans="1:7" x14ac:dyDescent="0.25">
      <c r="A50" s="1" t="s">
        <v>9</v>
      </c>
      <c r="B50" s="1">
        <v>2250000000</v>
      </c>
      <c r="C50" s="1">
        <v>5.25</v>
      </c>
      <c r="D50" s="1" t="s">
        <v>35</v>
      </c>
      <c r="E50" s="1" t="s">
        <v>12</v>
      </c>
      <c r="F50" s="1" t="s">
        <v>104</v>
      </c>
      <c r="G50" t="str" cm="1">
        <f t="array" ref="G50">_xll.BDP(F50&amp; " ISIN","SECURITY_NAME")</f>
        <v>INDON 5 1/4 01/17/42</v>
      </c>
    </row>
    <row r="51" spans="1:7" x14ac:dyDescent="0.25">
      <c r="A51" s="1" t="s">
        <v>9</v>
      </c>
      <c r="B51" s="1">
        <v>1500000000</v>
      </c>
      <c r="C51" s="1">
        <v>4.625</v>
      </c>
      <c r="D51" s="1" t="s">
        <v>51</v>
      </c>
      <c r="E51" s="1" t="s">
        <v>12</v>
      </c>
      <c r="F51" s="1" t="s">
        <v>105</v>
      </c>
      <c r="G51" t="str" cm="1">
        <f t="array" ref="G51">_xll.BDP(F51&amp; " ISIN","SECURITY_NAME")</f>
        <v>INDON 4 5/8 04/15/43</v>
      </c>
    </row>
    <row r="52" spans="1:7" x14ac:dyDescent="0.25">
      <c r="A52" s="1" t="s">
        <v>9</v>
      </c>
      <c r="B52" s="1">
        <v>2000000000</v>
      </c>
      <c r="C52" s="1">
        <v>6.75</v>
      </c>
      <c r="D52" s="1" t="s">
        <v>43</v>
      </c>
      <c r="E52" s="1" t="s">
        <v>12</v>
      </c>
      <c r="F52" s="1" t="s">
        <v>106</v>
      </c>
      <c r="G52" t="str" cm="1">
        <f t="array" ref="G52">_xll.BDP(F52&amp; " ISIN","SECURITY_NAME")</f>
        <v>INDON 6 3/4 01/15/44</v>
      </c>
    </row>
    <row r="53" spans="1:7" x14ac:dyDescent="0.25">
      <c r="A53" s="1" t="s">
        <v>9</v>
      </c>
      <c r="B53" s="1">
        <v>1562661000</v>
      </c>
      <c r="C53" s="1">
        <v>8.5</v>
      </c>
      <c r="D53" s="1" t="s">
        <v>47</v>
      </c>
      <c r="E53" s="1" t="s">
        <v>12</v>
      </c>
      <c r="F53" s="1" t="s">
        <v>107</v>
      </c>
      <c r="G53" t="str" cm="1">
        <f t="array" ref="G53">_xll.BDP(F53&amp; " ISIN","SECURITY_NAME")</f>
        <v>INDON 8 1/2 10/12/35</v>
      </c>
    </row>
    <row r="54" spans="1:7" x14ac:dyDescent="0.25">
      <c r="A54" s="1" t="s">
        <v>9</v>
      </c>
      <c r="B54" s="1">
        <v>1427762000</v>
      </c>
      <c r="C54" s="1">
        <v>6.625</v>
      </c>
      <c r="D54" s="1" t="s">
        <v>41</v>
      </c>
      <c r="E54" s="1" t="s">
        <v>12</v>
      </c>
      <c r="F54" s="1" t="s">
        <v>108</v>
      </c>
      <c r="G54" t="str" cm="1">
        <f t="array" ref="G54">_xll.BDP(F54&amp; " ISIN","SECURITY_NAME")</f>
        <v>INDON 6 5/8 02/17/37</v>
      </c>
    </row>
    <row r="55" spans="1:7" x14ac:dyDescent="0.25">
      <c r="A55" s="1" t="s">
        <v>9</v>
      </c>
      <c r="B55" s="1">
        <v>1250000000</v>
      </c>
      <c r="C55" s="1">
        <v>5.95</v>
      </c>
      <c r="D55" s="1" t="s">
        <v>90</v>
      </c>
      <c r="E55" s="1" t="s">
        <v>12</v>
      </c>
      <c r="F55" s="1" t="s">
        <v>109</v>
      </c>
      <c r="G55" t="str" cm="1">
        <f t="array" ref="G55">_xll.BDP(F55&amp; " ISIN","SECURITY_NAME")</f>
        <v>INDON 5.95 01/08/46</v>
      </c>
    </row>
    <row r="56" spans="1:7" x14ac:dyDescent="0.25">
      <c r="A56" s="1" t="s">
        <v>9</v>
      </c>
      <c r="B56" s="1">
        <v>1000000000</v>
      </c>
      <c r="C56" s="1">
        <v>3.85</v>
      </c>
      <c r="D56" s="1" t="s">
        <v>82</v>
      </c>
      <c r="E56" s="1" t="s">
        <v>12</v>
      </c>
      <c r="F56" s="1" t="s">
        <v>110</v>
      </c>
      <c r="G56" t="str" cm="1">
        <f t="array" ref="G56">_xll.BDP(F56&amp; " ISIN","SECURITY_NAME")</f>
        <v>INDON 3.85 07/18/27</v>
      </c>
    </row>
    <row r="57" spans="1:7" x14ac:dyDescent="0.25">
      <c r="A57" s="1" t="s">
        <v>9</v>
      </c>
      <c r="B57" s="1">
        <v>2070963000</v>
      </c>
      <c r="C57" s="1">
        <v>4.75</v>
      </c>
      <c r="D57" s="1" t="s">
        <v>55</v>
      </c>
      <c r="E57" s="1" t="s">
        <v>12</v>
      </c>
      <c r="F57" s="1" t="s">
        <v>111</v>
      </c>
      <c r="G57" t="str" cm="1">
        <f t="array" ref="G57">_xll.BDP(F57&amp; " ISIN","SECURITY_NAME")</f>
        <v>INDON 4 3/4 01/08/26</v>
      </c>
    </row>
    <row r="58" spans="1:7" x14ac:dyDescent="0.25">
      <c r="A58" s="1" t="s">
        <v>113</v>
      </c>
      <c r="B58" s="1">
        <v>589450000</v>
      </c>
      <c r="C58" s="1">
        <v>3</v>
      </c>
      <c r="D58" s="1" t="s">
        <v>114</v>
      </c>
      <c r="E58" s="1" t="s">
        <v>116</v>
      </c>
      <c r="F58" s="1" t="s">
        <v>117</v>
      </c>
      <c r="G58" t="str" cm="1">
        <f t="array" ref="G58">_xll.BDP(F58&amp; " ISIN","SECURITY_NAME")</f>
        <v>ITALY 3 07/02/35</v>
      </c>
    </row>
    <row r="59" spans="1:7" x14ac:dyDescent="0.25">
      <c r="A59" s="1" t="s">
        <v>113</v>
      </c>
      <c r="B59" s="1">
        <v>902480000</v>
      </c>
      <c r="C59" s="1">
        <v>1.913</v>
      </c>
      <c r="D59" s="1" t="s">
        <v>118</v>
      </c>
      <c r="E59" s="1" t="s">
        <v>116</v>
      </c>
      <c r="F59" s="1" t="s">
        <v>119</v>
      </c>
      <c r="G59" t="str" cm="1">
        <f t="array" ref="G59">_xll.BDP(F59&amp; " ISIN","SECURITY_NAME")</f>
        <v>ITALY 1.913 05/18/29</v>
      </c>
    </row>
    <row r="60" spans="1:7" x14ac:dyDescent="0.25">
      <c r="A60" s="1" t="s">
        <v>113</v>
      </c>
      <c r="B60" s="1">
        <v>938937500</v>
      </c>
      <c r="C60" s="1">
        <v>4.25</v>
      </c>
      <c r="D60" s="1" t="s">
        <v>120</v>
      </c>
      <c r="E60" s="1" t="s">
        <v>116</v>
      </c>
      <c r="F60" s="1" t="s">
        <v>121</v>
      </c>
      <c r="G60" t="str" cm="1">
        <f t="array" ref="G60">_xll.BDP(F60&amp; " ISIN","SECURITY_NAME")</f>
        <v>ITALY Float 06/28/29</v>
      </c>
    </row>
    <row r="61" spans="1:7" x14ac:dyDescent="0.25">
      <c r="A61" s="1" t="s">
        <v>113</v>
      </c>
      <c r="B61" s="1">
        <v>894480000</v>
      </c>
      <c r="C61" s="1">
        <v>3.5</v>
      </c>
      <c r="D61" s="1" t="s">
        <v>122</v>
      </c>
      <c r="E61" s="1" t="s">
        <v>116</v>
      </c>
      <c r="F61" s="1" t="s">
        <v>123</v>
      </c>
      <c r="G61" t="str" cm="1">
        <f t="array" ref="G61">_xll.BDP(F61&amp; " ISIN","SECURITY_NAME")</f>
        <v>ITALY 3 1/2 11/15/35</v>
      </c>
    </row>
    <row r="62" spans="1:7" x14ac:dyDescent="0.25">
      <c r="A62" s="1" t="s">
        <v>113</v>
      </c>
      <c r="B62" s="1">
        <v>759640000</v>
      </c>
      <c r="C62" s="1">
        <v>4</v>
      </c>
      <c r="D62" s="1" t="s">
        <v>124</v>
      </c>
      <c r="E62" s="1" t="s">
        <v>116</v>
      </c>
      <c r="F62" s="1" t="s">
        <v>125</v>
      </c>
      <c r="G62" t="str" cm="1">
        <f t="array" ref="G62">_xll.BDP(F62&amp; " ISIN","SECURITY_NAME")</f>
        <v>ITALY 4 10/02/35</v>
      </c>
    </row>
    <row r="63" spans="1:7" x14ac:dyDescent="0.25">
      <c r="A63" s="1" t="s">
        <v>113</v>
      </c>
      <c r="B63" s="1">
        <v>550850000</v>
      </c>
      <c r="C63" s="1">
        <v>2</v>
      </c>
      <c r="D63" s="1" t="s">
        <v>126</v>
      </c>
      <c r="E63" s="1" t="s">
        <v>116</v>
      </c>
      <c r="F63" s="1" t="s">
        <v>127</v>
      </c>
      <c r="G63" t="str" cm="1">
        <f t="array" ref="G63">_xll.BDP(F63&amp; " ISIN","SECURITY_NAME")</f>
        <v>ITALY 2 09/05/32</v>
      </c>
    </row>
    <row r="64" spans="1:7" x14ac:dyDescent="0.25">
      <c r="A64" s="1" t="s">
        <v>113</v>
      </c>
      <c r="B64" s="1">
        <v>1376934000</v>
      </c>
      <c r="C64" s="1">
        <v>3</v>
      </c>
      <c r="D64" s="1" t="s">
        <v>128</v>
      </c>
      <c r="E64" s="1" t="s">
        <v>116</v>
      </c>
      <c r="F64" s="1" t="s">
        <v>129</v>
      </c>
      <c r="G64" t="str" cm="1">
        <f t="array" ref="G64">_xll.BDP(F64&amp; " ISIN","SECURITY_NAME")</f>
        <v>ITALY 5 05/17/33</v>
      </c>
    </row>
    <row r="65" spans="1:7" x14ac:dyDescent="0.25">
      <c r="A65" s="1" t="s">
        <v>113</v>
      </c>
      <c r="B65" s="1">
        <v>2707540000</v>
      </c>
      <c r="C65" s="1">
        <v>5.2</v>
      </c>
      <c r="D65" s="1" t="s">
        <v>130</v>
      </c>
      <c r="E65" s="1" t="s">
        <v>116</v>
      </c>
      <c r="F65" s="1" t="s">
        <v>131</v>
      </c>
      <c r="G65" t="str" cm="1">
        <f t="array" ref="G65">_xll.BDP(F65&amp; " ISIN","SECURITY_NAME")</f>
        <v>ITALY 5.2 07/31/34</v>
      </c>
    </row>
    <row r="66" spans="1:7" x14ac:dyDescent="0.25">
      <c r="A66" s="1" t="s">
        <v>113</v>
      </c>
      <c r="B66" s="1">
        <v>1054200000</v>
      </c>
      <c r="C66" s="1">
        <v>3.5</v>
      </c>
      <c r="D66" s="1" t="s">
        <v>132</v>
      </c>
      <c r="E66" s="1" t="s">
        <v>116</v>
      </c>
      <c r="F66" s="1" t="s">
        <v>133</v>
      </c>
      <c r="G66" t="str" cm="1">
        <f t="array" ref="G66">_xll.BDP(F66&amp; " ISIN","SECURITY_NAME")</f>
        <v>ITALY 3 1/2 09/04/35</v>
      </c>
    </row>
    <row r="67" spans="1:7" x14ac:dyDescent="0.25">
      <c r="A67" s="1" t="s">
        <v>113</v>
      </c>
      <c r="B67" s="1">
        <v>573100000</v>
      </c>
      <c r="C67" s="1">
        <v>4</v>
      </c>
      <c r="D67" s="1" t="s">
        <v>134</v>
      </c>
      <c r="E67" s="1" t="s">
        <v>116</v>
      </c>
      <c r="F67" s="1" t="s">
        <v>135</v>
      </c>
      <c r="G67" t="str" cm="1">
        <f t="array" ref="G67">_xll.BDP(F67&amp; " ISIN","SECURITY_NAME")</f>
        <v>ITALY 4 08/05/35</v>
      </c>
    </row>
    <row r="68" spans="1:7" x14ac:dyDescent="0.25">
      <c r="A68" s="1" t="s">
        <v>113</v>
      </c>
      <c r="B68" s="1">
        <v>1665720000</v>
      </c>
      <c r="C68" s="1">
        <v>5.3449999999999998</v>
      </c>
      <c r="D68" s="1" t="s">
        <v>136</v>
      </c>
      <c r="E68" s="1" t="s">
        <v>116</v>
      </c>
      <c r="F68" s="1" t="s">
        <v>137</v>
      </c>
      <c r="G68" t="str" cm="1">
        <f t="array" ref="G68">_xll.BDP(F68&amp; " ISIN","SECURITY_NAME")</f>
        <v>ITALY 5.345 01/27/48</v>
      </c>
    </row>
    <row r="69" spans="1:7" x14ac:dyDescent="0.25">
      <c r="A69" s="1" t="s">
        <v>113</v>
      </c>
      <c r="B69" s="1">
        <v>566650000</v>
      </c>
      <c r="C69" s="1">
        <v>2.1920000000000002</v>
      </c>
      <c r="D69" s="1" t="s">
        <v>138</v>
      </c>
      <c r="E69" s="1" t="s">
        <v>116</v>
      </c>
      <c r="F69" s="1" t="s">
        <v>140</v>
      </c>
      <c r="G69" t="str" cm="1">
        <f t="array" ref="G69">_xll.BDP(F69&amp; " ISIN","SECURITY_NAME")</f>
        <v>ITALY 2.192 02/02/32</v>
      </c>
    </row>
    <row r="70" spans="1:7" x14ac:dyDescent="0.25">
      <c r="A70" s="1" t="s">
        <v>113</v>
      </c>
      <c r="B70" s="1">
        <v>546669669.94920003</v>
      </c>
      <c r="C70" s="1">
        <v>5.6000000000000005</v>
      </c>
      <c r="D70" s="1" t="s">
        <v>141</v>
      </c>
      <c r="E70" s="1" t="s">
        <v>116</v>
      </c>
      <c r="F70" s="1" t="s">
        <v>142</v>
      </c>
      <c r="G70" t="str" cm="1">
        <f t="array" ref="G70">_xll.BDP(F70&amp; " ISIN","SECURITY_NAME")</f>
        <v>ITALY 5.6 12/31/27</v>
      </c>
    </row>
    <row r="71" spans="1:7" x14ac:dyDescent="0.25">
      <c r="A71" s="1" t="s">
        <v>113</v>
      </c>
      <c r="B71" s="1">
        <v>1133300000</v>
      </c>
      <c r="C71" s="1">
        <v>1.8620000000000001</v>
      </c>
      <c r="D71" s="1" t="s">
        <v>143</v>
      </c>
      <c r="E71" s="1" t="s">
        <v>116</v>
      </c>
      <c r="F71" s="1" t="s">
        <v>144</v>
      </c>
      <c r="G71" t="str" cm="1">
        <f t="array" ref="G71">_xll.BDP(F71&amp; " ISIN","SECURITY_NAME")</f>
        <v>ITALY 1.862 02/02/28</v>
      </c>
    </row>
    <row r="72" spans="1:7" x14ac:dyDescent="0.25">
      <c r="A72" s="1" t="s">
        <v>113</v>
      </c>
      <c r="B72" s="1">
        <v>550850000</v>
      </c>
      <c r="C72" s="1">
        <v>1.7709999999999999</v>
      </c>
      <c r="D72" s="1" t="s">
        <v>145</v>
      </c>
      <c r="E72" s="1" t="s">
        <v>116</v>
      </c>
      <c r="F72" s="1" t="s">
        <v>146</v>
      </c>
      <c r="G72" t="str" cm="1">
        <f t="array" ref="G72">_xll.BDP(F72&amp; " ISIN","SECURITY_NAME")</f>
        <v>ITALY 1.771 03/05/29</v>
      </c>
    </row>
    <row r="73" spans="1:7" x14ac:dyDescent="0.25">
      <c r="A73" s="1" t="s">
        <v>113</v>
      </c>
      <c r="B73" s="1">
        <v>876742500</v>
      </c>
      <c r="C73" s="1">
        <v>3.1710000000000003</v>
      </c>
      <c r="D73" s="1" t="s">
        <v>147</v>
      </c>
      <c r="E73" s="1" t="s">
        <v>116</v>
      </c>
      <c r="F73" s="1" t="s">
        <v>148</v>
      </c>
      <c r="G73" t="str" cm="1">
        <f t="array" ref="G73">_xll.BDP(F73&amp; " ISIN","SECURITY_NAME")</f>
        <v>ITALY Float 12/02/40</v>
      </c>
    </row>
    <row r="74" spans="1:7" x14ac:dyDescent="0.25">
      <c r="A74" s="1" t="s">
        <v>113</v>
      </c>
      <c r="B74" s="1">
        <v>1279100000</v>
      </c>
      <c r="C74" s="1">
        <v>1.51</v>
      </c>
      <c r="D74" s="1" t="s">
        <v>149</v>
      </c>
      <c r="E74" s="1" t="s">
        <v>116</v>
      </c>
      <c r="F74" s="1" t="s">
        <v>151</v>
      </c>
      <c r="G74" t="str" cm="1">
        <f t="array" ref="G74">_xll.BDP(F74&amp; " ISIN","SECURITY_NAME")</f>
        <v>ITALY 1.51 09/15/28</v>
      </c>
    </row>
    <row r="75" spans="1:7" x14ac:dyDescent="0.25">
      <c r="A75" s="1" t="s">
        <v>113</v>
      </c>
      <c r="B75" s="1">
        <v>566150000</v>
      </c>
      <c r="C75" s="1">
        <v>1.6659999999999999</v>
      </c>
      <c r="D75" s="1" t="s">
        <v>152</v>
      </c>
      <c r="E75" s="1" t="s">
        <v>116</v>
      </c>
      <c r="F75" s="1" t="s">
        <v>153</v>
      </c>
      <c r="G75" t="str" cm="1">
        <f t="array" ref="G75">_xll.BDP(F75&amp; " ISIN","SECURITY_NAME")</f>
        <v>ITALY 1.666 05/06/28</v>
      </c>
    </row>
    <row r="76" spans="1:7" x14ac:dyDescent="0.25">
      <c r="A76" s="1" t="s">
        <v>113</v>
      </c>
      <c r="B76" s="1">
        <v>772520000</v>
      </c>
      <c r="C76" s="1">
        <v>2.1269999999999998</v>
      </c>
      <c r="D76" s="1" t="s">
        <v>154</v>
      </c>
      <c r="E76" s="1" t="s">
        <v>116</v>
      </c>
      <c r="F76" s="1" t="s">
        <v>155</v>
      </c>
      <c r="G76" t="str" cm="1">
        <f t="array" ref="G76">_xll.BDP(F76&amp; " ISIN","SECURITY_NAME")</f>
        <v>ITALY 2.127 05/22/27</v>
      </c>
    </row>
    <row r="77" spans="1:7" x14ac:dyDescent="0.25">
      <c r="A77" s="1" t="s">
        <v>113</v>
      </c>
      <c r="B77" s="1">
        <v>1125825000</v>
      </c>
      <c r="C77" s="1">
        <v>2.3460000000000001</v>
      </c>
      <c r="D77" s="1" t="s">
        <v>156</v>
      </c>
      <c r="E77" s="1" t="s">
        <v>116</v>
      </c>
      <c r="F77" s="1" t="s">
        <v>157</v>
      </c>
      <c r="G77" t="str" cm="1">
        <f t="array" ref="G77">_xll.BDP(F77&amp; " ISIN","SECURITY_NAME")</f>
        <v>ITALY Float 07/31/45</v>
      </c>
    </row>
    <row r="78" spans="1:7" x14ac:dyDescent="0.25">
      <c r="A78" s="1" t="s">
        <v>113</v>
      </c>
      <c r="B78" s="1">
        <v>665050000</v>
      </c>
      <c r="C78" s="1">
        <v>5.05</v>
      </c>
      <c r="D78" s="1" t="s">
        <v>158</v>
      </c>
      <c r="E78" s="1" t="s">
        <v>116</v>
      </c>
      <c r="F78" s="1" t="s">
        <v>159</v>
      </c>
      <c r="G78" t="str" cm="1">
        <f t="array" ref="G78">_xll.BDP(F78&amp; " ISIN","SECURITY_NAME")</f>
        <v>ITALY 5.05 09/11/53</v>
      </c>
    </row>
    <row r="79" spans="1:7" x14ac:dyDescent="0.25">
      <c r="A79" s="1" t="s">
        <v>113</v>
      </c>
      <c r="B79" s="1">
        <v>791210000</v>
      </c>
      <c r="C79" s="1">
        <v>1.901</v>
      </c>
      <c r="D79" s="1" t="s">
        <v>160</v>
      </c>
      <c r="E79" s="1" t="s">
        <v>116</v>
      </c>
      <c r="F79" s="1" t="s">
        <v>162</v>
      </c>
      <c r="G79" t="str" cm="1">
        <f t="array" ref="G79">_xll.BDP(F79&amp; " ISIN","SECURITY_NAME")</f>
        <v>ITALY 1.901 06/22/31</v>
      </c>
    </row>
    <row r="80" spans="1:7" x14ac:dyDescent="0.25">
      <c r="A80" s="1" t="s">
        <v>113</v>
      </c>
      <c r="B80" s="1">
        <v>1297800000</v>
      </c>
      <c r="C80" s="1">
        <v>2.351</v>
      </c>
      <c r="D80" s="1" t="s">
        <v>156</v>
      </c>
      <c r="E80" s="1" t="s">
        <v>116</v>
      </c>
      <c r="F80" s="1" t="s">
        <v>164</v>
      </c>
      <c r="G80" t="str" cm="1">
        <f t="array" ref="G80">_xll.BDP(F80&amp; " ISIN","SECURITY_NAME")</f>
        <v>ITALY Float 07/31/45</v>
      </c>
    </row>
    <row r="81" spans="1:7" x14ac:dyDescent="0.25">
      <c r="A81" s="1" t="s">
        <v>113</v>
      </c>
      <c r="B81" s="1">
        <v>1057600000</v>
      </c>
      <c r="C81" s="1">
        <v>3.55</v>
      </c>
      <c r="D81" s="1" t="s">
        <v>165</v>
      </c>
      <c r="E81" s="1" t="s">
        <v>116</v>
      </c>
      <c r="F81" s="1" t="s">
        <v>166</v>
      </c>
      <c r="G81" t="str" cm="1">
        <f t="array" ref="G81">_xll.BDP(F81&amp; " ISIN","SECURITY_NAME")</f>
        <v>ITALY 3.55 10/29/36</v>
      </c>
    </row>
    <row r="82" spans="1:7" x14ac:dyDescent="0.25">
      <c r="A82" s="1" t="s">
        <v>113</v>
      </c>
      <c r="B82" s="1">
        <v>1302100000</v>
      </c>
      <c r="C82" s="1">
        <v>1.85</v>
      </c>
      <c r="D82" s="1" t="s">
        <v>167</v>
      </c>
      <c r="E82" s="1" t="s">
        <v>116</v>
      </c>
      <c r="F82" s="1" t="s">
        <v>168</v>
      </c>
      <c r="G82" t="str" cm="1">
        <f t="array" ref="G82">_xll.BDP(F82&amp; " ISIN","SECURITY_NAME")</f>
        <v>ITALY 1.85 09/15/57</v>
      </c>
    </row>
    <row r="83" spans="1:7" x14ac:dyDescent="0.25">
      <c r="A83" s="1" t="s">
        <v>113</v>
      </c>
      <c r="B83" s="1">
        <v>990090000</v>
      </c>
      <c r="C83" s="1">
        <v>1.448</v>
      </c>
      <c r="D83" s="1" t="s">
        <v>169</v>
      </c>
      <c r="E83" s="1" t="s">
        <v>116</v>
      </c>
      <c r="F83" s="1" t="s">
        <v>170</v>
      </c>
      <c r="G83" t="str" cm="1">
        <f t="array" ref="G83">_xll.BDP(F83&amp; " ISIN","SECURITY_NAME")</f>
        <v>ITALY 1.448 04/17/27</v>
      </c>
    </row>
    <row r="84" spans="1:7" x14ac:dyDescent="0.25">
      <c r="A84" s="1" t="s">
        <v>113</v>
      </c>
      <c r="B84" s="1">
        <v>886000000</v>
      </c>
      <c r="C84" s="1">
        <v>0.91300000000000003</v>
      </c>
      <c r="D84" s="1" t="s">
        <v>171</v>
      </c>
      <c r="E84" s="1" t="s">
        <v>116</v>
      </c>
      <c r="F84" s="1" t="s">
        <v>172</v>
      </c>
      <c r="G84" t="str" cm="1">
        <f t="array" ref="G84">_xll.BDP(F84&amp; " ISIN","SECURITY_NAME")</f>
        <v>ITALY 0.913 09/01/39</v>
      </c>
    </row>
    <row r="85" spans="1:7" x14ac:dyDescent="0.25">
      <c r="A85" s="1" t="s">
        <v>113</v>
      </c>
      <c r="B85" s="1">
        <v>643250000</v>
      </c>
      <c r="C85" s="1">
        <v>4.75</v>
      </c>
      <c r="D85" s="1" t="s">
        <v>173</v>
      </c>
      <c r="E85" s="1" t="s">
        <v>116</v>
      </c>
      <c r="F85" s="1" t="s">
        <v>174</v>
      </c>
      <c r="G85" t="str" cm="1">
        <f t="array" ref="G85">_xll.BDP(F85&amp; " ISIN","SECURITY_NAME")</f>
        <v>ITALY 4 3/4 05/28/63</v>
      </c>
    </row>
    <row r="86" spans="1:7" x14ac:dyDescent="0.25">
      <c r="A86" s="1" t="s">
        <v>113</v>
      </c>
      <c r="B86" s="1">
        <v>731209200</v>
      </c>
      <c r="C86" s="1">
        <v>1.4830000000000001</v>
      </c>
      <c r="D86" s="1" t="s">
        <v>175</v>
      </c>
      <c r="E86" s="1" t="s">
        <v>116</v>
      </c>
      <c r="F86" s="1" t="s">
        <v>176</v>
      </c>
      <c r="G86" t="str" cm="1">
        <f t="array" ref="G86">_xll.BDP(F86&amp; " ISIN","SECURITY_NAME")</f>
        <v>ITALY 1.483 05/04/46</v>
      </c>
    </row>
    <row r="87" spans="1:7" x14ac:dyDescent="0.25">
      <c r="A87" s="1" t="s">
        <v>113</v>
      </c>
      <c r="B87" s="1">
        <v>727900000</v>
      </c>
      <c r="C87" s="1">
        <v>2.2000000000000002</v>
      </c>
      <c r="D87" s="1" t="s">
        <v>177</v>
      </c>
      <c r="E87" s="1" t="s">
        <v>116</v>
      </c>
      <c r="F87" s="1" t="s">
        <v>179</v>
      </c>
      <c r="G87" t="str" cm="1">
        <f t="array" ref="G87">_xll.BDP(F87&amp; " ISIN","SECURITY_NAME")</f>
        <v>ITALY 2.2 09/15/58</v>
      </c>
    </row>
    <row r="88" spans="1:7" x14ac:dyDescent="0.25">
      <c r="A88" s="1" t="s">
        <v>181</v>
      </c>
      <c r="B88" s="1">
        <v>750000000</v>
      </c>
      <c r="C88" s="1">
        <v>4.25</v>
      </c>
      <c r="D88" s="1" t="s">
        <v>182</v>
      </c>
      <c r="E88" s="1" t="s">
        <v>12</v>
      </c>
      <c r="F88" s="1" t="s">
        <v>183</v>
      </c>
      <c r="G88" t="str" cm="1">
        <f t="array" ref="G88">_xll.BDP(F88&amp; " ISIN","SECURITY_NAME")</f>
        <v>CHINA 4 1/4 11/20/29</v>
      </c>
    </row>
    <row r="89" spans="1:7" x14ac:dyDescent="0.25">
      <c r="A89" s="1" t="s">
        <v>181</v>
      </c>
      <c r="B89" s="1">
        <v>2250000000</v>
      </c>
      <c r="C89" s="1">
        <v>0.55000000000000004</v>
      </c>
      <c r="D89" s="1" t="s">
        <v>184</v>
      </c>
      <c r="E89" s="1" t="s">
        <v>12</v>
      </c>
      <c r="F89" s="1" t="s">
        <v>185</v>
      </c>
      <c r="G89" t="str" cm="1">
        <f t="array" ref="G89">_xll.BDP(F89&amp; " ISIN","SECURITY_NAME")</f>
        <v>CHINA 0.55 10/21/25</v>
      </c>
    </row>
    <row r="90" spans="1:7" x14ac:dyDescent="0.25">
      <c r="A90" s="1" t="s">
        <v>181</v>
      </c>
      <c r="B90" s="1">
        <v>1250000000</v>
      </c>
      <c r="C90" s="1">
        <v>4.125</v>
      </c>
      <c r="D90" s="1" t="s">
        <v>186</v>
      </c>
      <c r="E90" s="1" t="s">
        <v>12</v>
      </c>
      <c r="F90" s="1" t="s">
        <v>187</v>
      </c>
      <c r="G90" t="str" cm="1">
        <f t="array" ref="G90">_xll.BDP(F90&amp; " ISIN","SECURITY_NAME")</f>
        <v>CHINA 4 1/8 11/20/27</v>
      </c>
    </row>
    <row r="91" spans="1:7" x14ac:dyDescent="0.25">
      <c r="A91" s="1" t="s">
        <v>181</v>
      </c>
      <c r="B91" s="1">
        <v>2000000000</v>
      </c>
      <c r="C91" s="1">
        <v>1.2</v>
      </c>
      <c r="D91" s="1" t="s">
        <v>188</v>
      </c>
      <c r="E91" s="1" t="s">
        <v>12</v>
      </c>
      <c r="F91" s="1" t="s">
        <v>189</v>
      </c>
      <c r="G91" t="str" cm="1">
        <f t="array" ref="G91">_xll.BDP(F91&amp; " ISIN","SECURITY_NAME")</f>
        <v>CHINA 1.2 10/21/30</v>
      </c>
    </row>
    <row r="92" spans="1:7" x14ac:dyDescent="0.25">
      <c r="A92" s="1" t="s">
        <v>181</v>
      </c>
      <c r="B92" s="1">
        <v>1500000000</v>
      </c>
      <c r="C92" s="1">
        <v>1.25</v>
      </c>
      <c r="D92" s="1" t="s">
        <v>190</v>
      </c>
      <c r="E92" s="1" t="s">
        <v>12</v>
      </c>
      <c r="F92" s="1" t="s">
        <v>191</v>
      </c>
      <c r="G92" t="str" cm="1">
        <f t="array" ref="G92">_xll.BDP(F92&amp; " ISIN","SECURITY_NAME")</f>
        <v>CHINA 1 1/4 10/26/26</v>
      </c>
    </row>
    <row r="93" spans="1:7" x14ac:dyDescent="0.25">
      <c r="A93" s="1" t="s">
        <v>181</v>
      </c>
      <c r="B93" s="1">
        <v>2000000000</v>
      </c>
      <c r="C93" s="1">
        <v>2.125</v>
      </c>
      <c r="D93" s="1" t="s">
        <v>192</v>
      </c>
      <c r="E93" s="1" t="s">
        <v>12</v>
      </c>
      <c r="F93" s="1" t="s">
        <v>193</v>
      </c>
      <c r="G93" t="str" cm="1">
        <f t="array" ref="G93">_xll.BDP(F93&amp; " ISIN","SECURITY_NAME")</f>
        <v>CHINA 2 1/8 12/03/29</v>
      </c>
    </row>
    <row r="94" spans="1:7" x14ac:dyDescent="0.25">
      <c r="A94" s="1" t="s">
        <v>181</v>
      </c>
      <c r="B94" s="1">
        <v>1000000000</v>
      </c>
      <c r="C94" s="1">
        <v>2.625</v>
      </c>
      <c r="D94" s="1" t="s">
        <v>194</v>
      </c>
      <c r="E94" s="1" t="s">
        <v>12</v>
      </c>
      <c r="F94" s="1" t="s">
        <v>195</v>
      </c>
      <c r="G94" t="str" cm="1">
        <f t="array" ref="G94">_xll.BDP(F94&amp; " ISIN","SECURITY_NAME")</f>
        <v>CHINA 2 5/8 11/02/27</v>
      </c>
    </row>
    <row r="95" spans="1:7" x14ac:dyDescent="0.25">
      <c r="A95" s="1" t="s">
        <v>181</v>
      </c>
      <c r="B95" s="1">
        <v>1000000000</v>
      </c>
      <c r="C95" s="1">
        <v>1.75</v>
      </c>
      <c r="D95" s="1" t="s">
        <v>196</v>
      </c>
      <c r="E95" s="1" t="s">
        <v>12</v>
      </c>
      <c r="F95" s="1" t="s">
        <v>197</v>
      </c>
      <c r="G95" t="str" cm="1">
        <f t="array" ref="G95">_xll.BDP(F95&amp; " ISIN","SECURITY_NAME")</f>
        <v>CHINA 1 3/4 10/26/31</v>
      </c>
    </row>
    <row r="96" spans="1:7" x14ac:dyDescent="0.25">
      <c r="A96" s="1" t="s">
        <v>181</v>
      </c>
      <c r="B96" s="1">
        <v>1000000000</v>
      </c>
      <c r="C96" s="1">
        <v>3.5</v>
      </c>
      <c r="D96" s="1" t="s">
        <v>198</v>
      </c>
      <c r="E96" s="1" t="s">
        <v>12</v>
      </c>
      <c r="F96" s="1" t="s">
        <v>199</v>
      </c>
      <c r="G96" t="str" cm="1">
        <f t="array" ref="G96">_xll.BDP(F96&amp; " ISIN","SECURITY_NAME")</f>
        <v>CHINA 3 1/2 10/19/28</v>
      </c>
    </row>
    <row r="97" spans="1:7" x14ac:dyDescent="0.25">
      <c r="A97" s="1" t="s">
        <v>181</v>
      </c>
      <c r="B97" s="1">
        <v>1500000000</v>
      </c>
      <c r="C97" s="1">
        <v>1.25</v>
      </c>
      <c r="D97" s="1" t="s">
        <v>190</v>
      </c>
      <c r="E97" s="1" t="s">
        <v>12</v>
      </c>
      <c r="F97" s="1" t="s">
        <v>200</v>
      </c>
      <c r="G97" t="str" cm="1">
        <f t="array" ref="G97">_xll.BDP(F97&amp; " ISIN","SECURITY_NAME")</f>
        <v>CHINA 1 1/4 10/26/26</v>
      </c>
    </row>
    <row r="98" spans="1:7" x14ac:dyDescent="0.25">
      <c r="A98" s="1" t="s">
        <v>181</v>
      </c>
      <c r="B98" s="1">
        <v>1000000000</v>
      </c>
      <c r="C98" s="1">
        <v>1.75</v>
      </c>
      <c r="D98" s="1" t="s">
        <v>196</v>
      </c>
      <c r="E98" s="1" t="s">
        <v>12</v>
      </c>
      <c r="F98" s="1" t="s">
        <v>201</v>
      </c>
      <c r="G98" t="str" cm="1">
        <f t="array" ref="G98">_xll.BDP(F98&amp; " ISIN","SECURITY_NAME")</f>
        <v>CHINA 1 3/4 10/26/31</v>
      </c>
    </row>
    <row r="99" spans="1:7" x14ac:dyDescent="0.25">
      <c r="A99" s="1" t="s">
        <v>181</v>
      </c>
      <c r="B99" s="1">
        <v>750000000</v>
      </c>
      <c r="C99" s="1">
        <v>4.25</v>
      </c>
      <c r="D99" s="1" t="s">
        <v>182</v>
      </c>
      <c r="E99" s="1" t="s">
        <v>12</v>
      </c>
      <c r="F99" s="1" t="s">
        <v>202</v>
      </c>
      <c r="G99" t="str" cm="1">
        <f t="array" ref="G99">_xll.BDP(F99&amp; " ISIN","SECURITY_NAME")</f>
        <v>CHINA 4 1/4 11/20/29</v>
      </c>
    </row>
    <row r="100" spans="1:7" x14ac:dyDescent="0.25">
      <c r="A100" s="1" t="s">
        <v>181</v>
      </c>
      <c r="B100" s="1">
        <v>2250000000</v>
      </c>
      <c r="C100" s="1">
        <v>0.55000000000000004</v>
      </c>
      <c r="D100" s="1" t="s">
        <v>184</v>
      </c>
      <c r="E100" s="1" t="s">
        <v>12</v>
      </c>
      <c r="F100" s="1" t="s">
        <v>203</v>
      </c>
      <c r="G100" t="str" cm="1">
        <f t="array" ref="G100">_xll.BDP(F100&amp; " ISIN","SECURITY_NAME")</f>
        <v>CHINA 0.55 10/21/25</v>
      </c>
    </row>
    <row r="101" spans="1:7" x14ac:dyDescent="0.25">
      <c r="A101" s="1" t="s">
        <v>181</v>
      </c>
      <c r="B101" s="1">
        <v>2000000000</v>
      </c>
      <c r="C101" s="1">
        <v>1.2</v>
      </c>
      <c r="D101" s="1" t="s">
        <v>188</v>
      </c>
      <c r="E101" s="1" t="s">
        <v>12</v>
      </c>
      <c r="F101" s="1" t="s">
        <v>204</v>
      </c>
      <c r="G101" t="str" cm="1">
        <f t="array" ref="G101">_xll.BDP(F101&amp; " ISIN","SECURITY_NAME")</f>
        <v>CHINA 1.2 10/21/30</v>
      </c>
    </row>
    <row r="102" spans="1:7" x14ac:dyDescent="0.25">
      <c r="A102" s="1" t="s">
        <v>181</v>
      </c>
      <c r="B102" s="1">
        <v>1250000000</v>
      </c>
      <c r="C102" s="1">
        <v>4.125</v>
      </c>
      <c r="D102" s="1" t="s">
        <v>186</v>
      </c>
      <c r="E102" s="1" t="s">
        <v>12</v>
      </c>
      <c r="F102" s="1" t="s">
        <v>205</v>
      </c>
      <c r="G102" t="str" cm="1">
        <f t="array" ref="G102">_xll.BDP(F102&amp; " ISIN","SECURITY_NAME")</f>
        <v>CHINA 4 1/8 11/20/27</v>
      </c>
    </row>
    <row r="103" spans="1:7" x14ac:dyDescent="0.25">
      <c r="A103" s="1" t="s">
        <v>207</v>
      </c>
      <c r="B103" s="1">
        <v>51667244800</v>
      </c>
      <c r="C103" s="1">
        <v>3.2</v>
      </c>
      <c r="D103" s="1" t="s">
        <v>208</v>
      </c>
      <c r="E103" s="1" t="s">
        <v>116</v>
      </c>
      <c r="F103" s="1" t="s">
        <v>210</v>
      </c>
      <c r="G103" t="str" cm="1">
        <f t="array" ref="G103">_xll.BDP(F103&amp; " ISIN","SECURITY_NAME")</f>
        <v>FRTR 3.2 05/25/35</v>
      </c>
    </row>
    <row r="104" spans="1:7" x14ac:dyDescent="0.25">
      <c r="A104" s="1" t="s">
        <v>207</v>
      </c>
      <c r="B104" s="1">
        <v>47049825400</v>
      </c>
      <c r="C104" s="1">
        <v>3</v>
      </c>
      <c r="D104" s="1" t="s">
        <v>211</v>
      </c>
      <c r="E104" s="1" t="s">
        <v>116</v>
      </c>
      <c r="F104" s="1" t="s">
        <v>212</v>
      </c>
      <c r="G104" t="str" cm="1">
        <f t="array" ref="G104">_xll.BDP(F104&amp; " ISIN","SECURITY_NAME")</f>
        <v>FRTR 3 11/25/34</v>
      </c>
    </row>
    <row r="105" spans="1:7" x14ac:dyDescent="0.25">
      <c r="A105" s="1" t="s">
        <v>207</v>
      </c>
      <c r="B105" s="1">
        <v>17593610400</v>
      </c>
      <c r="C105" s="1">
        <v>0.5</v>
      </c>
      <c r="D105" s="1" t="s">
        <v>213</v>
      </c>
      <c r="E105" s="1" t="s">
        <v>116</v>
      </c>
      <c r="F105" s="1" t="s">
        <v>214</v>
      </c>
      <c r="G105" t="str" cm="1">
        <f t="array" ref="G105">_xll.BDP(F105&amp; " ISIN","SECURITY_NAME")</f>
        <v>FRTR 0 1/2 05/25/2072</v>
      </c>
    </row>
    <row r="106" spans="1:7" x14ac:dyDescent="0.25">
      <c r="A106" s="1" t="s">
        <v>207</v>
      </c>
      <c r="B106" s="1">
        <v>60241393000</v>
      </c>
      <c r="C106" s="1">
        <v>2.75</v>
      </c>
      <c r="D106" s="1" t="s">
        <v>215</v>
      </c>
      <c r="E106" s="1" t="s">
        <v>116</v>
      </c>
      <c r="F106" s="1" t="s">
        <v>216</v>
      </c>
      <c r="G106" t="str" cm="1">
        <f t="array" ref="G106">_xll.BDP(F106&amp; " ISIN","SECURITY_NAME")</f>
        <v>FRTR 2 3/4 02/25/30</v>
      </c>
    </row>
    <row r="107" spans="1:7" x14ac:dyDescent="0.25">
      <c r="A107" s="1" t="s">
        <v>207</v>
      </c>
      <c r="B107" s="1">
        <v>53183620800</v>
      </c>
      <c r="C107" s="1">
        <v>3.5</v>
      </c>
      <c r="D107" s="1" t="s">
        <v>217</v>
      </c>
      <c r="E107" s="1" t="s">
        <v>116</v>
      </c>
      <c r="F107" s="1" t="s">
        <v>218</v>
      </c>
      <c r="G107" t="str" cm="1">
        <f t="array" ref="G107">_xll.BDP(F107&amp; " ISIN","SECURITY_NAME")</f>
        <v>FRTR 3 1/2 11/25/33</v>
      </c>
    </row>
    <row r="108" spans="1:7" x14ac:dyDescent="0.25">
      <c r="A108" s="1" t="s">
        <v>207</v>
      </c>
      <c r="B108" s="1">
        <v>64245465000</v>
      </c>
      <c r="C108" s="1">
        <v>2.75</v>
      </c>
      <c r="D108" s="1" t="s">
        <v>219</v>
      </c>
      <c r="E108" s="1" t="s">
        <v>116</v>
      </c>
      <c r="F108" s="1" t="s">
        <v>220</v>
      </c>
      <c r="G108" t="str" cm="1">
        <f t="array" ref="G108">_xll.BDP(F108&amp; " ISIN","SECURITY_NAME")</f>
        <v>FRTR 2 3/4 02/25/29</v>
      </c>
    </row>
    <row r="109" spans="1:7" x14ac:dyDescent="0.25">
      <c r="A109" s="1" t="s">
        <v>207</v>
      </c>
      <c r="B109" s="1">
        <v>54090310500</v>
      </c>
      <c r="C109" s="1">
        <v>0</v>
      </c>
      <c r="D109" s="1" t="s">
        <v>221</v>
      </c>
      <c r="E109" s="1" t="s">
        <v>116</v>
      </c>
      <c r="F109" s="1" t="s">
        <v>222</v>
      </c>
      <c r="G109" t="str" cm="1">
        <f t="array" ref="G109">_xll.BDP(F109&amp; " ISIN","SECURITY_NAME")</f>
        <v>FRTR 0 05/25/32</v>
      </c>
    </row>
    <row r="110" spans="1:7" x14ac:dyDescent="0.25">
      <c r="A110" s="1" t="s">
        <v>207</v>
      </c>
      <c r="B110" s="1">
        <v>26252964000</v>
      </c>
      <c r="C110" s="1">
        <v>3.25</v>
      </c>
      <c r="D110" s="1" t="s">
        <v>223</v>
      </c>
      <c r="E110" s="1" t="s">
        <v>116</v>
      </c>
      <c r="F110" s="1" t="s">
        <v>224</v>
      </c>
      <c r="G110" t="str" cm="1">
        <f t="array" ref="G110">_xll.BDP(F110&amp; " ISIN","SECURITY_NAME")</f>
        <v>FRTR 3 1/4 05/25/55</v>
      </c>
    </row>
    <row r="111" spans="1:7" x14ac:dyDescent="0.25">
      <c r="A111" s="1" t="s">
        <v>207</v>
      </c>
      <c r="B111" s="1">
        <v>31922100000</v>
      </c>
      <c r="C111" s="1">
        <v>2.7</v>
      </c>
      <c r="D111" s="1" t="s">
        <v>225</v>
      </c>
      <c r="E111" s="1" t="s">
        <v>116</v>
      </c>
      <c r="F111" s="1" t="s">
        <v>226</v>
      </c>
      <c r="G111" t="str" cm="1">
        <f t="array" ref="G111">_xll.BDP(F111&amp; " ISIN","SECURITY_NAME")</f>
        <v>FRTR 2.7 02/25/31</v>
      </c>
    </row>
    <row r="112" spans="1:7" x14ac:dyDescent="0.25">
      <c r="A112" s="1" t="s">
        <v>207</v>
      </c>
      <c r="B112" s="1">
        <v>35627124000</v>
      </c>
      <c r="C112" s="1">
        <v>2.5</v>
      </c>
      <c r="D112" s="1" t="s">
        <v>227</v>
      </c>
      <c r="E112" s="1" t="s">
        <v>116</v>
      </c>
      <c r="F112" s="1" t="s">
        <v>228</v>
      </c>
      <c r="G112" t="str" cm="1">
        <f t="array" ref="G112">_xll.BDP(F112&amp; " ISIN","SECURITY_NAME")</f>
        <v>FRTR 2 1/2 09/24/26</v>
      </c>
    </row>
    <row r="113" spans="1:7" x14ac:dyDescent="0.25">
      <c r="A113" s="1" t="s">
        <v>207</v>
      </c>
      <c r="B113" s="1">
        <v>80832001500</v>
      </c>
      <c r="C113" s="1">
        <v>1.25</v>
      </c>
      <c r="D113" s="1" t="s">
        <v>229</v>
      </c>
      <c r="E113" s="1" t="s">
        <v>116</v>
      </c>
      <c r="F113" s="1" t="s">
        <v>230</v>
      </c>
      <c r="G113" t="str" cm="1">
        <f t="array" ref="G113">_xll.BDP(F113&amp; " ISIN","SECURITY_NAME")</f>
        <v>FRTR 1 1/4 05/25/34</v>
      </c>
    </row>
    <row r="114" spans="1:7" x14ac:dyDescent="0.25">
      <c r="A114" s="1" t="s">
        <v>207</v>
      </c>
      <c r="B114" s="1">
        <v>19704048000</v>
      </c>
      <c r="C114" s="1">
        <v>3.75</v>
      </c>
      <c r="D114" s="1" t="s">
        <v>231</v>
      </c>
      <c r="E114" s="1" t="s">
        <v>116</v>
      </c>
      <c r="F114" s="1" t="s">
        <v>232</v>
      </c>
      <c r="G114" t="str" cm="1">
        <f t="array" ref="G114">_xll.BDP(F114&amp; " ISIN","SECURITY_NAME")</f>
        <v>FRTR 3 3/4 05/25/56</v>
      </c>
    </row>
    <row r="115" spans="1:7" x14ac:dyDescent="0.25">
      <c r="A115" s="1" t="s">
        <v>207</v>
      </c>
      <c r="B115" s="1">
        <v>38576621000</v>
      </c>
      <c r="C115" s="1">
        <v>0.5</v>
      </c>
      <c r="D115" s="1" t="s">
        <v>233</v>
      </c>
      <c r="E115" s="1" t="s">
        <v>116</v>
      </c>
      <c r="F115" s="1" t="s">
        <v>234</v>
      </c>
      <c r="G115" t="str" cm="1">
        <f t="array" ref="G115">_xll.BDP(F115&amp; " ISIN","SECURITY_NAME")</f>
        <v>FRTR 0 1/2 05/25/40</v>
      </c>
    </row>
    <row r="116" spans="1:7" x14ac:dyDescent="0.25">
      <c r="A116" s="1" t="s">
        <v>207</v>
      </c>
      <c r="B116" s="1">
        <v>34214243700</v>
      </c>
      <c r="C116" s="1">
        <v>2.4</v>
      </c>
      <c r="D116" s="1" t="s">
        <v>235</v>
      </c>
      <c r="E116" s="1" t="s">
        <v>116</v>
      </c>
      <c r="F116" s="1" t="s">
        <v>236</v>
      </c>
      <c r="G116" t="str" cm="1">
        <f t="array" ref="G116">_xll.BDP(F116&amp; " ISIN","SECURITY_NAME")</f>
        <v>FRTR 2.4 09/24/28</v>
      </c>
    </row>
    <row r="117" spans="1:7" x14ac:dyDescent="0.25">
      <c r="A117" s="1" t="s">
        <v>207</v>
      </c>
      <c r="B117" s="1">
        <v>40764718900</v>
      </c>
      <c r="C117" s="1">
        <v>3.25</v>
      </c>
      <c r="D117" s="1" t="s">
        <v>237</v>
      </c>
      <c r="E117" s="1" t="s">
        <v>116</v>
      </c>
      <c r="F117" s="1" t="s">
        <v>238</v>
      </c>
      <c r="G117" t="str" cm="1">
        <f t="array" ref="G117">_xll.BDP(F117&amp; " ISIN","SECURITY_NAME")</f>
        <v>FRTR 3 1/4 05/25/45</v>
      </c>
    </row>
    <row r="118" spans="1:7" x14ac:dyDescent="0.25">
      <c r="A118" s="1" t="s">
        <v>207</v>
      </c>
      <c r="B118" s="1">
        <v>11354076500</v>
      </c>
      <c r="C118" s="1">
        <v>0.1</v>
      </c>
      <c r="D118" s="1" t="s">
        <v>239</v>
      </c>
      <c r="E118" s="1" t="s">
        <v>116</v>
      </c>
      <c r="F118" s="1" t="s">
        <v>241</v>
      </c>
      <c r="G118" t="str" cm="1">
        <f t="array" ref="G118">_xll.BDP(F118&amp; " ISIN","SECURITY_NAME")</f>
        <v>FRTR 0.1 07/25/53</v>
      </c>
    </row>
    <row r="119" spans="1:7" x14ac:dyDescent="0.25">
      <c r="A119" s="1" t="s">
        <v>207</v>
      </c>
      <c r="B119" s="1">
        <v>50273712000</v>
      </c>
      <c r="C119" s="1">
        <v>3</v>
      </c>
      <c r="D119" s="1" t="s">
        <v>242</v>
      </c>
      <c r="E119" s="1" t="s">
        <v>116</v>
      </c>
      <c r="F119" s="1" t="s">
        <v>243</v>
      </c>
      <c r="G119" t="str" cm="1">
        <f t="array" ref="G119">_xll.BDP(F119&amp; " ISIN","SECURITY_NAME")</f>
        <v>FRTR 3 05/25/33</v>
      </c>
    </row>
    <row r="120" spans="1:7" x14ac:dyDescent="0.25">
      <c r="A120" s="1" t="s">
        <v>207</v>
      </c>
      <c r="B120" s="1">
        <v>48270369600</v>
      </c>
      <c r="C120" s="1">
        <v>2.5</v>
      </c>
      <c r="D120" s="1" t="s">
        <v>244</v>
      </c>
      <c r="E120" s="1" t="s">
        <v>116</v>
      </c>
      <c r="F120" s="1" t="s">
        <v>245</v>
      </c>
      <c r="G120" t="str" cm="1">
        <f t="array" ref="G120">_xll.BDP(F120&amp; " ISIN","SECURITY_NAME")</f>
        <v>FRTR 2 1/2 09/24/27</v>
      </c>
    </row>
    <row r="121" spans="1:7" x14ac:dyDescent="0.25">
      <c r="A121" s="1" t="s">
        <v>207</v>
      </c>
      <c r="B121" s="1">
        <v>46813840000</v>
      </c>
      <c r="C121" s="1">
        <v>1</v>
      </c>
      <c r="D121" s="1" t="s">
        <v>246</v>
      </c>
      <c r="E121" s="1" t="s">
        <v>116</v>
      </c>
      <c r="F121" s="1" t="s">
        <v>247</v>
      </c>
      <c r="G121" t="str" cm="1">
        <f t="array" ref="G121">_xll.BDP(F121&amp; " ISIN","SECURITY_NAME")</f>
        <v>FRTR 1 05/25/27</v>
      </c>
    </row>
    <row r="122" spans="1:7" x14ac:dyDescent="0.25">
      <c r="A122" s="1" t="s">
        <v>207</v>
      </c>
      <c r="B122" s="1">
        <v>56769011200</v>
      </c>
      <c r="C122" s="1">
        <v>2</v>
      </c>
      <c r="D122" s="1" t="s">
        <v>248</v>
      </c>
      <c r="E122" s="1" t="s">
        <v>116</v>
      </c>
      <c r="F122" s="1" t="s">
        <v>249</v>
      </c>
      <c r="G122" t="str" cm="1">
        <f t="array" ref="G122">_xll.BDP(F122&amp; " ISIN","SECURITY_NAME")</f>
        <v>FRTR 2 11/25/32</v>
      </c>
    </row>
    <row r="123" spans="1:7" x14ac:dyDescent="0.25">
      <c r="A123" s="1" t="s">
        <v>207</v>
      </c>
      <c r="B123" s="1">
        <v>64903492800</v>
      </c>
      <c r="C123" s="1">
        <v>1.25</v>
      </c>
      <c r="D123" s="1" t="s">
        <v>250</v>
      </c>
      <c r="E123" s="1" t="s">
        <v>116</v>
      </c>
      <c r="F123" s="1" t="s">
        <v>251</v>
      </c>
      <c r="G123" t="str" cm="1">
        <f t="array" ref="G123">_xll.BDP(F123&amp; " ISIN","SECURITY_NAME")</f>
        <v>FRTR 1 1/4 05/25/36</v>
      </c>
    </row>
    <row r="124" spans="1:7" x14ac:dyDescent="0.25">
      <c r="A124" s="1" t="s">
        <v>207</v>
      </c>
      <c r="B124" s="1">
        <v>73017549000</v>
      </c>
      <c r="C124" s="1">
        <v>1.5</v>
      </c>
      <c r="D124" s="1" t="s">
        <v>252</v>
      </c>
      <c r="E124" s="1" t="s">
        <v>116</v>
      </c>
      <c r="F124" s="1" t="s">
        <v>253</v>
      </c>
      <c r="G124" t="str" cm="1">
        <f t="array" ref="G124">_xll.BDP(F124&amp; " ISIN","SECURITY_NAME")</f>
        <v>FRTR 1 1/2 05/25/31</v>
      </c>
    </row>
    <row r="125" spans="1:7" x14ac:dyDescent="0.25">
      <c r="A125" s="1" t="s">
        <v>207</v>
      </c>
      <c r="B125" s="1">
        <v>79574376900</v>
      </c>
      <c r="C125" s="1">
        <v>2.75</v>
      </c>
      <c r="D125" s="1" t="s">
        <v>254</v>
      </c>
      <c r="E125" s="1" t="s">
        <v>116</v>
      </c>
      <c r="F125" s="1" t="s">
        <v>255</v>
      </c>
      <c r="G125" t="str" cm="1">
        <f t="array" ref="G125">_xll.BDP(F125&amp; " ISIN","SECURITY_NAME")</f>
        <v>FRTR 2 3/4 10/25/27</v>
      </c>
    </row>
    <row r="126" spans="1:7" x14ac:dyDescent="0.25">
      <c r="A126" s="1" t="s">
        <v>207</v>
      </c>
      <c r="B126" s="1">
        <v>73197586000</v>
      </c>
      <c r="C126" s="1">
        <v>0.75</v>
      </c>
      <c r="D126" s="1" t="s">
        <v>256</v>
      </c>
      <c r="E126" s="1" t="s">
        <v>116</v>
      </c>
      <c r="F126" s="1" t="s">
        <v>257</v>
      </c>
      <c r="G126" t="str" cm="1">
        <f t="array" ref="G126">_xll.BDP(F126&amp; " ISIN","SECURITY_NAME")</f>
        <v>FRTR 0 3/4 11/25/28</v>
      </c>
    </row>
    <row r="127" spans="1:7" x14ac:dyDescent="0.25">
      <c r="A127" s="1" t="s">
        <v>207</v>
      </c>
      <c r="B127" s="1">
        <v>27869198400</v>
      </c>
      <c r="C127" s="1">
        <v>3</v>
      </c>
      <c r="D127" s="1" t="s">
        <v>258</v>
      </c>
      <c r="E127" s="1" t="s">
        <v>116</v>
      </c>
      <c r="F127" s="1" t="s">
        <v>259</v>
      </c>
      <c r="G127" t="str" cm="1">
        <f t="array" ref="G127">_xll.BDP(F127&amp; " ISIN","SECURITY_NAME")</f>
        <v>FRTR 3 05/25/54</v>
      </c>
    </row>
    <row r="128" spans="1:7" x14ac:dyDescent="0.25">
      <c r="A128" s="1" t="s">
        <v>207</v>
      </c>
      <c r="B128" s="1">
        <v>95357007500</v>
      </c>
      <c r="C128" s="1">
        <v>2.5</v>
      </c>
      <c r="D128" s="1" t="s">
        <v>260</v>
      </c>
      <c r="E128" s="1" t="s">
        <v>116</v>
      </c>
      <c r="F128" s="1" t="s">
        <v>261</v>
      </c>
      <c r="G128" t="str" cm="1">
        <f t="array" ref="G128">_xll.BDP(F128&amp; " ISIN","SECURITY_NAME")</f>
        <v>FRTR 2 1/2 05/25/30</v>
      </c>
    </row>
    <row r="129" spans="1:7" x14ac:dyDescent="0.25">
      <c r="A129" s="1" t="s">
        <v>207</v>
      </c>
      <c r="B129" s="1">
        <v>15306218400</v>
      </c>
      <c r="C129" s="1">
        <v>3.6</v>
      </c>
      <c r="D129" s="1" t="s">
        <v>262</v>
      </c>
      <c r="E129" s="1" t="s">
        <v>116</v>
      </c>
      <c r="F129" s="1" t="s">
        <v>263</v>
      </c>
      <c r="G129" t="str" cm="1">
        <f t="array" ref="G129">_xll.BDP(F129&amp; " ISIN","SECURITY_NAME")</f>
        <v>FRTR 3.6 05/25/42</v>
      </c>
    </row>
    <row r="130" spans="1:7" x14ac:dyDescent="0.25">
      <c r="A130" s="1" t="s">
        <v>207</v>
      </c>
      <c r="B130" s="1">
        <v>36671913600</v>
      </c>
      <c r="C130" s="1">
        <v>1.25</v>
      </c>
      <c r="D130" s="1" t="s">
        <v>264</v>
      </c>
      <c r="E130" s="1" t="s">
        <v>116</v>
      </c>
      <c r="F130" s="1" t="s">
        <v>265</v>
      </c>
      <c r="G130" t="str" cm="1">
        <f t="array" ref="G130">_xll.BDP(F130&amp; " ISIN","SECURITY_NAME")</f>
        <v>FRTR 1 1/4 05/25/38</v>
      </c>
    </row>
    <row r="131" spans="1:7" x14ac:dyDescent="0.25">
      <c r="A131" s="1" t="s">
        <v>207</v>
      </c>
      <c r="B131" s="1">
        <v>76488975000</v>
      </c>
      <c r="C131" s="1">
        <v>0.75</v>
      </c>
      <c r="D131" s="1" t="s">
        <v>266</v>
      </c>
      <c r="E131" s="1" t="s">
        <v>116</v>
      </c>
      <c r="F131" s="1" t="s">
        <v>267</v>
      </c>
      <c r="G131" t="str" cm="1">
        <f t="array" ref="G131">_xll.BDP(F131&amp; " ISIN","SECURITY_NAME")</f>
        <v>FRTR 0 3/4 05/25/28</v>
      </c>
    </row>
    <row r="132" spans="1:7" x14ac:dyDescent="0.25">
      <c r="A132" s="1" t="s">
        <v>207</v>
      </c>
      <c r="B132" s="1">
        <v>25933812200</v>
      </c>
      <c r="C132" s="1">
        <v>2.5</v>
      </c>
      <c r="D132" s="1" t="s">
        <v>268</v>
      </c>
      <c r="E132" s="1" t="s">
        <v>116</v>
      </c>
      <c r="F132" s="1" t="s">
        <v>269</v>
      </c>
      <c r="G132" t="str" cm="1">
        <f t="array" ref="G132">_xll.BDP(F132&amp; " ISIN","SECURITY_NAME")</f>
        <v>FRTR 2 1/2 05/25/43</v>
      </c>
    </row>
    <row r="133" spans="1:7" x14ac:dyDescent="0.25">
      <c r="A133" s="1" t="s">
        <v>207</v>
      </c>
      <c r="B133" s="1">
        <v>54839217300</v>
      </c>
      <c r="C133" s="1">
        <v>0</v>
      </c>
      <c r="D133" s="1" t="s">
        <v>270</v>
      </c>
      <c r="E133" s="1" t="s">
        <v>116</v>
      </c>
      <c r="F133" s="1" t="s">
        <v>271</v>
      </c>
      <c r="G133" t="str" cm="1">
        <f t="array" ref="G133">_xll.BDP(F133&amp; " ISIN","SECURITY_NAME")</f>
        <v>FRTR 0 11/25/29</v>
      </c>
    </row>
    <row r="134" spans="1:7" x14ac:dyDescent="0.25">
      <c r="A134" s="1" t="s">
        <v>207</v>
      </c>
      <c r="B134" s="1">
        <v>39444246400</v>
      </c>
      <c r="C134" s="1">
        <v>0.75</v>
      </c>
      <c r="D134" s="1" t="s">
        <v>272</v>
      </c>
      <c r="E134" s="1" t="s">
        <v>116</v>
      </c>
      <c r="F134" s="1" t="s">
        <v>273</v>
      </c>
      <c r="G134" t="str" cm="1">
        <f t="array" ref="G134">_xll.BDP(F134&amp; " ISIN","SECURITY_NAME")</f>
        <v>FRTR 0 3/4 05/25/53</v>
      </c>
    </row>
    <row r="135" spans="1:7" x14ac:dyDescent="0.25">
      <c r="A135" s="1" t="s">
        <v>207</v>
      </c>
      <c r="B135" s="1">
        <v>66108581000</v>
      </c>
      <c r="C135" s="1">
        <v>0.5</v>
      </c>
      <c r="D135" s="1" t="s">
        <v>274</v>
      </c>
      <c r="E135" s="1" t="s">
        <v>116</v>
      </c>
      <c r="F135" s="1" t="s">
        <v>275</v>
      </c>
      <c r="G135" t="str" cm="1">
        <f t="array" ref="G135">_xll.BDP(F135&amp; " ISIN","SECURITY_NAME")</f>
        <v>FRTR 0 1/2 05/25/29</v>
      </c>
    </row>
    <row r="136" spans="1:7" x14ac:dyDescent="0.25">
      <c r="A136" s="1" t="s">
        <v>207</v>
      </c>
      <c r="B136" s="1">
        <v>38169461500</v>
      </c>
      <c r="C136" s="1">
        <v>0</v>
      </c>
      <c r="D136" s="1" t="s">
        <v>276</v>
      </c>
      <c r="E136" s="1" t="s">
        <v>116</v>
      </c>
      <c r="F136" s="1" t="s">
        <v>277</v>
      </c>
      <c r="G136" t="str" cm="1">
        <f t="array" ref="G136">_xll.BDP(F136&amp; " ISIN","SECURITY_NAME")</f>
        <v>FRTR 0 02/25/26</v>
      </c>
    </row>
    <row r="137" spans="1:7" x14ac:dyDescent="0.25">
      <c r="A137" s="1" t="s">
        <v>207</v>
      </c>
      <c r="B137" s="1">
        <v>69262941600</v>
      </c>
      <c r="C137" s="1">
        <v>0</v>
      </c>
      <c r="D137" s="1" t="s">
        <v>278</v>
      </c>
      <c r="E137" s="1" t="s">
        <v>116</v>
      </c>
      <c r="F137" s="1" t="s">
        <v>279</v>
      </c>
      <c r="G137" t="str" cm="1">
        <f t="array" ref="G137">_xll.BDP(F137&amp; " ISIN","SECURITY_NAME")</f>
        <v>FRTR 0 11/25/31</v>
      </c>
    </row>
    <row r="138" spans="1:7" x14ac:dyDescent="0.25">
      <c r="A138" s="1" t="s">
        <v>207</v>
      </c>
      <c r="B138" s="1">
        <v>35402057900</v>
      </c>
      <c r="C138" s="1">
        <v>4</v>
      </c>
      <c r="D138" s="1" t="s">
        <v>280</v>
      </c>
      <c r="E138" s="1" t="s">
        <v>116</v>
      </c>
      <c r="F138" s="1" t="s">
        <v>281</v>
      </c>
      <c r="G138" t="str" cm="1">
        <f t="array" ref="G138">_xll.BDP(F138&amp; " ISIN","SECURITY_NAME")</f>
        <v>FRTR 4 10/25/38</v>
      </c>
    </row>
    <row r="139" spans="1:7" x14ac:dyDescent="0.25">
      <c r="A139" s="1" t="s">
        <v>207</v>
      </c>
      <c r="B139" s="1">
        <v>28302659000</v>
      </c>
      <c r="C139" s="1">
        <v>0.5</v>
      </c>
      <c r="D139" s="1" t="s">
        <v>282</v>
      </c>
      <c r="E139" s="1" t="s">
        <v>116</v>
      </c>
      <c r="F139" s="1" t="s">
        <v>283</v>
      </c>
      <c r="G139" t="str" cm="1">
        <f t="array" ref="G139">_xll.BDP(F139&amp; " ISIN","SECURITY_NAME")</f>
        <v>FRTR 0 1/2 06/25/44</v>
      </c>
    </row>
    <row r="140" spans="1:7" x14ac:dyDescent="0.25">
      <c r="A140" s="1" t="s">
        <v>207</v>
      </c>
      <c r="B140" s="1">
        <v>55440154000</v>
      </c>
      <c r="C140" s="1">
        <v>0</v>
      </c>
      <c r="D140" s="1" t="s">
        <v>284</v>
      </c>
      <c r="E140" s="1" t="s">
        <v>116</v>
      </c>
      <c r="F140" s="1" t="s">
        <v>285</v>
      </c>
      <c r="G140" t="str" cm="1">
        <f t="array" ref="G140">_xll.BDP(F140&amp; " ISIN","SECURITY_NAME")</f>
        <v>FRTR 0 02/25/27</v>
      </c>
    </row>
    <row r="141" spans="1:7" x14ac:dyDescent="0.25">
      <c r="A141" s="1" t="s">
        <v>207</v>
      </c>
      <c r="B141" s="1">
        <v>17420871600</v>
      </c>
      <c r="C141" s="1">
        <v>0.1</v>
      </c>
      <c r="D141" s="1" t="s">
        <v>286</v>
      </c>
      <c r="E141" s="1" t="s">
        <v>116</v>
      </c>
      <c r="F141" s="1" t="s">
        <v>287</v>
      </c>
      <c r="G141" t="str" cm="1">
        <f t="array" ref="G141">_xll.BDP(F141&amp; " ISIN","SECURITY_NAME")</f>
        <v>FRTR 0.1 07/25/36</v>
      </c>
    </row>
    <row r="142" spans="1:7" x14ac:dyDescent="0.25">
      <c r="A142" s="1" t="s">
        <v>207</v>
      </c>
      <c r="B142" s="1">
        <v>43489747200</v>
      </c>
      <c r="C142" s="1">
        <v>4.75</v>
      </c>
      <c r="D142" s="1" t="s">
        <v>288</v>
      </c>
      <c r="E142" s="1" t="s">
        <v>116</v>
      </c>
      <c r="F142" s="1" t="s">
        <v>289</v>
      </c>
      <c r="G142" t="str" cm="1">
        <f t="array" ref="G142">_xll.BDP(F142&amp; " ISIN","SECURITY_NAME")</f>
        <v>FRTR 4 3/4 04/25/35</v>
      </c>
    </row>
    <row r="143" spans="1:7" x14ac:dyDescent="0.25">
      <c r="A143" s="1" t="s">
        <v>207</v>
      </c>
      <c r="B143" s="1">
        <v>21141485000</v>
      </c>
      <c r="C143" s="1">
        <v>1.8</v>
      </c>
      <c r="D143" s="1" t="s">
        <v>290</v>
      </c>
      <c r="E143" s="1" t="s">
        <v>116</v>
      </c>
      <c r="F143" s="1" t="s">
        <v>291</v>
      </c>
      <c r="G143" t="str" cm="1">
        <f t="array" ref="G143">_xll.BDP(F143&amp; " ISIN","SECURITY_NAME")</f>
        <v>FRTR 1.8 07/25/40</v>
      </c>
    </row>
    <row r="144" spans="1:7" x14ac:dyDescent="0.25">
      <c r="A144" s="1" t="s">
        <v>207</v>
      </c>
      <c r="B144" s="1">
        <v>29597736000</v>
      </c>
      <c r="C144" s="1">
        <v>4</v>
      </c>
      <c r="D144" s="1" t="s">
        <v>292</v>
      </c>
      <c r="E144" s="1" t="s">
        <v>116</v>
      </c>
      <c r="F144" s="1" t="s">
        <v>293</v>
      </c>
      <c r="G144" t="str" cm="1">
        <f t="array" ref="G144">_xll.BDP(F144&amp; " ISIN","SECURITY_NAME")</f>
        <v>FRTR 4 04/25/60</v>
      </c>
    </row>
    <row r="145" spans="1:7" x14ac:dyDescent="0.25">
      <c r="A145" s="1" t="s">
        <v>207</v>
      </c>
      <c r="B145" s="1">
        <v>39150233600</v>
      </c>
      <c r="C145" s="1">
        <v>1.75</v>
      </c>
      <c r="D145" s="1" t="s">
        <v>294</v>
      </c>
      <c r="E145" s="1" t="s">
        <v>116</v>
      </c>
      <c r="F145" s="1" t="s">
        <v>295</v>
      </c>
      <c r="G145" t="str" cm="1">
        <f t="array" ref="G145">_xll.BDP(F145&amp; " ISIN","SECURITY_NAME")</f>
        <v>FRTR 1 3/4 06/25/39</v>
      </c>
    </row>
    <row r="146" spans="1:7" x14ac:dyDescent="0.25">
      <c r="A146" s="1" t="s">
        <v>207</v>
      </c>
      <c r="B146" s="1">
        <v>39986136900</v>
      </c>
      <c r="C146" s="1">
        <v>1</v>
      </c>
      <c r="D146" s="1" t="s">
        <v>296</v>
      </c>
      <c r="E146" s="1" t="s">
        <v>116</v>
      </c>
      <c r="F146" s="1" t="s">
        <v>297</v>
      </c>
      <c r="G146" t="str" cm="1">
        <f t="array" ref="G146">_xll.BDP(F146&amp; " ISIN","SECURITY_NAME")</f>
        <v>FRTR 1 11/25/25</v>
      </c>
    </row>
    <row r="147" spans="1:7" x14ac:dyDescent="0.25">
      <c r="A147" s="1" t="s">
        <v>207</v>
      </c>
      <c r="B147" s="1">
        <v>11659372200</v>
      </c>
      <c r="C147" s="1">
        <v>0.6</v>
      </c>
      <c r="D147" s="1" t="s">
        <v>298</v>
      </c>
      <c r="E147" s="1" t="s">
        <v>116</v>
      </c>
      <c r="F147" s="1" t="s">
        <v>299</v>
      </c>
      <c r="G147" t="str" cm="1">
        <f t="array" ref="G147">_xll.BDP(F147&amp; " ISIN","SECURITY_NAME")</f>
        <v>FRTR 0.6 07/25/34</v>
      </c>
    </row>
    <row r="148" spans="1:7" x14ac:dyDescent="0.25">
      <c r="A148" s="1" t="s">
        <v>207</v>
      </c>
      <c r="B148" s="1">
        <v>29850128029.32</v>
      </c>
      <c r="C148" s="1">
        <v>5.75</v>
      </c>
      <c r="D148" s="1" t="s">
        <v>300</v>
      </c>
      <c r="E148" s="1" t="s">
        <v>116</v>
      </c>
      <c r="F148" s="1" t="s">
        <v>301</v>
      </c>
      <c r="G148" t="str" cm="1">
        <f t="array" ref="G148">_xll.BDP(F148&amp; " ISIN","SECURITY_NAME")</f>
        <v>FRTR 5 3/4 10/25/32</v>
      </c>
    </row>
    <row r="149" spans="1:7" x14ac:dyDescent="0.25">
      <c r="A149" s="1" t="s">
        <v>207</v>
      </c>
      <c r="B149" s="1">
        <v>13950761000</v>
      </c>
      <c r="C149" s="1">
        <v>0.1</v>
      </c>
      <c r="D149" s="1" t="s">
        <v>302</v>
      </c>
      <c r="E149" s="1" t="s">
        <v>116</v>
      </c>
      <c r="F149" s="1" t="s">
        <v>304</v>
      </c>
      <c r="G149" t="str" cm="1">
        <f t="array" ref="G149">_xll.BDP(F149&amp; " ISIN","SECURITY_NAME")</f>
        <v>FRTR 0.1 03/01/36</v>
      </c>
    </row>
    <row r="150" spans="1:7" x14ac:dyDescent="0.25">
      <c r="A150" s="1" t="s">
        <v>207</v>
      </c>
      <c r="B150" s="1">
        <v>16158094400</v>
      </c>
      <c r="C150" s="1">
        <v>3</v>
      </c>
      <c r="D150" s="1" t="s">
        <v>305</v>
      </c>
      <c r="E150" s="1" t="s">
        <v>116</v>
      </c>
      <c r="F150" s="1" t="s">
        <v>306</v>
      </c>
      <c r="G150" t="str" cm="1">
        <f t="array" ref="G150">_xll.BDP(F150&amp; " ISIN","SECURITY_NAME")</f>
        <v>FRTR 3 06/25/49</v>
      </c>
    </row>
    <row r="151" spans="1:7" x14ac:dyDescent="0.25">
      <c r="A151" s="1" t="s">
        <v>207</v>
      </c>
      <c r="B151" s="1">
        <v>38560274800</v>
      </c>
      <c r="C151" s="1">
        <v>0.5</v>
      </c>
      <c r="D151" s="1" t="s">
        <v>307</v>
      </c>
      <c r="E151" s="1" t="s">
        <v>116</v>
      </c>
      <c r="F151" s="1" t="s">
        <v>308</v>
      </c>
      <c r="G151" t="str" cm="1">
        <f t="array" ref="G151">_xll.BDP(F151&amp; " ISIN","SECURITY_NAME")</f>
        <v>FRTR 0 1/2 05/25/26</v>
      </c>
    </row>
    <row r="152" spans="1:7" x14ac:dyDescent="0.25">
      <c r="A152" s="1" t="s">
        <v>207</v>
      </c>
      <c r="B152" s="1">
        <v>16327738000</v>
      </c>
      <c r="C152" s="1">
        <v>0.1</v>
      </c>
      <c r="D152" s="1" t="s">
        <v>309</v>
      </c>
      <c r="E152" s="1" t="s">
        <v>116</v>
      </c>
      <c r="F152" s="1" t="s">
        <v>310</v>
      </c>
      <c r="G152" t="str" cm="1">
        <f t="array" ref="G152">_xll.BDP(F152&amp; " ISIN","SECURITY_NAME")</f>
        <v>FRTR 0.1 07/25/31</v>
      </c>
    </row>
    <row r="153" spans="1:7" x14ac:dyDescent="0.25">
      <c r="A153" s="1" t="s">
        <v>207</v>
      </c>
      <c r="B153" s="1">
        <v>10494189397.6</v>
      </c>
      <c r="C153" s="1">
        <v>3.4</v>
      </c>
      <c r="D153" s="1" t="s">
        <v>311</v>
      </c>
      <c r="E153" s="1" t="s">
        <v>116</v>
      </c>
      <c r="F153" s="1" t="s">
        <v>312</v>
      </c>
      <c r="G153" t="str" cm="1">
        <f t="array" ref="G153">_xll.BDP(F153&amp; " ISIN","SECURITY_NAME")</f>
        <v>FRTR 3.4 07/25/29</v>
      </c>
    </row>
    <row r="154" spans="1:7" x14ac:dyDescent="0.25">
      <c r="A154" s="1" t="s">
        <v>207</v>
      </c>
      <c r="B154" s="1">
        <v>18686332000</v>
      </c>
      <c r="C154" s="1">
        <v>0.1</v>
      </c>
      <c r="D154" s="1" t="s">
        <v>313</v>
      </c>
      <c r="E154" s="1" t="s">
        <v>116</v>
      </c>
      <c r="F154" s="1" t="s">
        <v>314</v>
      </c>
      <c r="G154" t="str" cm="1">
        <f t="array" ref="G154">_xll.BDP(F154&amp; " ISIN","SECURITY_NAME")</f>
        <v>FRTR 0.1 03/01/28</v>
      </c>
    </row>
    <row r="155" spans="1:7" x14ac:dyDescent="0.25">
      <c r="A155" s="1" t="s">
        <v>207</v>
      </c>
      <c r="B155" s="1">
        <v>55043138100</v>
      </c>
      <c r="C155" s="1">
        <v>0.75</v>
      </c>
      <c r="D155" s="1" t="s">
        <v>315</v>
      </c>
      <c r="E155" s="1" t="s">
        <v>116</v>
      </c>
      <c r="F155" s="1" t="s">
        <v>316</v>
      </c>
      <c r="G155" t="str" cm="1">
        <f t="array" ref="G155">_xll.BDP(F155&amp; " ISIN","SECURITY_NAME")</f>
        <v>FRTR 0 3/4 02/25/28</v>
      </c>
    </row>
    <row r="156" spans="1:7" x14ac:dyDescent="0.25">
      <c r="A156" s="1" t="s">
        <v>207</v>
      </c>
      <c r="B156" s="1">
        <v>31793695200</v>
      </c>
      <c r="C156" s="1">
        <v>4</v>
      </c>
      <c r="D156" s="1" t="s">
        <v>317</v>
      </c>
      <c r="E156" s="1" t="s">
        <v>116</v>
      </c>
      <c r="F156" s="1" t="s">
        <v>318</v>
      </c>
      <c r="G156" t="str" cm="1">
        <f t="array" ref="G156">_xll.BDP(F156&amp; " ISIN","SECURITY_NAME")</f>
        <v>FRTR 4 04/25/55</v>
      </c>
    </row>
    <row r="157" spans="1:7" x14ac:dyDescent="0.25">
      <c r="A157" s="1" t="s">
        <v>207</v>
      </c>
      <c r="B157" s="1">
        <v>42157224700</v>
      </c>
      <c r="C157" s="1">
        <v>0.25</v>
      </c>
      <c r="D157" s="1" t="s">
        <v>319</v>
      </c>
      <c r="E157" s="1" t="s">
        <v>116</v>
      </c>
      <c r="F157" s="1" t="s">
        <v>320</v>
      </c>
      <c r="G157" t="str" cm="1">
        <f t="array" ref="G157">_xll.BDP(F157&amp; " ISIN","SECURITY_NAME")</f>
        <v>FRTR 0 1/4 11/25/26</v>
      </c>
    </row>
    <row r="158" spans="1:7" x14ac:dyDescent="0.25">
      <c r="A158" s="1" t="s">
        <v>207</v>
      </c>
      <c r="B158" s="1">
        <v>66455438700</v>
      </c>
      <c r="C158" s="1">
        <v>0</v>
      </c>
      <c r="D158" s="1" t="s">
        <v>321</v>
      </c>
      <c r="E158" s="1" t="s">
        <v>116</v>
      </c>
      <c r="F158" s="1" t="s">
        <v>322</v>
      </c>
      <c r="G158" t="str" cm="1">
        <f t="array" ref="G158">_xll.BDP(F158&amp; " ISIN","SECURITY_NAME")</f>
        <v>FRTR 0 11/25/30</v>
      </c>
    </row>
    <row r="159" spans="1:7" x14ac:dyDescent="0.25">
      <c r="A159" s="1" t="s">
        <v>207</v>
      </c>
      <c r="B159" s="1">
        <v>14238905000</v>
      </c>
      <c r="C159" s="1">
        <v>3.15</v>
      </c>
      <c r="D159" s="1" t="s">
        <v>323</v>
      </c>
      <c r="E159" s="1" t="s">
        <v>116</v>
      </c>
      <c r="F159" s="1" t="s">
        <v>324</v>
      </c>
      <c r="G159" t="str" cm="1">
        <f t="array" ref="G159">_xll.BDP(F159&amp; " ISIN","SECURITY_NAME")</f>
        <v>FRTR 3.15 07/25/32</v>
      </c>
    </row>
    <row r="160" spans="1:7" x14ac:dyDescent="0.25">
      <c r="A160" s="1" t="s">
        <v>207</v>
      </c>
      <c r="B160" s="1">
        <v>37108601400</v>
      </c>
      <c r="C160" s="1">
        <v>0.75</v>
      </c>
      <c r="D160" s="1" t="s">
        <v>325</v>
      </c>
      <c r="E160" s="1" t="s">
        <v>116</v>
      </c>
      <c r="F160" s="1" t="s">
        <v>326</v>
      </c>
      <c r="G160" t="str" cm="1">
        <f t="array" ref="G160">_xll.BDP(F160&amp; " ISIN","SECURITY_NAME")</f>
        <v>FRTR 0 3/4 05/25/52</v>
      </c>
    </row>
    <row r="161" spans="1:7" x14ac:dyDescent="0.25">
      <c r="A161" s="1" t="s">
        <v>207</v>
      </c>
      <c r="B161" s="1">
        <v>44394134500</v>
      </c>
      <c r="C161" s="1">
        <v>3.5</v>
      </c>
      <c r="D161" s="1" t="s">
        <v>327</v>
      </c>
      <c r="E161" s="1" t="s">
        <v>116</v>
      </c>
      <c r="F161" s="1" t="s">
        <v>328</v>
      </c>
      <c r="G161" t="str" cm="1">
        <f t="array" ref="G161">_xll.BDP(F161&amp; " ISIN","SECURITY_NAME")</f>
        <v>FRTR 3 1/2 04/25/26</v>
      </c>
    </row>
    <row r="162" spans="1:7" x14ac:dyDescent="0.25">
      <c r="A162" s="1" t="s">
        <v>207</v>
      </c>
      <c r="B162" s="1">
        <v>8380340300</v>
      </c>
      <c r="C162" s="1">
        <v>0.1</v>
      </c>
      <c r="D162" s="1" t="s">
        <v>329</v>
      </c>
      <c r="E162" s="1" t="s">
        <v>116</v>
      </c>
      <c r="F162" s="1" t="s">
        <v>330</v>
      </c>
      <c r="G162" t="str" cm="1">
        <f t="array" ref="G162">_xll.BDP(F162&amp; " ISIN","SECURITY_NAME")</f>
        <v>FRTR 0.1 07/25/38</v>
      </c>
    </row>
    <row r="163" spans="1:7" x14ac:dyDescent="0.25">
      <c r="A163" s="1" t="s">
        <v>207</v>
      </c>
      <c r="B163" s="1">
        <v>14598056200</v>
      </c>
      <c r="C163" s="1">
        <v>0.1</v>
      </c>
      <c r="D163" s="1" t="s">
        <v>331</v>
      </c>
      <c r="E163" s="1" t="s">
        <v>116</v>
      </c>
      <c r="F163" s="1" t="s">
        <v>332</v>
      </c>
      <c r="G163" t="str" cm="1">
        <f t="array" ref="G163">_xll.BDP(F163&amp; " ISIN","SECURITY_NAME")</f>
        <v>FRTR 0.1 07/25/47</v>
      </c>
    </row>
    <row r="164" spans="1:7" x14ac:dyDescent="0.25">
      <c r="A164" s="1" t="s">
        <v>207</v>
      </c>
      <c r="B164" s="1">
        <v>56868780000</v>
      </c>
      <c r="C164" s="1">
        <v>4.5</v>
      </c>
      <c r="D164" s="1" t="s">
        <v>333</v>
      </c>
      <c r="E164" s="1" t="s">
        <v>116</v>
      </c>
      <c r="F164" s="1" t="s">
        <v>334</v>
      </c>
      <c r="G164" t="str" cm="1">
        <f t="array" ref="G164">_xll.BDP(F164&amp; " ISIN","SECURITY_NAME")</f>
        <v>FRTR 4 1/2 04/25/41</v>
      </c>
    </row>
    <row r="165" spans="1:7" x14ac:dyDescent="0.25">
      <c r="A165" s="1" t="s">
        <v>207</v>
      </c>
      <c r="B165" s="1">
        <v>11920894600</v>
      </c>
      <c r="C165" s="1">
        <v>0.1</v>
      </c>
      <c r="D165" s="1" t="s">
        <v>335</v>
      </c>
      <c r="E165" s="1" t="s">
        <v>116</v>
      </c>
      <c r="F165" s="1" t="s">
        <v>336</v>
      </c>
      <c r="G165" t="str" cm="1">
        <f t="array" ref="G165">_xll.BDP(F165&amp; " ISIN","SECURITY_NAME")</f>
        <v>FRTR 0.1 03/01/26</v>
      </c>
    </row>
    <row r="166" spans="1:7" x14ac:dyDescent="0.25">
      <c r="A166" s="1" t="s">
        <v>207</v>
      </c>
      <c r="B166" s="1">
        <v>33276597600</v>
      </c>
      <c r="C166" s="1">
        <v>1.85</v>
      </c>
      <c r="D166" s="1" t="s">
        <v>337</v>
      </c>
      <c r="E166" s="1" t="s">
        <v>116</v>
      </c>
      <c r="F166" s="1" t="s">
        <v>338</v>
      </c>
      <c r="G166" t="str" cm="1">
        <f t="array" ref="G166">_xll.BDP(F166&amp; " ISIN","SECURITY_NAME")</f>
        <v>FRTR 1.85 07/25/27</v>
      </c>
    </row>
    <row r="167" spans="1:7" x14ac:dyDescent="0.25">
      <c r="A167" s="1" t="s">
        <v>207</v>
      </c>
      <c r="B167" s="1">
        <v>39088024000</v>
      </c>
      <c r="C167" s="1">
        <v>1.5</v>
      </c>
      <c r="D167" s="1" t="s">
        <v>339</v>
      </c>
      <c r="E167" s="1" t="s">
        <v>116</v>
      </c>
      <c r="F167" s="1" t="s">
        <v>340</v>
      </c>
      <c r="G167" t="str" cm="1">
        <f t="array" ref="G167">_xll.BDP(F167&amp; " ISIN","SECURITY_NAME")</f>
        <v>FRTR 1 1/2 05/25/50</v>
      </c>
    </row>
    <row r="168" spans="1:7" x14ac:dyDescent="0.25">
      <c r="A168" s="1" t="s">
        <v>207</v>
      </c>
      <c r="B168" s="1">
        <v>26138874900</v>
      </c>
      <c r="C168" s="1">
        <v>0.1</v>
      </c>
      <c r="D168" s="1" t="s">
        <v>341</v>
      </c>
      <c r="E168" s="1" t="s">
        <v>116</v>
      </c>
      <c r="F168" s="1" t="s">
        <v>342</v>
      </c>
      <c r="G168" t="str" cm="1">
        <f t="array" ref="G168">_xll.BDP(F168&amp; " ISIN","SECURITY_NAME")</f>
        <v>FRTR 0.1 03/01/29</v>
      </c>
    </row>
    <row r="169" spans="1:7" x14ac:dyDescent="0.25">
      <c r="A169" s="1" t="s">
        <v>207</v>
      </c>
      <c r="B169" s="1">
        <v>23392440000</v>
      </c>
      <c r="C169" s="1">
        <v>0.7</v>
      </c>
      <c r="D169" s="1" t="s">
        <v>343</v>
      </c>
      <c r="E169" s="1" t="s">
        <v>116</v>
      </c>
      <c r="F169" s="1" t="s">
        <v>344</v>
      </c>
      <c r="G169" t="str" cm="1">
        <f t="array" ref="G169">_xll.BDP(F169&amp; " ISIN","SECURITY_NAME")</f>
        <v>FRTR 0.7 07/25/30</v>
      </c>
    </row>
    <row r="170" spans="1:7" x14ac:dyDescent="0.25">
      <c r="A170" s="1" t="s">
        <v>207</v>
      </c>
      <c r="B170" s="1">
        <v>20925014400</v>
      </c>
      <c r="C170" s="1">
        <v>1.75</v>
      </c>
      <c r="D170" s="1" t="s">
        <v>345</v>
      </c>
      <c r="E170" s="1" t="s">
        <v>116</v>
      </c>
      <c r="F170" s="1" t="s">
        <v>346</v>
      </c>
      <c r="G170" t="str" cm="1">
        <f t="array" ref="G170">_xll.BDP(F170&amp; " ISIN","SECURITY_NAME")</f>
        <v>FRTR 1 3/4 05/25/66</v>
      </c>
    </row>
    <row r="171" spans="1:7" x14ac:dyDescent="0.25">
      <c r="A171" s="1" t="s">
        <v>207</v>
      </c>
      <c r="B171" s="1">
        <v>8258016000</v>
      </c>
      <c r="C171" s="1">
        <v>0.95</v>
      </c>
      <c r="D171" s="1" t="s">
        <v>347</v>
      </c>
      <c r="E171" s="1" t="s">
        <v>116</v>
      </c>
      <c r="F171" s="1" t="s">
        <v>348</v>
      </c>
      <c r="G171" t="str" cm="1">
        <f t="array" ref="G171">_xll.BDP(F171&amp; " ISIN","SECURITY_NAME")</f>
        <v>FRTR 0.95 07/25/43</v>
      </c>
    </row>
    <row r="172" spans="1:7" x14ac:dyDescent="0.25">
      <c r="A172" s="1" t="s">
        <v>207</v>
      </c>
      <c r="B172" s="1">
        <v>34376439200</v>
      </c>
      <c r="C172" s="1">
        <v>2</v>
      </c>
      <c r="D172" s="1" t="s">
        <v>349</v>
      </c>
      <c r="E172" s="1" t="s">
        <v>116</v>
      </c>
      <c r="F172" s="1" t="s">
        <v>350</v>
      </c>
      <c r="G172" t="str" cm="1">
        <f t="array" ref="G172">_xll.BDP(F172&amp; " ISIN","SECURITY_NAME")</f>
        <v>FRTR 2 05/25/48</v>
      </c>
    </row>
    <row r="173" spans="1:7" x14ac:dyDescent="0.25">
      <c r="A173" s="1" t="s">
        <v>207</v>
      </c>
      <c r="B173" s="1">
        <v>11242686000</v>
      </c>
      <c r="C173" s="1">
        <v>0.1</v>
      </c>
      <c r="D173" s="1" t="s">
        <v>351</v>
      </c>
      <c r="E173" s="1" t="s">
        <v>116</v>
      </c>
      <c r="F173" s="1" t="s">
        <v>352</v>
      </c>
      <c r="G173" t="str" cm="1">
        <f t="array" ref="G173">_xll.BDP(F173&amp; " ISIN","SECURITY_NAME")</f>
        <v>FRTR 0.1 03/01/32</v>
      </c>
    </row>
    <row r="174" spans="1:7" x14ac:dyDescent="0.25">
      <c r="A174" s="1" t="s">
        <v>207</v>
      </c>
      <c r="B174" s="1">
        <v>5786187400</v>
      </c>
      <c r="C174" s="1">
        <v>0.55000000000000004</v>
      </c>
      <c r="D174" s="1" t="s">
        <v>353</v>
      </c>
      <c r="E174" s="1" t="s">
        <v>116</v>
      </c>
      <c r="F174" s="1" t="s">
        <v>354</v>
      </c>
      <c r="G174" t="str" cm="1">
        <f t="array" ref="G174">_xll.BDP(F174&amp; " ISIN","SECURITY_NAME")</f>
        <v>FRTR 0.55 03/01/39</v>
      </c>
    </row>
    <row r="175" spans="1:7" x14ac:dyDescent="0.25">
      <c r="A175" s="1" t="s">
        <v>207</v>
      </c>
      <c r="B175" s="1">
        <v>8477217500</v>
      </c>
      <c r="C175" s="1">
        <v>3.5</v>
      </c>
      <c r="D175" s="1" t="s">
        <v>355</v>
      </c>
      <c r="E175" s="1" t="s">
        <v>116</v>
      </c>
      <c r="F175" s="1" t="s">
        <v>356</v>
      </c>
      <c r="G175" t="str" cm="1">
        <f t="array" ref="G175">_xll.BDP(F175&amp; " ISIN","SECURITY_NAME")</f>
        <v>FRTR 3 1/2 11/25/35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3B1B-2176-48C3-8574-29EEEA6127FC}">
  <dimension ref="A1:I175"/>
  <sheetViews>
    <sheetView workbookViewId="0">
      <selection activeCell="B41" sqref="B41"/>
    </sheetView>
  </sheetViews>
  <sheetFormatPr defaultRowHeight="15" x14ac:dyDescent="0.25"/>
  <cols>
    <col min="1" max="1" width="21.7109375" bestFit="1" customWidth="1"/>
    <col min="2" max="2" width="14.5703125" bestFit="1" customWidth="1"/>
    <col min="3" max="5" width="14.5703125" customWidth="1"/>
    <col min="6" max="6" width="22.140625" bestFit="1" customWidth="1"/>
    <col min="7" max="7" width="15.42578125" bestFit="1" customWidth="1"/>
  </cols>
  <sheetData>
    <row r="1" spans="1:9" x14ac:dyDescent="0.25">
      <c r="A1" t="s">
        <v>357</v>
      </c>
      <c r="B1" t="s">
        <v>7</v>
      </c>
      <c r="C1">
        <f>SUM(C2:C500)</f>
        <v>40</v>
      </c>
      <c r="D1">
        <f>SUM(D2:D500)</f>
        <v>0</v>
      </c>
    </row>
    <row r="2" spans="1:9" x14ac:dyDescent="0.25">
      <c r="A2" t="s">
        <v>431</v>
      </c>
      <c r="B2" t="s">
        <v>185</v>
      </c>
      <c r="C2">
        <f>COUNTIF(A:A,A2)-1</f>
        <v>1</v>
      </c>
      <c r="D2">
        <f>COUNTIF(B:B,B2)-1</f>
        <v>0</v>
      </c>
      <c r="F2" t="str">
        <f>""""&amp;A2&amp;""""</f>
        <v>"CHINA 0.55 10/21/25"</v>
      </c>
      <c r="G2" t="str">
        <f>""""&amp;B2&amp;""""</f>
        <v>"USY15025AB84"</v>
      </c>
      <c r="H2" t="str">
        <f>_xlfn.TEXTJOIN(", ",TRUE,F:F)</f>
        <v>"CHINA 0.55 10/21/25", "CHINA 0.55 10/21/25", "CHINA 1 1/4 10/26/26", "CHINA 1 1/4 10/26/26", "CHINA 1 3/4 10/26/31", "CHINA 1 3/4 10/26/31", "CHINA 1.2 10/21/30", "CHINA 1.2 10/21/30", "CHINA 4 1/4 11/20/29", "CHINA 4 1/4 11/20/29", "CHINA 4 1/8 11/20/27", "CHINA 4 1/8 11/20/27", "INDON 3.85 07/18/27", "INDON 3.85 07/18/27", "INDON 4 3/4 01/08/26", "INDON 4 3/4 01/08/26", "INDON 4 3/4 07/18/47", "INDON 4 3/4 07/18/47", "INDON 4 5/8 04/15/43", "INDON 4 5/8 04/15/43", "INDON 4.35 01/08/27", "INDON 4.35 01/08/27", "INDON 5 1/4 01/08/47", "INDON 5 1/4 01/08/47", "INDON 5 1/4 01/17/42", "INDON 5 1/4 01/17/42", "INDON 5 1/8 01/15/45", "INDON 5 1/8 01/15/45", "INDON 5.95 01/08/46", "INDON 5.95 01/08/46", "INDON 6 3/4 01/15/44", "INDON 6 3/4 01/15/44", "INDON 6 5/8 02/17/37", "INDON 6 5/8 02/17/37", "INDON 7 3/4 01/17/38", "INDON 7 3/4 01/17/38", "INDON 8 1/2 10/12/35", "INDON 8 1/2 10/12/35", "ITALY Float 07/31/45", "ITALY Float 07/31/45", "CHINA 2 1/8 12/03/29", "CHINA 2 5/8 11/02/27", "CHINA 3 1/2 10/19/28", "FRTR 0 02/25/26", "FRTR 0 02/25/27", "FRTR 0 05/25/32", "FRTR 0 1/2 05/25/2072", "FRTR 0 1/2 05/25/26", "FRTR 0 1/2 05/25/29", "FRTR 0 1/2 05/25/40", "FRTR 0 1/2 06/25/44", "FRTR 0 1/4 11/25/26", "FRTR 0 11/25/29", "FRTR 0 11/25/30", "FRTR 0 11/25/31", "FRTR 0 3/4 02/25/28", "FRTR 0 3/4 05/25/28", "FRTR 0 3/4 05/25/52", "FRTR 0 3/4 05/25/53", "FRTR 0 3/4 11/25/28", "FRTR 0.1 03/01/26", "FRTR 0.1 03/01/28", "FRTR 0.1 03/01/29", "FRTR 0.1 03/01/32", "FRTR 0.1 03/01/36", "FRTR 0.1 07/25/31", "FRTR 0.1 07/25/36", "FRTR 0.1 07/25/38", "FRTR 0.1 07/25/47", "FRTR 0.1 07/25/53", "FRTR 0.55 03/01/39", "FRTR 0.6 07/25/34", "FRTR 0.7 07/25/30", "FRTR 0.95 07/25/43", "FRTR 1 05/25/27", "FRTR 1 1/2 05/25/31", "FRTR 1 1/2 05/25/50", "FRTR 1 1/4 05/25/34", "FRTR 1 1/4 05/25/36", "FRTR 1 1/4 05/25/38", "FRTR 1 11/25/25", "FRTR 1 3/4 05/25/66", "FRTR 1 3/4 06/25/39", "FRTR 1.8 07/25/40", "FRTR 1.85 07/25/27", "FRTR 2 05/25/48", "FRTR 2 1/2 05/25/30", "FRTR 2 1/2 05/25/43", "FRTR 2 1/2 09/24/26", "FRTR 2 1/2 09/24/27", "FRTR 2 11/25/32", "FRTR 2 3/4 02/25/29", "FRTR 2 3/4 02/25/30", "FRTR 2 3/4 10/25/27", "FRTR 2.4 09/24/28", "FRTR 2.7 02/25/31", "FRTR 3 05/25/33", "FRTR 3 05/25/54", "FRTR 3 06/25/49", "FRTR 3 1/2 04/25/26", "FRTR 3 1/2 11/25/33", "FRTR 3 1/2 11/25/35", "FRTR 3 1/4 05/25/45", "FRTR 3 1/4 05/25/55", "FRTR 3 11/25/34", "FRTR 3 3/4 05/25/56", "FRTR 3.15 07/25/32", "FRTR 3.2 05/25/35", "FRTR 3.4 07/25/29", "FRTR 3.6 05/25/42", "FRTR 4 04/25/55", "FRTR 4 04/25/60", "FRTR 4 1/2 04/25/41", "FRTR 4 10/25/38", "FRTR 4 3/4 04/25/35", "FRTR 5 3/4 10/25/32", "INDON 1.85 03/12/31", "INDON 2.15 07/28/31", "INDON 2.85 02/14/30", "INDON 3 1/2 01/11/28", "INDON 3 1/2 02/14/50", "INDON 3.05 03/12/51", "INDON 3.2 09/23/61", "INDON 3.35 03/12/2071", "INDON 3.4 09/18/29", "INDON 3.55 03/31/32", "INDON 3.7 10/30/49", "INDON 3.85 10/15/30", "INDON 4 3/4 02/11/29", "INDON 4 3/4 09/10/34", "INDON 4.1 04/24/28", "INDON 4.15 09/20/27", "INDON 4.2 10/15/50", "INDON 4.3 03/31/52", "INDON 4.35 01/11/48", "INDON 4.45 04/15/70", "INDON 4.55 01/11/28", "INDON 4.65 09/20/32", "INDON 4.7 02/10/34", "INDON 4.85 01/11/33", "INDON 5 1/4 01/15/30", "INDON 5.1 02/10/54", "INDON 5.15 09/10/54", "INDON 5.35 02/11/49", "INDON 5.6 01/15/35", "INDON 5.65 01/11/53", "ITALY 0.913 09/01/39", "ITALY 1.448 04/17/27", "ITALY 1.483 05/04/46", "ITALY 1.51 09/15/28", "ITALY 1.666 05/06/28", "ITALY 1.771 03/05/29", "ITALY 1.85 09/15/57", "ITALY 1.862 02/02/28", "ITALY 1.901 06/22/31", "ITALY 1.913 05/18/29", "ITALY 2 09/05/32", "ITALY 2.127 05/22/27", "ITALY 2.192 02/02/32", "ITALY 2.2 09/15/58", "ITALY 3 07/02/35", "ITALY 3 1/2 09/04/35", "ITALY 3 1/2 11/15/35", "ITALY 3.55 10/29/36", "ITALY 4 08/05/35", "ITALY 4 10/02/35", "ITALY 4 3/4 05/28/63", "ITALY 5 05/17/33", "ITALY 5.05 09/11/53", "ITALY 5.2 07/31/34", "ITALY 5.345 01/27/48", "ITALY 5.6 12/31/27", "ITALY Float 06/28/29", "ITALY Float 12/02/40"</v>
      </c>
      <c r="I2" t="str">
        <f>_xlfn.TEXTJOIN(", ",TRUE,G:G)</f>
        <v>"USY15025AB84", "US16955EAB65", "USY5325QAE27", "US60367QAB95", "USY5325QAF91", "US60367QAC78", "USY15025AC67", "US16955EAC49", "USY15025AF98", "US16955EAF79", "USY15025AE24", "US16955EAE05", "USY20721BT56", "US455780CA24", "USY20721BN86", "US455780BV79", "USY20721BU20", "US455780CB07", "USY20721BE87", "US455780BM70", "USY20721BQ18", "US455780BX36", "USY20721BR90", "US455780BY19", "USY20721BB49", "US455780BJ42", "USY20721BM04", "US455780BU96", "USY20721BP35", "US455780BW52", "USY20721BK48", "US455780BR67", "USY20721AJ83", "US455780AX45", "USY20721AL30", "US455780AZ92", "USY20721AE96", "US455780AT33", "IT0003805295", "IT0003838031", "XS2084425110", "XS1706605281", "XS1891574441", "FR0013508470", "FR0014003513", "FR0014007L00", "FR0014001NN8", "FR0013131877", "FR0013407236", "FR0013515806", "FR0014002JM6", "FR0013200813", "FR0013451507", "FR0013516549", "FR0014002WK3", "FR001400AIN5", "FR0013286192", "FR0013480613", "FR0014004J31", "FR0013341682", "FR0013519253", "FR0013238268", "FR0013410552", "FR0014003N51", "FR0013524014", "FR0014001N38", "FR0013327491", "FR001400AQH0", "FR0013209871", "FR0014008181", "FR001400IKW5", "FR001400JI88", "FR0011982776", "FR001400QCA1", "FR0013250560", "FR0012993103", "FR0013404969", "FR0013313582", "FR0013154044", "FR0014009O62", "FR0012938116", "FR0013154028", "FR0013234333", "FR0010447367", "FR0011008705", "FR0013257524", "FR0011883966", "FR001400CMX2", "FR001400FYQ4", "FR001400NBC6", "FR001400BKZ3", "FR001400HI98", "FR001400PM68", "FR0011317783", "FR001400XLW2", "FR001400Z2L7", "FR001400H7V7", "FR001400FTH3", "FR001400NEF3", "FR0010916924", "FR001400L834", "FR0014012II5", "FR0011461037", "FR001400OHF4", "FR001400QMF9", "FR001400XJJ3", "FR0000188799", "FR001400X8V5", "FR0000186413", "FR001400WYO4", "FR0010171975", "FR0010870956", "FR0010773192", "FR0010371401", "FR0010070060", "FR0000187635", "US455780CV60", "US455780CY00", "US455780CQ75", "US455780CD62", "US455780CR58", "US455780CW44", "US455780DG84", "US455780CX27", "US455780CK06", "US455780DJ24", "US455780CN45", "US455780CS32", "US455780CH76", "US455780DX18", "US455780CF11", "US455780DM52", "US455780CT15", "US455780DK96", "US455780CE46", "US455780CU87", "US455780DQ66", "US455780DN36", "US455780DU78", "US455780DR40", "US455780DZ65", "US455780DV51", "US455780DW35", "US455780CJ33", "US455780EA06", "US455780DS23", "XS2088745430", "XS1505666815", "XS1405801041", "XS1121804279", "XS1227831382", "XS1199014306", "XS0280146357", "XS1180157544", "XS1435990863", "XS1413812881", "XS1199008670", "XS1236858657", "XS1180459395", "XS0342993747", "XS3107226006", "XS3016634399", "XS3074411524", "XS2948764563", "XS2994958416", "XS3041419642", "XS0936805612", "XS2624502360", "XS0970703772", "IT0003685093", "XS0181673798", "XS0644776683", "XS0098449456", "XS2265524210"</v>
      </c>
    </row>
    <row r="3" spans="1:9" x14ac:dyDescent="0.25">
      <c r="A3" t="s">
        <v>431</v>
      </c>
      <c r="B3" t="s">
        <v>203</v>
      </c>
      <c r="C3">
        <f>COUNTIF(A:A,A3)-1</f>
        <v>1</v>
      </c>
      <c r="D3">
        <f>COUNTIF(B:B,B3)-1</f>
        <v>0</v>
      </c>
      <c r="F3" t="str">
        <f>""""&amp;A3&amp;""""</f>
        <v>"CHINA 0.55 10/21/25"</v>
      </c>
      <c r="G3" t="str">
        <f>""""&amp;B3&amp;""""</f>
        <v>"US16955EAB65"</v>
      </c>
    </row>
    <row r="4" spans="1:9" x14ac:dyDescent="0.25">
      <c r="A4" t="s">
        <v>434</v>
      </c>
      <c r="B4" t="s">
        <v>191</v>
      </c>
      <c r="C4">
        <f>COUNTIF(A:A,A4)-1</f>
        <v>1</v>
      </c>
      <c r="D4">
        <f>COUNTIF(B:B,B4)-1</f>
        <v>0</v>
      </c>
      <c r="F4" t="str">
        <f>""""&amp;A4&amp;""""</f>
        <v>"CHINA 1 1/4 10/26/26"</v>
      </c>
      <c r="G4" t="str">
        <f>""""&amp;B4&amp;""""</f>
        <v>"USY5325QAE27"</v>
      </c>
    </row>
    <row r="5" spans="1:9" x14ac:dyDescent="0.25">
      <c r="A5" t="s">
        <v>434</v>
      </c>
      <c r="B5" t="s">
        <v>200</v>
      </c>
      <c r="C5">
        <f>COUNTIF(A:A,A5)-1</f>
        <v>1</v>
      </c>
      <c r="D5">
        <f>COUNTIF(B:B,B5)-1</f>
        <v>0</v>
      </c>
      <c r="F5" t="str">
        <f>""""&amp;A5&amp;""""</f>
        <v>"CHINA 1 1/4 10/26/26"</v>
      </c>
      <c r="G5" t="str">
        <f>""""&amp;B5&amp;""""</f>
        <v>"US60367QAB95"</v>
      </c>
    </row>
    <row r="6" spans="1:9" x14ac:dyDescent="0.25">
      <c r="A6" t="s">
        <v>437</v>
      </c>
      <c r="B6" t="s">
        <v>197</v>
      </c>
      <c r="C6">
        <f>COUNTIF(A:A,A6)-1</f>
        <v>1</v>
      </c>
      <c r="D6">
        <f>COUNTIF(B:B,B6)-1</f>
        <v>0</v>
      </c>
      <c r="F6" t="str">
        <f>""""&amp;A6&amp;""""</f>
        <v>"CHINA 1 3/4 10/26/31"</v>
      </c>
      <c r="G6" t="str">
        <f>""""&amp;B6&amp;""""</f>
        <v>"USY5325QAF91"</v>
      </c>
    </row>
    <row r="7" spans="1:9" x14ac:dyDescent="0.25">
      <c r="A7" t="s">
        <v>437</v>
      </c>
      <c r="B7" t="s">
        <v>201</v>
      </c>
      <c r="C7">
        <f>COUNTIF(A:A,A7)-1</f>
        <v>1</v>
      </c>
      <c r="D7">
        <f>COUNTIF(B:B,B7)-1</f>
        <v>0</v>
      </c>
      <c r="F7" t="str">
        <f>""""&amp;A7&amp;""""</f>
        <v>"CHINA 1 3/4 10/26/31"</v>
      </c>
      <c r="G7" t="str">
        <f>""""&amp;B7&amp;""""</f>
        <v>"US60367QAC78"</v>
      </c>
    </row>
    <row r="8" spans="1:9" x14ac:dyDescent="0.25">
      <c r="A8" t="s">
        <v>433</v>
      </c>
      <c r="B8" t="s">
        <v>189</v>
      </c>
      <c r="C8">
        <f>COUNTIF(A:A,A8)-1</f>
        <v>1</v>
      </c>
      <c r="D8">
        <f>COUNTIF(B:B,B8)-1</f>
        <v>0</v>
      </c>
      <c r="F8" t="str">
        <f>""""&amp;A8&amp;""""</f>
        <v>"CHINA 1.2 10/21/30"</v>
      </c>
      <c r="G8" t="str">
        <f>""""&amp;B8&amp;""""</f>
        <v>"USY15025AC67"</v>
      </c>
    </row>
    <row r="9" spans="1:9" x14ac:dyDescent="0.25">
      <c r="A9" t="s">
        <v>433</v>
      </c>
      <c r="B9" t="s">
        <v>204</v>
      </c>
      <c r="C9">
        <f>COUNTIF(A:A,A9)-1</f>
        <v>1</v>
      </c>
      <c r="D9">
        <f>COUNTIF(B:B,B9)-1</f>
        <v>0</v>
      </c>
      <c r="F9" t="str">
        <f>""""&amp;A9&amp;""""</f>
        <v>"CHINA 1.2 10/21/30"</v>
      </c>
      <c r="G9" t="str">
        <f>""""&amp;B9&amp;""""</f>
        <v>"US16955EAC49"</v>
      </c>
    </row>
    <row r="10" spans="1:9" x14ac:dyDescent="0.25">
      <c r="A10" t="s">
        <v>430</v>
      </c>
      <c r="B10" t="s">
        <v>183</v>
      </c>
      <c r="C10">
        <f>COUNTIF(A:A,A10)-1</f>
        <v>1</v>
      </c>
      <c r="D10">
        <f>COUNTIF(B:B,B10)-1</f>
        <v>0</v>
      </c>
      <c r="F10" t="str">
        <f>""""&amp;A10&amp;""""</f>
        <v>"CHINA 4 1/4 11/20/29"</v>
      </c>
      <c r="G10" t="str">
        <f>""""&amp;B10&amp;""""</f>
        <v>"USY15025AF98"</v>
      </c>
    </row>
    <row r="11" spans="1:9" x14ac:dyDescent="0.25">
      <c r="A11" t="s">
        <v>430</v>
      </c>
      <c r="B11" t="s">
        <v>202</v>
      </c>
      <c r="C11">
        <f>COUNTIF(A:A,A11)-1</f>
        <v>1</v>
      </c>
      <c r="D11">
        <f>COUNTIF(B:B,B11)-1</f>
        <v>0</v>
      </c>
      <c r="F11" t="str">
        <f>""""&amp;A11&amp;""""</f>
        <v>"CHINA 4 1/4 11/20/29"</v>
      </c>
      <c r="G11" t="str">
        <f>""""&amp;B11&amp;""""</f>
        <v>"US16955EAF79"</v>
      </c>
    </row>
    <row r="12" spans="1:9" x14ac:dyDescent="0.25">
      <c r="A12" t="s">
        <v>432</v>
      </c>
      <c r="B12" t="s">
        <v>187</v>
      </c>
      <c r="C12">
        <f>COUNTIF(A:A,A12)-1</f>
        <v>1</v>
      </c>
      <c r="D12">
        <f>COUNTIF(B:B,B12)-1</f>
        <v>0</v>
      </c>
      <c r="F12" t="str">
        <f>""""&amp;A12&amp;""""</f>
        <v>"CHINA 4 1/8 11/20/27"</v>
      </c>
      <c r="G12" t="str">
        <f>""""&amp;B12&amp;""""</f>
        <v>"USY15025AE24"</v>
      </c>
    </row>
    <row r="13" spans="1:9" x14ac:dyDescent="0.25">
      <c r="A13" t="s">
        <v>432</v>
      </c>
      <c r="B13" t="s">
        <v>205</v>
      </c>
      <c r="C13">
        <f>COUNTIF(A:A,A13)-1</f>
        <v>1</v>
      </c>
      <c r="D13">
        <f>COUNTIF(B:B,B13)-1</f>
        <v>0</v>
      </c>
      <c r="F13" t="str">
        <f>""""&amp;A13&amp;""""</f>
        <v>"CHINA 4 1/8 11/20/27"</v>
      </c>
      <c r="G13" t="str">
        <f>""""&amp;B13&amp;""""</f>
        <v>"US16955EAE05"</v>
      </c>
    </row>
    <row r="14" spans="1:9" x14ac:dyDescent="0.25">
      <c r="A14" t="s">
        <v>393</v>
      </c>
      <c r="B14" t="s">
        <v>83</v>
      </c>
      <c r="C14">
        <f>COUNTIF(A:A,A14)-1</f>
        <v>1</v>
      </c>
      <c r="D14">
        <f>COUNTIF(B:B,B14)-1</f>
        <v>0</v>
      </c>
      <c r="F14" t="str">
        <f>""""&amp;A14&amp;""""</f>
        <v>"INDON 3.85 07/18/27"</v>
      </c>
      <c r="G14" t="str">
        <f>""""&amp;B14&amp;""""</f>
        <v>"USY20721BT56"</v>
      </c>
    </row>
    <row r="15" spans="1:9" x14ac:dyDescent="0.25">
      <c r="A15" t="s">
        <v>393</v>
      </c>
      <c r="B15" t="s">
        <v>110</v>
      </c>
      <c r="C15">
        <f>COUNTIF(A:A,A15)-1</f>
        <v>1</v>
      </c>
      <c r="D15">
        <f>COUNTIF(B:B,B15)-1</f>
        <v>0</v>
      </c>
      <c r="F15" t="str">
        <f>""""&amp;A15&amp;""""</f>
        <v>"INDON 3.85 07/18/27"</v>
      </c>
      <c r="G15" t="str">
        <f>""""&amp;B15&amp;""""</f>
        <v>"US455780CA24"</v>
      </c>
    </row>
    <row r="16" spans="1:9" x14ac:dyDescent="0.25">
      <c r="A16" t="s">
        <v>379</v>
      </c>
      <c r="B16" t="s">
        <v>56</v>
      </c>
      <c r="C16">
        <f>COUNTIF(A:A,A16)-1</f>
        <v>1</v>
      </c>
      <c r="D16">
        <f>COUNTIF(B:B,B16)-1</f>
        <v>0</v>
      </c>
      <c r="F16" t="str">
        <f>""""&amp;A16&amp;""""</f>
        <v>"INDON 4 3/4 01/08/26"</v>
      </c>
      <c r="G16" t="str">
        <f>""""&amp;B16&amp;""""</f>
        <v>"USY20721BN86"</v>
      </c>
    </row>
    <row r="17" spans="1:7" x14ac:dyDescent="0.25">
      <c r="A17" t="s">
        <v>379</v>
      </c>
      <c r="B17" t="s">
        <v>111</v>
      </c>
      <c r="C17">
        <f>COUNTIF(A:A,A17)-1</f>
        <v>1</v>
      </c>
      <c r="D17">
        <f>COUNTIF(B:B,B17)-1</f>
        <v>0</v>
      </c>
      <c r="F17" t="str">
        <f>""""&amp;A17&amp;""""</f>
        <v>"INDON 4 3/4 01/08/26"</v>
      </c>
      <c r="G17" t="str">
        <f>""""&amp;B17&amp;""""</f>
        <v>"US455780BV79"</v>
      </c>
    </row>
    <row r="18" spans="1:7" x14ac:dyDescent="0.25">
      <c r="A18" t="s">
        <v>374</v>
      </c>
      <c r="B18" t="s">
        <v>46</v>
      </c>
      <c r="C18">
        <f>COUNTIF(A:A,A18)-1</f>
        <v>1</v>
      </c>
      <c r="D18">
        <f>COUNTIF(B:B,B18)-1</f>
        <v>0</v>
      </c>
      <c r="F18" t="str">
        <f>""""&amp;A18&amp;""""</f>
        <v>"INDON 4 3/4 07/18/47"</v>
      </c>
      <c r="G18" t="str">
        <f>""""&amp;B18&amp;""""</f>
        <v>"USY20721BU20"</v>
      </c>
    </row>
    <row r="19" spans="1:7" x14ac:dyDescent="0.25">
      <c r="A19" t="s">
        <v>374</v>
      </c>
      <c r="B19" t="s">
        <v>101</v>
      </c>
      <c r="C19">
        <f>COUNTIF(A:A,A19)-1</f>
        <v>1</v>
      </c>
      <c r="D19">
        <f>COUNTIF(B:B,B19)-1</f>
        <v>0</v>
      </c>
      <c r="F19" t="str">
        <f>""""&amp;A19&amp;""""</f>
        <v>"INDON 4 3/4 07/18/47"</v>
      </c>
      <c r="G19" t="str">
        <f>""""&amp;B19&amp;""""</f>
        <v>"US455780CB07"</v>
      </c>
    </row>
    <row r="20" spans="1:7" x14ac:dyDescent="0.25">
      <c r="A20" t="s">
        <v>377</v>
      </c>
      <c r="B20" t="s">
        <v>52</v>
      </c>
      <c r="C20">
        <f>COUNTIF(A:A,A20)-1</f>
        <v>1</v>
      </c>
      <c r="D20">
        <f>COUNTIF(B:B,B20)-1</f>
        <v>0</v>
      </c>
      <c r="F20" t="str">
        <f>""""&amp;A20&amp;""""</f>
        <v>"INDON 4 5/8 04/15/43"</v>
      </c>
      <c r="G20" t="str">
        <f>""""&amp;B20&amp;""""</f>
        <v>"USY20721BE87"</v>
      </c>
    </row>
    <row r="21" spans="1:7" x14ac:dyDescent="0.25">
      <c r="A21" t="s">
        <v>377</v>
      </c>
      <c r="B21" t="s">
        <v>105</v>
      </c>
      <c r="C21">
        <f>COUNTIF(A:A,A21)-1</f>
        <v>1</v>
      </c>
      <c r="D21">
        <f>COUNTIF(B:B,B21)-1</f>
        <v>0</v>
      </c>
      <c r="F21" t="str">
        <f>""""&amp;A21&amp;""""</f>
        <v>"INDON 4 5/8 04/15/43"</v>
      </c>
      <c r="G21" t="str">
        <f>""""&amp;B21&amp;""""</f>
        <v>"US455780BM70"</v>
      </c>
    </row>
    <row r="22" spans="1:7" x14ac:dyDescent="0.25">
      <c r="A22" t="s">
        <v>370</v>
      </c>
      <c r="B22" t="s">
        <v>38</v>
      </c>
      <c r="C22">
        <f>COUNTIF(A:A,A22)-1</f>
        <v>1</v>
      </c>
      <c r="D22">
        <f>COUNTIF(B:B,B22)-1</f>
        <v>0</v>
      </c>
      <c r="F22" t="str">
        <f>""""&amp;A22&amp;""""</f>
        <v>"INDON 4.35 01/08/27"</v>
      </c>
      <c r="G22" t="str">
        <f>""""&amp;B22&amp;""""</f>
        <v>"USY20721BQ18"</v>
      </c>
    </row>
    <row r="23" spans="1:7" x14ac:dyDescent="0.25">
      <c r="A23" t="s">
        <v>370</v>
      </c>
      <c r="B23" t="s">
        <v>102</v>
      </c>
      <c r="C23">
        <f>COUNTIF(A:A,A23)-1</f>
        <v>1</v>
      </c>
      <c r="D23">
        <f>COUNTIF(B:B,B23)-1</f>
        <v>0</v>
      </c>
      <c r="F23" t="str">
        <f>""""&amp;A23&amp;""""</f>
        <v>"INDON 4.35 01/08/27"</v>
      </c>
      <c r="G23" t="str">
        <f>""""&amp;B23&amp;""""</f>
        <v>"US455780BX36"</v>
      </c>
    </row>
    <row r="24" spans="1:7" x14ac:dyDescent="0.25">
      <c r="A24" t="s">
        <v>363</v>
      </c>
      <c r="B24" t="s">
        <v>24</v>
      </c>
      <c r="C24">
        <f>COUNTIF(A:A,A24)-1</f>
        <v>1</v>
      </c>
      <c r="D24">
        <f>COUNTIF(B:B,B24)-1</f>
        <v>0</v>
      </c>
      <c r="F24" t="str">
        <f>""""&amp;A24&amp;""""</f>
        <v>"INDON 5 1/4 01/08/47"</v>
      </c>
      <c r="G24" t="str">
        <f>""""&amp;B24&amp;""""</f>
        <v>"USY20721BR90"</v>
      </c>
    </row>
    <row r="25" spans="1:7" x14ac:dyDescent="0.25">
      <c r="A25" t="s">
        <v>363</v>
      </c>
      <c r="B25" t="s">
        <v>99</v>
      </c>
      <c r="C25">
        <f>COUNTIF(A:A,A25)-1</f>
        <v>1</v>
      </c>
      <c r="D25">
        <f>COUNTIF(B:B,B25)-1</f>
        <v>0</v>
      </c>
      <c r="F25" t="str">
        <f>""""&amp;A25&amp;""""</f>
        <v>"INDON 5 1/4 01/08/47"</v>
      </c>
      <c r="G25" t="str">
        <f>""""&amp;B25&amp;""""</f>
        <v>"US455780BY19"</v>
      </c>
    </row>
    <row r="26" spans="1:7" x14ac:dyDescent="0.25">
      <c r="A26" t="s">
        <v>369</v>
      </c>
      <c r="B26" t="s">
        <v>36</v>
      </c>
      <c r="C26">
        <f>COUNTIF(A:A,A26)-1</f>
        <v>1</v>
      </c>
      <c r="D26">
        <f>COUNTIF(B:B,B26)-1</f>
        <v>0</v>
      </c>
      <c r="F26" t="str">
        <f>""""&amp;A26&amp;""""</f>
        <v>"INDON 5 1/4 01/17/42"</v>
      </c>
      <c r="G26" t="str">
        <f>""""&amp;B26&amp;""""</f>
        <v>"USY20721BB49"</v>
      </c>
    </row>
    <row r="27" spans="1:7" x14ac:dyDescent="0.25">
      <c r="A27" t="s">
        <v>369</v>
      </c>
      <c r="B27" t="s">
        <v>104</v>
      </c>
      <c r="C27">
        <f>COUNTIF(A:A,A27)-1</f>
        <v>1</v>
      </c>
      <c r="D27">
        <f>COUNTIF(B:B,B27)-1</f>
        <v>0</v>
      </c>
      <c r="F27" t="str">
        <f>""""&amp;A27&amp;""""</f>
        <v>"INDON 5 1/4 01/17/42"</v>
      </c>
      <c r="G27" t="str">
        <f>""""&amp;B27&amp;""""</f>
        <v>"US455780BJ42"</v>
      </c>
    </row>
    <row r="28" spans="1:7" x14ac:dyDescent="0.25">
      <c r="A28" t="s">
        <v>366</v>
      </c>
      <c r="B28" t="s">
        <v>30</v>
      </c>
      <c r="C28">
        <f>COUNTIF(A:A,A28)-1</f>
        <v>1</v>
      </c>
      <c r="D28">
        <f>COUNTIF(B:B,B28)-1</f>
        <v>0</v>
      </c>
      <c r="F28" t="str">
        <f>""""&amp;A28&amp;""""</f>
        <v>"INDON 5 1/8 01/15/45"</v>
      </c>
      <c r="G28" t="str">
        <f>""""&amp;B28&amp;""""</f>
        <v>"USY20721BM04"</v>
      </c>
    </row>
    <row r="29" spans="1:7" x14ac:dyDescent="0.25">
      <c r="A29" t="s">
        <v>366</v>
      </c>
      <c r="B29" t="s">
        <v>100</v>
      </c>
      <c r="C29">
        <f>COUNTIF(A:A,A29)-1</f>
        <v>1</v>
      </c>
      <c r="D29">
        <f>COUNTIF(B:B,B29)-1</f>
        <v>0</v>
      </c>
      <c r="F29" t="str">
        <f>""""&amp;A29&amp;""""</f>
        <v>"INDON 5 1/8 01/15/45"</v>
      </c>
      <c r="G29" t="str">
        <f>""""&amp;B29&amp;""""</f>
        <v>"US455780BU96"</v>
      </c>
    </row>
    <row r="30" spans="1:7" x14ac:dyDescent="0.25">
      <c r="A30" t="s">
        <v>397</v>
      </c>
      <c r="B30" t="s">
        <v>91</v>
      </c>
      <c r="C30">
        <f>COUNTIF(A:A,A30)-1</f>
        <v>1</v>
      </c>
      <c r="D30">
        <f>COUNTIF(B:B,B30)-1</f>
        <v>0</v>
      </c>
      <c r="F30" t="str">
        <f>""""&amp;A30&amp;""""</f>
        <v>"INDON 5.95 01/08/46"</v>
      </c>
      <c r="G30" t="str">
        <f>""""&amp;B30&amp;""""</f>
        <v>"USY20721BP35"</v>
      </c>
    </row>
    <row r="31" spans="1:7" x14ac:dyDescent="0.25">
      <c r="A31" t="s">
        <v>397</v>
      </c>
      <c r="B31" t="s">
        <v>109</v>
      </c>
      <c r="C31">
        <f>COUNTIF(A:A,A31)-1</f>
        <v>1</v>
      </c>
      <c r="D31">
        <f>COUNTIF(B:B,B31)-1</f>
        <v>0</v>
      </c>
      <c r="F31" t="str">
        <f>""""&amp;A31&amp;""""</f>
        <v>"INDON 5.95 01/08/46"</v>
      </c>
      <c r="G31" t="str">
        <f>""""&amp;B31&amp;""""</f>
        <v>"US455780BW52"</v>
      </c>
    </row>
    <row r="32" spans="1:7" x14ac:dyDescent="0.25">
      <c r="A32" t="s">
        <v>373</v>
      </c>
      <c r="B32" t="s">
        <v>44</v>
      </c>
      <c r="C32">
        <f>COUNTIF(A:A,A32)-1</f>
        <v>1</v>
      </c>
      <c r="D32">
        <f>COUNTIF(B:B,B32)-1</f>
        <v>0</v>
      </c>
      <c r="F32" t="str">
        <f>""""&amp;A32&amp;""""</f>
        <v>"INDON 6 3/4 01/15/44"</v>
      </c>
      <c r="G32" t="str">
        <f>""""&amp;B32&amp;""""</f>
        <v>"USY20721BK48"</v>
      </c>
    </row>
    <row r="33" spans="1:7" x14ac:dyDescent="0.25">
      <c r="A33" t="s">
        <v>373</v>
      </c>
      <c r="B33" t="s">
        <v>106</v>
      </c>
      <c r="C33">
        <f>COUNTIF(A:A,A33)-1</f>
        <v>1</v>
      </c>
      <c r="D33">
        <f>COUNTIF(B:B,B33)-1</f>
        <v>0</v>
      </c>
      <c r="F33" t="str">
        <f>""""&amp;A33&amp;""""</f>
        <v>"INDON 6 3/4 01/15/44"</v>
      </c>
      <c r="G33" t="str">
        <f>""""&amp;B33&amp;""""</f>
        <v>"US455780BR67"</v>
      </c>
    </row>
    <row r="34" spans="1:7" x14ac:dyDescent="0.25">
      <c r="A34" t="s">
        <v>372</v>
      </c>
      <c r="B34" t="s">
        <v>42</v>
      </c>
      <c r="C34">
        <f>COUNTIF(A:A,A34)-1</f>
        <v>1</v>
      </c>
      <c r="D34">
        <f>COUNTIF(B:B,B34)-1</f>
        <v>0</v>
      </c>
      <c r="F34" t="str">
        <f>""""&amp;A34&amp;""""</f>
        <v>"INDON 6 5/8 02/17/37"</v>
      </c>
      <c r="G34" t="str">
        <f>""""&amp;B34&amp;""""</f>
        <v>"USY20721AJ83"</v>
      </c>
    </row>
    <row r="35" spans="1:7" x14ac:dyDescent="0.25">
      <c r="A35" t="s">
        <v>372</v>
      </c>
      <c r="B35" t="s">
        <v>108</v>
      </c>
      <c r="C35">
        <f>COUNTIF(A:A,A35)-1</f>
        <v>1</v>
      </c>
      <c r="D35">
        <f>COUNTIF(B:B,B35)-1</f>
        <v>0</v>
      </c>
      <c r="F35" t="str">
        <f>""""&amp;A35&amp;""""</f>
        <v>"INDON 6 5/8 02/17/37"</v>
      </c>
      <c r="G35" t="str">
        <f>""""&amp;B35&amp;""""</f>
        <v>"US455780AX45"</v>
      </c>
    </row>
    <row r="36" spans="1:7" x14ac:dyDescent="0.25">
      <c r="A36" t="s">
        <v>386</v>
      </c>
      <c r="B36" t="s">
        <v>69</v>
      </c>
      <c r="C36">
        <f>COUNTIF(A:A,A36)-1</f>
        <v>1</v>
      </c>
      <c r="D36">
        <f>COUNTIF(B:B,B36)-1</f>
        <v>0</v>
      </c>
      <c r="F36" t="str">
        <f>""""&amp;A36&amp;""""</f>
        <v>"INDON 7 3/4 01/17/38"</v>
      </c>
      <c r="G36" t="str">
        <f>""""&amp;B36&amp;""""</f>
        <v>"USY20721AL30"</v>
      </c>
    </row>
    <row r="37" spans="1:7" x14ac:dyDescent="0.25">
      <c r="A37" t="s">
        <v>386</v>
      </c>
      <c r="B37" t="s">
        <v>103</v>
      </c>
      <c r="C37">
        <f>COUNTIF(A:A,A37)-1</f>
        <v>1</v>
      </c>
      <c r="D37">
        <f>COUNTIF(B:B,B37)-1</f>
        <v>0</v>
      </c>
      <c r="F37" t="str">
        <f>""""&amp;A37&amp;""""</f>
        <v>"INDON 7 3/4 01/17/38"</v>
      </c>
      <c r="G37" t="str">
        <f>""""&amp;B37&amp;""""</f>
        <v>"US455780AZ92"</v>
      </c>
    </row>
    <row r="38" spans="1:7" x14ac:dyDescent="0.25">
      <c r="A38" t="s">
        <v>375</v>
      </c>
      <c r="B38" t="s">
        <v>48</v>
      </c>
      <c r="C38">
        <f>COUNTIF(A:A,A38)-1</f>
        <v>1</v>
      </c>
      <c r="D38">
        <f>COUNTIF(B:B,B38)-1</f>
        <v>0</v>
      </c>
      <c r="F38" t="str">
        <f>""""&amp;A38&amp;""""</f>
        <v>"INDON 8 1/2 10/12/35"</v>
      </c>
      <c r="G38" t="str">
        <f>""""&amp;B38&amp;""""</f>
        <v>"USY20721AE96"</v>
      </c>
    </row>
    <row r="39" spans="1:7" x14ac:dyDescent="0.25">
      <c r="A39" t="s">
        <v>375</v>
      </c>
      <c r="B39" t="s">
        <v>107</v>
      </c>
      <c r="C39">
        <f>COUNTIF(A:A,A39)-1</f>
        <v>1</v>
      </c>
      <c r="D39">
        <f>COUNTIF(B:B,B39)-1</f>
        <v>0</v>
      </c>
      <c r="F39" t="str">
        <f>""""&amp;A39&amp;""""</f>
        <v>"INDON 8 1/2 10/12/35"</v>
      </c>
      <c r="G39" t="str">
        <f>""""&amp;B39&amp;""""</f>
        <v>"US455780AT33"</v>
      </c>
    </row>
    <row r="40" spans="1:7" x14ac:dyDescent="0.25">
      <c r="A40" t="s">
        <v>420</v>
      </c>
      <c r="B40" t="s">
        <v>157</v>
      </c>
      <c r="C40">
        <f>COUNTIF(A:A,A40)-1</f>
        <v>1</v>
      </c>
      <c r="D40">
        <f>COUNTIF(B:B,B40)-1</f>
        <v>0</v>
      </c>
      <c r="F40" t="str">
        <f>""""&amp;A40&amp;""""</f>
        <v>"ITALY Float 07/31/45"</v>
      </c>
      <c r="G40" t="str">
        <f>""""&amp;B40&amp;""""</f>
        <v>"IT0003805295"</v>
      </c>
    </row>
    <row r="41" spans="1:7" x14ac:dyDescent="0.25">
      <c r="A41" t="s">
        <v>420</v>
      </c>
      <c r="B41" t="s">
        <v>164</v>
      </c>
      <c r="C41">
        <f>COUNTIF(A:A,A41)-1</f>
        <v>1</v>
      </c>
      <c r="D41">
        <f>COUNTIF(B:B,B41)-1</f>
        <v>0</v>
      </c>
      <c r="F41" t="str">
        <f>""""&amp;A41&amp;""""</f>
        <v>"ITALY Float 07/31/45"</v>
      </c>
      <c r="G41" t="str">
        <f>""""&amp;B41&amp;""""</f>
        <v>"IT0003838031"</v>
      </c>
    </row>
    <row r="42" spans="1:7" x14ac:dyDescent="0.25">
      <c r="A42" t="s">
        <v>435</v>
      </c>
      <c r="B42" t="s">
        <v>193</v>
      </c>
      <c r="C42">
        <f>COUNTIF(A:A,A42)-1</f>
        <v>0</v>
      </c>
      <c r="D42">
        <f>COUNTIF(B:B,B42)-1</f>
        <v>0</v>
      </c>
      <c r="F42" t="str">
        <f>""""&amp;A42&amp;""""</f>
        <v>"CHINA 2 1/8 12/03/29"</v>
      </c>
      <c r="G42" t="str">
        <f>""""&amp;B42&amp;""""</f>
        <v>"XS2084425110"</v>
      </c>
    </row>
    <row r="43" spans="1:7" x14ac:dyDescent="0.25">
      <c r="A43" t="s">
        <v>436</v>
      </c>
      <c r="B43" t="s">
        <v>195</v>
      </c>
      <c r="C43">
        <f>COUNTIF(A:A,A43)-1</f>
        <v>0</v>
      </c>
      <c r="D43">
        <f>COUNTIF(B:B,B43)-1</f>
        <v>0</v>
      </c>
      <c r="F43" t="str">
        <f>""""&amp;A43&amp;""""</f>
        <v>"CHINA 2 5/8 11/02/27"</v>
      </c>
      <c r="G43" t="str">
        <f>""""&amp;B43&amp;""""</f>
        <v>"XS1706605281"</v>
      </c>
    </row>
    <row r="44" spans="1:7" x14ac:dyDescent="0.25">
      <c r="A44" t="s">
        <v>438</v>
      </c>
      <c r="B44" t="s">
        <v>199</v>
      </c>
      <c r="C44">
        <f>COUNTIF(A:A,A44)-1</f>
        <v>0</v>
      </c>
      <c r="D44">
        <f>COUNTIF(B:B,B44)-1</f>
        <v>0</v>
      </c>
      <c r="F44" t="str">
        <f>""""&amp;A44&amp;""""</f>
        <v>"CHINA 3 1/2 10/19/28"</v>
      </c>
      <c r="G44" t="str">
        <f>""""&amp;B44&amp;""""</f>
        <v>"XS1891574441"</v>
      </c>
    </row>
    <row r="45" spans="1:7" x14ac:dyDescent="0.25">
      <c r="A45" t="s">
        <v>472</v>
      </c>
      <c r="B45" t="s">
        <v>277</v>
      </c>
      <c r="C45">
        <f>COUNTIF(A:A,A45)-1</f>
        <v>0</v>
      </c>
      <c r="D45">
        <f>COUNTIF(B:B,B45)-1</f>
        <v>0</v>
      </c>
      <c r="F45" t="str">
        <f>""""&amp;A45&amp;""""</f>
        <v>"FRTR 0 02/25/26"</v>
      </c>
      <c r="G45" t="str">
        <f>""""&amp;B45&amp;""""</f>
        <v>"FR0013508470"</v>
      </c>
    </row>
    <row r="46" spans="1:7" x14ac:dyDescent="0.25">
      <c r="A46" t="s">
        <v>476</v>
      </c>
      <c r="B46" t="s">
        <v>285</v>
      </c>
      <c r="C46">
        <f>COUNTIF(A:A,A46)-1</f>
        <v>0</v>
      </c>
      <c r="D46">
        <f>COUNTIF(B:B,B46)-1</f>
        <v>0</v>
      </c>
      <c r="F46" t="str">
        <f>""""&amp;A46&amp;""""</f>
        <v>"FRTR 0 02/25/27"</v>
      </c>
      <c r="G46" t="str">
        <f>""""&amp;B46&amp;""""</f>
        <v>"FR0014003513"</v>
      </c>
    </row>
    <row r="47" spans="1:7" x14ac:dyDescent="0.25">
      <c r="A47" t="s">
        <v>445</v>
      </c>
      <c r="B47" t="s">
        <v>222</v>
      </c>
      <c r="C47">
        <f>COUNTIF(A:A,A47)-1</f>
        <v>0</v>
      </c>
      <c r="D47">
        <f>COUNTIF(B:B,B47)-1</f>
        <v>0</v>
      </c>
      <c r="F47" t="str">
        <f>""""&amp;A47&amp;""""</f>
        <v>"FRTR 0 05/25/32"</v>
      </c>
      <c r="G47" t="str">
        <f>""""&amp;B47&amp;""""</f>
        <v>"FR0014007L00"</v>
      </c>
    </row>
    <row r="48" spans="1:7" x14ac:dyDescent="0.25">
      <c r="A48" t="s">
        <v>441</v>
      </c>
      <c r="B48" t="s">
        <v>214</v>
      </c>
      <c r="C48">
        <f>COUNTIF(A:A,A48)-1</f>
        <v>0</v>
      </c>
      <c r="D48">
        <f>COUNTIF(B:B,B48)-1</f>
        <v>0</v>
      </c>
      <c r="F48" t="str">
        <f>""""&amp;A48&amp;""""</f>
        <v>"FRTR 0 1/2 05/25/2072"</v>
      </c>
      <c r="G48" t="str">
        <f>""""&amp;B48&amp;""""</f>
        <v>"FR0014001NN8"</v>
      </c>
    </row>
    <row r="49" spans="1:7" x14ac:dyDescent="0.25">
      <c r="A49" t="s">
        <v>487</v>
      </c>
      <c r="B49" t="s">
        <v>308</v>
      </c>
      <c r="C49">
        <f>COUNTIF(A:A,A49)-1</f>
        <v>0</v>
      </c>
      <c r="D49">
        <f>COUNTIF(B:B,B49)-1</f>
        <v>0</v>
      </c>
      <c r="F49" t="str">
        <f>""""&amp;A49&amp;""""</f>
        <v>"FRTR 0 1/2 05/25/26"</v>
      </c>
      <c r="G49" t="str">
        <f>""""&amp;B49&amp;""""</f>
        <v>"FR0013131877"</v>
      </c>
    </row>
    <row r="50" spans="1:7" x14ac:dyDescent="0.25">
      <c r="A50" t="s">
        <v>471</v>
      </c>
      <c r="B50" t="s">
        <v>275</v>
      </c>
      <c r="C50">
        <f>COUNTIF(A:A,A50)-1</f>
        <v>0</v>
      </c>
      <c r="D50">
        <f>COUNTIF(B:B,B50)-1</f>
        <v>0</v>
      </c>
      <c r="F50" t="str">
        <f>""""&amp;A50&amp;""""</f>
        <v>"FRTR 0 1/2 05/25/29"</v>
      </c>
      <c r="G50" t="str">
        <f>""""&amp;B50&amp;""""</f>
        <v>"FR0013407236"</v>
      </c>
    </row>
    <row r="51" spans="1:7" x14ac:dyDescent="0.25">
      <c r="A51" t="s">
        <v>451</v>
      </c>
      <c r="B51" t="s">
        <v>234</v>
      </c>
      <c r="C51">
        <f>COUNTIF(A:A,A51)-1</f>
        <v>0</v>
      </c>
      <c r="D51">
        <f>COUNTIF(B:B,B51)-1</f>
        <v>0</v>
      </c>
      <c r="F51" t="str">
        <f>""""&amp;A51&amp;""""</f>
        <v>"FRTR 0 1/2 05/25/40"</v>
      </c>
      <c r="G51" t="str">
        <f>""""&amp;B51&amp;""""</f>
        <v>"FR0013515806"</v>
      </c>
    </row>
    <row r="52" spans="1:7" x14ac:dyDescent="0.25">
      <c r="A52" t="s">
        <v>475</v>
      </c>
      <c r="B52" t="s">
        <v>283</v>
      </c>
      <c r="C52">
        <f>COUNTIF(A:A,A52)-1</f>
        <v>0</v>
      </c>
      <c r="D52">
        <f>COUNTIF(B:B,B52)-1</f>
        <v>0</v>
      </c>
      <c r="F52" t="str">
        <f>""""&amp;A52&amp;""""</f>
        <v>"FRTR 0 1/2 06/25/44"</v>
      </c>
      <c r="G52" t="str">
        <f>""""&amp;B52&amp;""""</f>
        <v>"FR0014002JM6"</v>
      </c>
    </row>
    <row r="53" spans="1:7" x14ac:dyDescent="0.25">
      <c r="A53" t="s">
        <v>493</v>
      </c>
      <c r="B53" t="s">
        <v>320</v>
      </c>
      <c r="C53">
        <f>COUNTIF(A:A,A53)-1</f>
        <v>0</v>
      </c>
      <c r="D53">
        <f>COUNTIF(B:B,B53)-1</f>
        <v>0</v>
      </c>
      <c r="F53" t="str">
        <f>""""&amp;A53&amp;""""</f>
        <v>"FRTR 0 1/4 11/25/26"</v>
      </c>
      <c r="G53" t="str">
        <f>""""&amp;B53&amp;""""</f>
        <v>"FR0013200813"</v>
      </c>
    </row>
    <row r="54" spans="1:7" x14ac:dyDescent="0.25">
      <c r="A54" t="s">
        <v>469</v>
      </c>
      <c r="B54" t="s">
        <v>271</v>
      </c>
      <c r="C54">
        <f>COUNTIF(A:A,A54)-1</f>
        <v>0</v>
      </c>
      <c r="D54">
        <f>COUNTIF(B:B,B54)-1</f>
        <v>0</v>
      </c>
      <c r="F54" t="str">
        <f>""""&amp;A54&amp;""""</f>
        <v>"FRTR 0 11/25/29"</v>
      </c>
      <c r="G54" t="str">
        <f>""""&amp;B54&amp;""""</f>
        <v>"FR0013451507"</v>
      </c>
    </row>
    <row r="55" spans="1:7" x14ac:dyDescent="0.25">
      <c r="A55" t="s">
        <v>494</v>
      </c>
      <c r="B55" t="s">
        <v>322</v>
      </c>
      <c r="C55">
        <f>COUNTIF(A:A,A55)-1</f>
        <v>0</v>
      </c>
      <c r="D55">
        <f>COUNTIF(B:B,B55)-1</f>
        <v>0</v>
      </c>
      <c r="F55" t="str">
        <f>""""&amp;A55&amp;""""</f>
        <v>"FRTR 0 11/25/30"</v>
      </c>
      <c r="G55" t="str">
        <f>""""&amp;B55&amp;""""</f>
        <v>"FR0013516549"</v>
      </c>
    </row>
    <row r="56" spans="1:7" x14ac:dyDescent="0.25">
      <c r="A56" t="s">
        <v>473</v>
      </c>
      <c r="B56" t="s">
        <v>279</v>
      </c>
      <c r="C56">
        <f>COUNTIF(A:A,A56)-1</f>
        <v>0</v>
      </c>
      <c r="D56">
        <f>COUNTIF(B:B,B56)-1</f>
        <v>0</v>
      </c>
      <c r="F56" t="str">
        <f>""""&amp;A56&amp;""""</f>
        <v>"FRTR 0 11/25/31"</v>
      </c>
      <c r="G56" t="str">
        <f>""""&amp;B56&amp;""""</f>
        <v>"FR0014002WK3"</v>
      </c>
    </row>
    <row r="57" spans="1:7" x14ac:dyDescent="0.25">
      <c r="A57" t="s">
        <v>491</v>
      </c>
      <c r="B57" t="s">
        <v>316</v>
      </c>
      <c r="C57">
        <f>COUNTIF(A:A,A57)-1</f>
        <v>0</v>
      </c>
      <c r="D57">
        <f>COUNTIF(B:B,B57)-1</f>
        <v>0</v>
      </c>
      <c r="F57" t="str">
        <f>""""&amp;A57&amp;""""</f>
        <v>"FRTR 0 3/4 02/25/28"</v>
      </c>
      <c r="G57" t="str">
        <f>""""&amp;B57&amp;""""</f>
        <v>"FR001400AIN5"</v>
      </c>
    </row>
    <row r="58" spans="1:7" x14ac:dyDescent="0.25">
      <c r="A58" t="s">
        <v>467</v>
      </c>
      <c r="B58" t="s">
        <v>267</v>
      </c>
      <c r="C58">
        <f>COUNTIF(A:A,A58)-1</f>
        <v>0</v>
      </c>
      <c r="D58">
        <f>COUNTIF(B:B,B58)-1</f>
        <v>0</v>
      </c>
      <c r="F58" t="str">
        <f>""""&amp;A58&amp;""""</f>
        <v>"FRTR 0 3/4 05/25/28"</v>
      </c>
      <c r="G58" t="str">
        <f>""""&amp;B58&amp;""""</f>
        <v>"FR0013286192"</v>
      </c>
    </row>
    <row r="59" spans="1:7" x14ac:dyDescent="0.25">
      <c r="A59" t="s">
        <v>496</v>
      </c>
      <c r="B59" t="s">
        <v>326</v>
      </c>
      <c r="C59">
        <f>COUNTIF(A:A,A59)-1</f>
        <v>0</v>
      </c>
      <c r="D59">
        <f>COUNTIF(B:B,B59)-1</f>
        <v>0</v>
      </c>
      <c r="F59" t="str">
        <f>""""&amp;A59&amp;""""</f>
        <v>"FRTR 0 3/4 05/25/52"</v>
      </c>
      <c r="G59" t="str">
        <f>""""&amp;B59&amp;""""</f>
        <v>"FR0013480613"</v>
      </c>
    </row>
    <row r="60" spans="1:7" x14ac:dyDescent="0.25">
      <c r="A60" t="s">
        <v>470</v>
      </c>
      <c r="B60" t="s">
        <v>273</v>
      </c>
      <c r="C60">
        <f>COUNTIF(A:A,A60)-1</f>
        <v>0</v>
      </c>
      <c r="D60">
        <f>COUNTIF(B:B,B60)-1</f>
        <v>0</v>
      </c>
      <c r="F60" t="str">
        <f>""""&amp;A60&amp;""""</f>
        <v>"FRTR 0 3/4 05/25/53"</v>
      </c>
      <c r="G60" t="str">
        <f>""""&amp;B60&amp;""""</f>
        <v>"FR0014004J31"</v>
      </c>
    </row>
    <row r="61" spans="1:7" x14ac:dyDescent="0.25">
      <c r="A61" t="s">
        <v>462</v>
      </c>
      <c r="B61" t="s">
        <v>257</v>
      </c>
      <c r="C61">
        <f>COUNTIF(A:A,A61)-1</f>
        <v>0</v>
      </c>
      <c r="D61">
        <f>COUNTIF(B:B,B61)-1</f>
        <v>0</v>
      </c>
      <c r="F61" t="str">
        <f>""""&amp;A61&amp;""""</f>
        <v>"FRTR 0 3/4 11/25/28"</v>
      </c>
      <c r="G61" t="str">
        <f>""""&amp;B61&amp;""""</f>
        <v>"FR0013341682"</v>
      </c>
    </row>
    <row r="62" spans="1:7" x14ac:dyDescent="0.25">
      <c r="A62" t="s">
        <v>501</v>
      </c>
      <c r="B62" t="s">
        <v>336</v>
      </c>
      <c r="C62">
        <f>COUNTIF(A:A,A62)-1</f>
        <v>0</v>
      </c>
      <c r="D62">
        <f>COUNTIF(B:B,B62)-1</f>
        <v>0</v>
      </c>
      <c r="F62" t="str">
        <f>""""&amp;A62&amp;""""</f>
        <v>"FRTR 0.1 03/01/26"</v>
      </c>
      <c r="G62" t="str">
        <f>""""&amp;B62&amp;""""</f>
        <v>"FR0013519253"</v>
      </c>
    </row>
    <row r="63" spans="1:7" x14ac:dyDescent="0.25">
      <c r="A63" t="s">
        <v>490</v>
      </c>
      <c r="B63" t="s">
        <v>314</v>
      </c>
      <c r="C63">
        <f>COUNTIF(A:A,A63)-1</f>
        <v>0</v>
      </c>
      <c r="D63">
        <f>COUNTIF(B:B,B63)-1</f>
        <v>0</v>
      </c>
      <c r="F63" t="str">
        <f>""""&amp;A63&amp;""""</f>
        <v>"FRTR 0.1 03/01/28"</v>
      </c>
      <c r="G63" t="str">
        <f>""""&amp;B63&amp;""""</f>
        <v>"FR0013238268"</v>
      </c>
    </row>
    <row r="64" spans="1:7" x14ac:dyDescent="0.25">
      <c r="A64" t="s">
        <v>504</v>
      </c>
      <c r="B64" t="s">
        <v>342</v>
      </c>
      <c r="C64">
        <f>COUNTIF(A:A,A64)-1</f>
        <v>0</v>
      </c>
      <c r="D64">
        <f>COUNTIF(B:B,B64)-1</f>
        <v>0</v>
      </c>
      <c r="F64" t="str">
        <f>""""&amp;A64&amp;""""</f>
        <v>"FRTR 0.1 03/01/29"</v>
      </c>
      <c r="G64" t="str">
        <f>""""&amp;B64&amp;""""</f>
        <v>"FR0013410552"</v>
      </c>
    </row>
    <row r="65" spans="1:7" x14ac:dyDescent="0.25">
      <c r="A65" t="s">
        <v>509</v>
      </c>
      <c r="B65" t="s">
        <v>352</v>
      </c>
      <c r="C65">
        <f>COUNTIF(A:A,A65)-1</f>
        <v>0</v>
      </c>
      <c r="D65">
        <f>COUNTIF(B:B,B65)-1</f>
        <v>0</v>
      </c>
      <c r="F65" t="str">
        <f>""""&amp;A65&amp;""""</f>
        <v>"FRTR 0.1 03/01/32"</v>
      </c>
      <c r="G65" t="str">
        <f>""""&amp;B65&amp;""""</f>
        <v>"FR0014003N51"</v>
      </c>
    </row>
    <row r="66" spans="1:7" x14ac:dyDescent="0.25">
      <c r="A66" t="s">
        <v>485</v>
      </c>
      <c r="B66" t="s">
        <v>304</v>
      </c>
      <c r="C66">
        <f>COUNTIF(A:A,A66)-1</f>
        <v>0</v>
      </c>
      <c r="D66">
        <f>COUNTIF(B:B,B66)-1</f>
        <v>0</v>
      </c>
      <c r="F66" t="str">
        <f>""""&amp;A66&amp;""""</f>
        <v>"FRTR 0.1 03/01/36"</v>
      </c>
      <c r="G66" t="str">
        <f>""""&amp;B66&amp;""""</f>
        <v>"FR0013524014"</v>
      </c>
    </row>
    <row r="67" spans="1:7" x14ac:dyDescent="0.25">
      <c r="A67" t="s">
        <v>488</v>
      </c>
      <c r="B67" t="s">
        <v>310</v>
      </c>
      <c r="C67">
        <f>COUNTIF(A:A,A67)-1</f>
        <v>0</v>
      </c>
      <c r="D67">
        <f>COUNTIF(B:B,B67)-1</f>
        <v>0</v>
      </c>
      <c r="F67" t="str">
        <f>""""&amp;A67&amp;""""</f>
        <v>"FRTR 0.1 07/25/31"</v>
      </c>
      <c r="G67" t="str">
        <f>""""&amp;B67&amp;""""</f>
        <v>"FR0014001N38"</v>
      </c>
    </row>
    <row r="68" spans="1:7" x14ac:dyDescent="0.25">
      <c r="A68" t="s">
        <v>477</v>
      </c>
      <c r="B68" t="s">
        <v>287</v>
      </c>
      <c r="C68">
        <f>COUNTIF(A:A,A68)-1</f>
        <v>0</v>
      </c>
      <c r="D68">
        <f>COUNTIF(B:B,B68)-1</f>
        <v>0</v>
      </c>
      <c r="F68" t="str">
        <f>""""&amp;A68&amp;""""</f>
        <v>"FRTR 0.1 07/25/36"</v>
      </c>
      <c r="G68" t="str">
        <f>""""&amp;B68&amp;""""</f>
        <v>"FR0013327491"</v>
      </c>
    </row>
    <row r="69" spans="1:7" x14ac:dyDescent="0.25">
      <c r="A69" t="s">
        <v>498</v>
      </c>
      <c r="B69" t="s">
        <v>330</v>
      </c>
      <c r="C69">
        <f>COUNTIF(A:A,A69)-1</f>
        <v>0</v>
      </c>
      <c r="D69">
        <f>COUNTIF(B:B,B69)-1</f>
        <v>0</v>
      </c>
      <c r="F69" t="str">
        <f>""""&amp;A69&amp;""""</f>
        <v>"FRTR 0.1 07/25/38"</v>
      </c>
      <c r="G69" t="str">
        <f>""""&amp;B69&amp;""""</f>
        <v>"FR001400AQH0"</v>
      </c>
    </row>
    <row r="70" spans="1:7" x14ac:dyDescent="0.25">
      <c r="A70" t="s">
        <v>499</v>
      </c>
      <c r="B70" t="s">
        <v>332</v>
      </c>
      <c r="C70">
        <f>COUNTIF(A:A,A70)-1</f>
        <v>0</v>
      </c>
      <c r="D70">
        <f>COUNTIF(B:B,B70)-1</f>
        <v>0</v>
      </c>
      <c r="F70" t="str">
        <f>""""&amp;A70&amp;""""</f>
        <v>"FRTR 0.1 07/25/47"</v>
      </c>
      <c r="G70" t="str">
        <f>""""&amp;B70&amp;""""</f>
        <v>"FR0013209871"</v>
      </c>
    </row>
    <row r="71" spans="1:7" x14ac:dyDescent="0.25">
      <c r="A71" t="s">
        <v>454</v>
      </c>
      <c r="B71" t="s">
        <v>241</v>
      </c>
      <c r="C71">
        <f>COUNTIF(A:A,A71)-1</f>
        <v>0</v>
      </c>
      <c r="D71">
        <f>COUNTIF(B:B,B71)-1</f>
        <v>0</v>
      </c>
      <c r="F71" t="str">
        <f>""""&amp;A71&amp;""""</f>
        <v>"FRTR 0.1 07/25/53"</v>
      </c>
      <c r="G71" t="str">
        <f>""""&amp;B71&amp;""""</f>
        <v>"FR0014008181"</v>
      </c>
    </row>
    <row r="72" spans="1:7" x14ac:dyDescent="0.25">
      <c r="A72" t="s">
        <v>510</v>
      </c>
      <c r="B72" t="s">
        <v>354</v>
      </c>
      <c r="C72">
        <f>COUNTIF(A:A,A72)-1</f>
        <v>0</v>
      </c>
      <c r="D72">
        <f>COUNTIF(B:B,B72)-1</f>
        <v>0</v>
      </c>
      <c r="F72" t="str">
        <f>""""&amp;A72&amp;""""</f>
        <v>"FRTR 0.55 03/01/39"</v>
      </c>
      <c r="G72" t="str">
        <f>""""&amp;B72&amp;""""</f>
        <v>"FR001400IKW5"</v>
      </c>
    </row>
    <row r="73" spans="1:7" x14ac:dyDescent="0.25">
      <c r="A73" t="s">
        <v>483</v>
      </c>
      <c r="B73" t="s">
        <v>299</v>
      </c>
      <c r="C73">
        <f>COUNTIF(A:A,A73)-1</f>
        <v>0</v>
      </c>
      <c r="D73">
        <f>COUNTIF(B:B,B73)-1</f>
        <v>0</v>
      </c>
      <c r="F73" t="str">
        <f>""""&amp;A73&amp;""""</f>
        <v>"FRTR 0.6 07/25/34"</v>
      </c>
      <c r="G73" t="str">
        <f>""""&amp;B73&amp;""""</f>
        <v>"FR001400JI88"</v>
      </c>
    </row>
    <row r="74" spans="1:7" x14ac:dyDescent="0.25">
      <c r="A74" t="s">
        <v>505</v>
      </c>
      <c r="B74" t="s">
        <v>344</v>
      </c>
      <c r="C74">
        <f>COUNTIF(A:A,A74)-1</f>
        <v>0</v>
      </c>
      <c r="D74">
        <f>COUNTIF(B:B,B74)-1</f>
        <v>0</v>
      </c>
      <c r="F74" t="str">
        <f>""""&amp;A74&amp;""""</f>
        <v>"FRTR 0.7 07/25/30"</v>
      </c>
      <c r="G74" t="str">
        <f>""""&amp;B74&amp;""""</f>
        <v>"FR0011982776"</v>
      </c>
    </row>
    <row r="75" spans="1:7" x14ac:dyDescent="0.25">
      <c r="A75" t="s">
        <v>507</v>
      </c>
      <c r="B75" t="s">
        <v>348</v>
      </c>
      <c r="C75">
        <f>COUNTIF(A:A,A75)-1</f>
        <v>0</v>
      </c>
      <c r="D75">
        <f>COUNTIF(B:B,B75)-1</f>
        <v>0</v>
      </c>
      <c r="F75" t="str">
        <f>""""&amp;A75&amp;""""</f>
        <v>"FRTR 0.95 07/25/43"</v>
      </c>
      <c r="G75" t="str">
        <f>""""&amp;B75&amp;""""</f>
        <v>"FR001400QCA1"</v>
      </c>
    </row>
    <row r="76" spans="1:7" x14ac:dyDescent="0.25">
      <c r="A76" t="s">
        <v>457</v>
      </c>
      <c r="B76" t="s">
        <v>247</v>
      </c>
      <c r="C76">
        <f>COUNTIF(A:A,A76)-1</f>
        <v>0</v>
      </c>
      <c r="D76">
        <f>COUNTIF(B:B,B76)-1</f>
        <v>0</v>
      </c>
      <c r="F76" t="str">
        <f>""""&amp;A76&amp;""""</f>
        <v>"FRTR 1 05/25/27"</v>
      </c>
      <c r="G76" t="str">
        <f>""""&amp;B76&amp;""""</f>
        <v>"FR0013250560"</v>
      </c>
    </row>
    <row r="77" spans="1:7" x14ac:dyDescent="0.25">
      <c r="A77" t="s">
        <v>460</v>
      </c>
      <c r="B77" t="s">
        <v>253</v>
      </c>
      <c r="C77">
        <f>COUNTIF(A:A,A77)-1</f>
        <v>0</v>
      </c>
      <c r="D77">
        <f>COUNTIF(B:B,B77)-1</f>
        <v>0</v>
      </c>
      <c r="F77" t="str">
        <f>""""&amp;A77&amp;""""</f>
        <v>"FRTR 1 1/2 05/25/31"</v>
      </c>
      <c r="G77" t="str">
        <f>""""&amp;B77&amp;""""</f>
        <v>"FR0012993103"</v>
      </c>
    </row>
    <row r="78" spans="1:7" x14ac:dyDescent="0.25">
      <c r="A78" t="s">
        <v>503</v>
      </c>
      <c r="B78" t="s">
        <v>340</v>
      </c>
      <c r="C78">
        <f>COUNTIF(A:A,A78)-1</f>
        <v>0</v>
      </c>
      <c r="D78">
        <f>COUNTIF(B:B,B78)-1</f>
        <v>0</v>
      </c>
      <c r="F78" t="str">
        <f>""""&amp;A78&amp;""""</f>
        <v>"FRTR 1 1/2 05/25/50"</v>
      </c>
      <c r="G78" t="str">
        <f>""""&amp;B78&amp;""""</f>
        <v>"FR0013404969"</v>
      </c>
    </row>
    <row r="79" spans="1:7" x14ac:dyDescent="0.25">
      <c r="A79" t="s">
        <v>449</v>
      </c>
      <c r="B79" t="s">
        <v>230</v>
      </c>
      <c r="C79">
        <f>COUNTIF(A:A,A79)-1</f>
        <v>0</v>
      </c>
      <c r="D79">
        <f>COUNTIF(B:B,B79)-1</f>
        <v>0</v>
      </c>
      <c r="F79" t="str">
        <f>""""&amp;A79&amp;""""</f>
        <v>"FRTR 1 1/4 05/25/34"</v>
      </c>
      <c r="G79" t="str">
        <f>""""&amp;B79&amp;""""</f>
        <v>"FR0013313582"</v>
      </c>
    </row>
    <row r="80" spans="1:7" x14ac:dyDescent="0.25">
      <c r="A80" t="s">
        <v>459</v>
      </c>
      <c r="B80" t="s">
        <v>251</v>
      </c>
      <c r="C80">
        <f>COUNTIF(A:A,A80)-1</f>
        <v>0</v>
      </c>
      <c r="D80">
        <f>COUNTIF(B:B,B80)-1</f>
        <v>0</v>
      </c>
      <c r="F80" t="str">
        <f>""""&amp;A80&amp;""""</f>
        <v>"FRTR 1 1/4 05/25/36"</v>
      </c>
      <c r="G80" t="str">
        <f>""""&amp;B80&amp;""""</f>
        <v>"FR0013154044"</v>
      </c>
    </row>
    <row r="81" spans="1:7" x14ac:dyDescent="0.25">
      <c r="A81" t="s">
        <v>466</v>
      </c>
      <c r="B81" t="s">
        <v>265</v>
      </c>
      <c r="C81">
        <f>COUNTIF(A:A,A81)-1</f>
        <v>0</v>
      </c>
      <c r="D81">
        <f>COUNTIF(B:B,B81)-1</f>
        <v>0</v>
      </c>
      <c r="F81" t="str">
        <f>""""&amp;A81&amp;""""</f>
        <v>"FRTR 1 1/4 05/25/38"</v>
      </c>
      <c r="G81" t="str">
        <f>""""&amp;B81&amp;""""</f>
        <v>"FR0014009O62"</v>
      </c>
    </row>
    <row r="82" spans="1:7" x14ac:dyDescent="0.25">
      <c r="A82" t="s">
        <v>482</v>
      </c>
      <c r="B82" t="s">
        <v>297</v>
      </c>
      <c r="C82">
        <f>COUNTIF(A:A,A82)-1</f>
        <v>0</v>
      </c>
      <c r="D82">
        <f>COUNTIF(B:B,B82)-1</f>
        <v>0</v>
      </c>
      <c r="F82" t="str">
        <f>""""&amp;A82&amp;""""</f>
        <v>"FRTR 1 11/25/25"</v>
      </c>
      <c r="G82" t="str">
        <f>""""&amp;B82&amp;""""</f>
        <v>"FR0012938116"</v>
      </c>
    </row>
    <row r="83" spans="1:7" x14ac:dyDescent="0.25">
      <c r="A83" t="s">
        <v>506</v>
      </c>
      <c r="B83" t="s">
        <v>346</v>
      </c>
      <c r="C83">
        <f>COUNTIF(A:A,A83)-1</f>
        <v>0</v>
      </c>
      <c r="D83">
        <f>COUNTIF(B:B,B83)-1</f>
        <v>0</v>
      </c>
      <c r="F83" t="str">
        <f>""""&amp;A83&amp;""""</f>
        <v>"FRTR 1 3/4 05/25/66"</v>
      </c>
      <c r="G83" t="str">
        <f>""""&amp;B83&amp;""""</f>
        <v>"FR0013154028"</v>
      </c>
    </row>
    <row r="84" spans="1:7" x14ac:dyDescent="0.25">
      <c r="A84" t="s">
        <v>481</v>
      </c>
      <c r="B84" t="s">
        <v>295</v>
      </c>
      <c r="C84">
        <f>COUNTIF(A:A,A84)-1</f>
        <v>0</v>
      </c>
      <c r="D84">
        <f>COUNTIF(B:B,B84)-1</f>
        <v>0</v>
      </c>
      <c r="F84" t="str">
        <f>""""&amp;A84&amp;""""</f>
        <v>"FRTR 1 3/4 06/25/39"</v>
      </c>
      <c r="G84" t="str">
        <f>""""&amp;B84&amp;""""</f>
        <v>"FR0013234333"</v>
      </c>
    </row>
    <row r="85" spans="1:7" x14ac:dyDescent="0.25">
      <c r="A85" t="s">
        <v>479</v>
      </c>
      <c r="B85" t="s">
        <v>291</v>
      </c>
      <c r="C85">
        <f>COUNTIF(A:A,A85)-1</f>
        <v>0</v>
      </c>
      <c r="D85">
        <f>COUNTIF(B:B,B85)-1</f>
        <v>0</v>
      </c>
      <c r="F85" t="str">
        <f>""""&amp;A85&amp;""""</f>
        <v>"FRTR 1.8 07/25/40"</v>
      </c>
      <c r="G85" t="str">
        <f>""""&amp;B85&amp;""""</f>
        <v>"FR0010447367"</v>
      </c>
    </row>
    <row r="86" spans="1:7" x14ac:dyDescent="0.25">
      <c r="A86" t="s">
        <v>502</v>
      </c>
      <c r="B86" t="s">
        <v>338</v>
      </c>
      <c r="C86">
        <f>COUNTIF(A:A,A86)-1</f>
        <v>0</v>
      </c>
      <c r="D86">
        <f>COUNTIF(B:B,B86)-1</f>
        <v>0</v>
      </c>
      <c r="F86" t="str">
        <f>""""&amp;A86&amp;""""</f>
        <v>"FRTR 1.85 07/25/27"</v>
      </c>
      <c r="G86" t="str">
        <f>""""&amp;B86&amp;""""</f>
        <v>"FR0011008705"</v>
      </c>
    </row>
    <row r="87" spans="1:7" x14ac:dyDescent="0.25">
      <c r="A87" t="s">
        <v>508</v>
      </c>
      <c r="B87" t="s">
        <v>350</v>
      </c>
      <c r="C87">
        <f>COUNTIF(A:A,A87)-1</f>
        <v>0</v>
      </c>
      <c r="D87">
        <f>COUNTIF(B:B,B87)-1</f>
        <v>0</v>
      </c>
      <c r="F87" t="str">
        <f>""""&amp;A87&amp;""""</f>
        <v>"FRTR 2 05/25/48"</v>
      </c>
      <c r="G87" t="str">
        <f>""""&amp;B87&amp;""""</f>
        <v>"FR0013257524"</v>
      </c>
    </row>
    <row r="88" spans="1:7" x14ac:dyDescent="0.25">
      <c r="A88" t="s">
        <v>464</v>
      </c>
      <c r="B88" t="s">
        <v>261</v>
      </c>
      <c r="C88">
        <f>COUNTIF(A:A,A88)-1</f>
        <v>0</v>
      </c>
      <c r="D88">
        <f>COUNTIF(B:B,B88)-1</f>
        <v>0</v>
      </c>
      <c r="F88" t="str">
        <f>""""&amp;A88&amp;""""</f>
        <v>"FRTR 2 1/2 05/25/30"</v>
      </c>
      <c r="G88" t="str">
        <f>""""&amp;B88&amp;""""</f>
        <v>"FR0011883966"</v>
      </c>
    </row>
    <row r="89" spans="1:7" x14ac:dyDescent="0.25">
      <c r="A89" t="s">
        <v>468</v>
      </c>
      <c r="B89" t="s">
        <v>269</v>
      </c>
      <c r="C89">
        <f>COUNTIF(A:A,A89)-1</f>
        <v>0</v>
      </c>
      <c r="D89">
        <f>COUNTIF(B:B,B89)-1</f>
        <v>0</v>
      </c>
      <c r="F89" t="str">
        <f>""""&amp;A89&amp;""""</f>
        <v>"FRTR 2 1/2 05/25/43"</v>
      </c>
      <c r="G89" t="str">
        <f>""""&amp;B89&amp;""""</f>
        <v>"FR001400CMX2"</v>
      </c>
    </row>
    <row r="90" spans="1:7" x14ac:dyDescent="0.25">
      <c r="A90" t="s">
        <v>448</v>
      </c>
      <c r="B90" t="s">
        <v>228</v>
      </c>
      <c r="C90">
        <f>COUNTIF(A:A,A90)-1</f>
        <v>0</v>
      </c>
      <c r="D90">
        <f>COUNTIF(B:B,B90)-1</f>
        <v>0</v>
      </c>
      <c r="F90" t="str">
        <f>""""&amp;A90&amp;""""</f>
        <v>"FRTR 2 1/2 09/24/26"</v>
      </c>
      <c r="G90" t="str">
        <f>""""&amp;B90&amp;""""</f>
        <v>"FR001400FYQ4"</v>
      </c>
    </row>
    <row r="91" spans="1:7" x14ac:dyDescent="0.25">
      <c r="A91" t="s">
        <v>456</v>
      </c>
      <c r="B91" t="s">
        <v>245</v>
      </c>
      <c r="C91">
        <f>COUNTIF(A:A,A91)-1</f>
        <v>0</v>
      </c>
      <c r="D91">
        <f>COUNTIF(B:B,B91)-1</f>
        <v>0</v>
      </c>
      <c r="F91" t="str">
        <f>""""&amp;A91&amp;""""</f>
        <v>"FRTR 2 1/2 09/24/27"</v>
      </c>
      <c r="G91" t="str">
        <f>""""&amp;B91&amp;""""</f>
        <v>"FR001400NBC6"</v>
      </c>
    </row>
    <row r="92" spans="1:7" x14ac:dyDescent="0.25">
      <c r="A92" t="s">
        <v>458</v>
      </c>
      <c r="B92" t="s">
        <v>249</v>
      </c>
      <c r="C92">
        <f>COUNTIF(A:A,A92)-1</f>
        <v>0</v>
      </c>
      <c r="D92">
        <f>COUNTIF(B:B,B92)-1</f>
        <v>0</v>
      </c>
      <c r="F92" t="str">
        <f>""""&amp;A92&amp;""""</f>
        <v>"FRTR 2 11/25/32"</v>
      </c>
      <c r="G92" t="str">
        <f>""""&amp;B92&amp;""""</f>
        <v>"FR001400BKZ3"</v>
      </c>
    </row>
    <row r="93" spans="1:7" x14ac:dyDescent="0.25">
      <c r="A93" t="s">
        <v>444</v>
      </c>
      <c r="B93" t="s">
        <v>220</v>
      </c>
      <c r="C93">
        <f>COUNTIF(A:A,A93)-1</f>
        <v>0</v>
      </c>
      <c r="D93">
        <f>COUNTIF(B:B,B93)-1</f>
        <v>0</v>
      </c>
      <c r="F93" t="str">
        <f>""""&amp;A93&amp;""""</f>
        <v>"FRTR 2 3/4 02/25/29"</v>
      </c>
      <c r="G93" t="str">
        <f>""""&amp;B93&amp;""""</f>
        <v>"FR001400HI98"</v>
      </c>
    </row>
    <row r="94" spans="1:7" x14ac:dyDescent="0.25">
      <c r="A94" t="s">
        <v>442</v>
      </c>
      <c r="B94" t="s">
        <v>216</v>
      </c>
      <c r="C94">
        <f>COUNTIF(A:A,A94)-1</f>
        <v>0</v>
      </c>
      <c r="D94">
        <f>COUNTIF(B:B,B94)-1</f>
        <v>0</v>
      </c>
      <c r="F94" t="str">
        <f>""""&amp;A94&amp;""""</f>
        <v>"FRTR 2 3/4 02/25/30"</v>
      </c>
      <c r="G94" t="str">
        <f>""""&amp;B94&amp;""""</f>
        <v>"FR001400PM68"</v>
      </c>
    </row>
    <row r="95" spans="1:7" x14ac:dyDescent="0.25">
      <c r="A95" t="s">
        <v>461</v>
      </c>
      <c r="B95" t="s">
        <v>255</v>
      </c>
      <c r="C95">
        <f>COUNTIF(A:A,A95)-1</f>
        <v>0</v>
      </c>
      <c r="D95">
        <f>COUNTIF(B:B,B95)-1</f>
        <v>0</v>
      </c>
      <c r="F95" t="str">
        <f>""""&amp;A95&amp;""""</f>
        <v>"FRTR 2 3/4 10/25/27"</v>
      </c>
      <c r="G95" t="str">
        <f>""""&amp;B95&amp;""""</f>
        <v>"FR0011317783"</v>
      </c>
    </row>
    <row r="96" spans="1:7" x14ac:dyDescent="0.25">
      <c r="A96" t="s">
        <v>452</v>
      </c>
      <c r="B96" t="s">
        <v>236</v>
      </c>
      <c r="C96">
        <f>COUNTIF(A:A,A96)-1</f>
        <v>0</v>
      </c>
      <c r="D96">
        <f>COUNTIF(B:B,B96)-1</f>
        <v>0</v>
      </c>
      <c r="F96" t="str">
        <f>""""&amp;A96&amp;""""</f>
        <v>"FRTR 2.4 09/24/28"</v>
      </c>
      <c r="G96" t="str">
        <f>""""&amp;B96&amp;""""</f>
        <v>"FR001400XLW2"</v>
      </c>
    </row>
    <row r="97" spans="1:7" x14ac:dyDescent="0.25">
      <c r="A97" t="s">
        <v>447</v>
      </c>
      <c r="B97" t="s">
        <v>226</v>
      </c>
      <c r="C97">
        <f>COUNTIF(A:A,A97)-1</f>
        <v>0</v>
      </c>
      <c r="D97">
        <f>COUNTIF(B:B,B97)-1</f>
        <v>0</v>
      </c>
      <c r="F97" t="str">
        <f>""""&amp;A97&amp;""""</f>
        <v>"FRTR 2.7 02/25/31"</v>
      </c>
      <c r="G97" t="str">
        <f>""""&amp;B97&amp;""""</f>
        <v>"FR001400Z2L7"</v>
      </c>
    </row>
    <row r="98" spans="1:7" x14ac:dyDescent="0.25">
      <c r="A98" t="s">
        <v>455</v>
      </c>
      <c r="B98" t="s">
        <v>243</v>
      </c>
      <c r="C98">
        <f>COUNTIF(A:A,A98)-1</f>
        <v>0</v>
      </c>
      <c r="D98">
        <f>COUNTIF(B:B,B98)-1</f>
        <v>0</v>
      </c>
      <c r="F98" t="str">
        <f>""""&amp;A98&amp;""""</f>
        <v>"FRTR 3 05/25/33"</v>
      </c>
      <c r="G98" t="str">
        <f>""""&amp;B98&amp;""""</f>
        <v>"FR001400H7V7"</v>
      </c>
    </row>
    <row r="99" spans="1:7" x14ac:dyDescent="0.25">
      <c r="A99" t="s">
        <v>463</v>
      </c>
      <c r="B99" t="s">
        <v>259</v>
      </c>
      <c r="C99">
        <f>COUNTIF(A:A,A99)-1</f>
        <v>0</v>
      </c>
      <c r="D99">
        <f>COUNTIF(B:B,B99)-1</f>
        <v>0</v>
      </c>
      <c r="F99" t="str">
        <f>""""&amp;A99&amp;""""</f>
        <v>"FRTR 3 05/25/54"</v>
      </c>
      <c r="G99" t="str">
        <f>""""&amp;B99&amp;""""</f>
        <v>"FR001400FTH3"</v>
      </c>
    </row>
    <row r="100" spans="1:7" x14ac:dyDescent="0.25">
      <c r="A100" t="s">
        <v>486</v>
      </c>
      <c r="B100" t="s">
        <v>306</v>
      </c>
      <c r="C100">
        <f>COUNTIF(A:A,A100)-1</f>
        <v>0</v>
      </c>
      <c r="D100">
        <f>COUNTIF(B:B,B100)-1</f>
        <v>0</v>
      </c>
      <c r="F100" t="str">
        <f>""""&amp;A100&amp;""""</f>
        <v>"FRTR 3 06/25/49"</v>
      </c>
      <c r="G100" t="str">
        <f>""""&amp;B100&amp;""""</f>
        <v>"FR001400NEF3"</v>
      </c>
    </row>
    <row r="101" spans="1:7" x14ac:dyDescent="0.25">
      <c r="A101" t="s">
        <v>497</v>
      </c>
      <c r="B101" t="s">
        <v>328</v>
      </c>
      <c r="C101">
        <f>COUNTIF(A:A,A101)-1</f>
        <v>0</v>
      </c>
      <c r="D101">
        <f>COUNTIF(B:B,B101)-1</f>
        <v>0</v>
      </c>
      <c r="F101" t="str">
        <f>""""&amp;A101&amp;""""</f>
        <v>"FRTR 3 1/2 04/25/26"</v>
      </c>
      <c r="G101" t="str">
        <f>""""&amp;B101&amp;""""</f>
        <v>"FR0010916924"</v>
      </c>
    </row>
    <row r="102" spans="1:7" x14ac:dyDescent="0.25">
      <c r="A102" t="s">
        <v>443</v>
      </c>
      <c r="B102" t="s">
        <v>218</v>
      </c>
      <c r="C102">
        <f>COUNTIF(A:A,A102)-1</f>
        <v>0</v>
      </c>
      <c r="D102">
        <f>COUNTIF(B:B,B102)-1</f>
        <v>0</v>
      </c>
      <c r="F102" t="str">
        <f>""""&amp;A102&amp;""""</f>
        <v>"FRTR 3 1/2 11/25/33"</v>
      </c>
      <c r="G102" t="str">
        <f>""""&amp;B102&amp;""""</f>
        <v>"FR001400L834"</v>
      </c>
    </row>
    <row r="103" spans="1:7" x14ac:dyDescent="0.25">
      <c r="A103" t="s">
        <v>511</v>
      </c>
      <c r="B103" t="s">
        <v>356</v>
      </c>
      <c r="C103">
        <f>COUNTIF(A:A,A103)-1</f>
        <v>0</v>
      </c>
      <c r="D103">
        <f>COUNTIF(B:B,B103)-1</f>
        <v>0</v>
      </c>
      <c r="F103" t="str">
        <f>""""&amp;A103&amp;""""</f>
        <v>"FRTR 3 1/2 11/25/35"</v>
      </c>
      <c r="G103" t="str">
        <f>""""&amp;B103&amp;""""</f>
        <v>"FR0014012II5"</v>
      </c>
    </row>
    <row r="104" spans="1:7" x14ac:dyDescent="0.25">
      <c r="A104" t="s">
        <v>453</v>
      </c>
      <c r="B104" t="s">
        <v>238</v>
      </c>
      <c r="C104">
        <f>COUNTIF(A:A,A104)-1</f>
        <v>0</v>
      </c>
      <c r="D104">
        <f>COUNTIF(B:B,B104)-1</f>
        <v>0</v>
      </c>
      <c r="F104" t="str">
        <f>""""&amp;A104&amp;""""</f>
        <v>"FRTR 3 1/4 05/25/45"</v>
      </c>
      <c r="G104" t="str">
        <f>""""&amp;B104&amp;""""</f>
        <v>"FR0011461037"</v>
      </c>
    </row>
    <row r="105" spans="1:7" x14ac:dyDescent="0.25">
      <c r="A105" t="s">
        <v>446</v>
      </c>
      <c r="B105" t="s">
        <v>224</v>
      </c>
      <c r="C105">
        <f>COUNTIF(A:A,A105)-1</f>
        <v>0</v>
      </c>
      <c r="D105">
        <f>COUNTIF(B:B,B105)-1</f>
        <v>0</v>
      </c>
      <c r="F105" t="str">
        <f>""""&amp;A105&amp;""""</f>
        <v>"FRTR 3 1/4 05/25/55"</v>
      </c>
      <c r="G105" t="str">
        <f>""""&amp;B105&amp;""""</f>
        <v>"FR001400OHF4"</v>
      </c>
    </row>
    <row r="106" spans="1:7" x14ac:dyDescent="0.25">
      <c r="A106" t="s">
        <v>440</v>
      </c>
      <c r="B106" t="s">
        <v>212</v>
      </c>
      <c r="C106">
        <f>COUNTIF(A:A,A106)-1</f>
        <v>0</v>
      </c>
      <c r="D106">
        <f>COUNTIF(B:B,B106)-1</f>
        <v>0</v>
      </c>
      <c r="F106" t="str">
        <f>""""&amp;A106&amp;""""</f>
        <v>"FRTR 3 11/25/34"</v>
      </c>
      <c r="G106" t="str">
        <f>""""&amp;B106&amp;""""</f>
        <v>"FR001400QMF9"</v>
      </c>
    </row>
    <row r="107" spans="1:7" x14ac:dyDescent="0.25">
      <c r="A107" t="s">
        <v>450</v>
      </c>
      <c r="B107" t="s">
        <v>232</v>
      </c>
      <c r="C107">
        <f>COUNTIF(A:A,A107)-1</f>
        <v>0</v>
      </c>
      <c r="D107">
        <f>COUNTIF(B:B,B107)-1</f>
        <v>0</v>
      </c>
      <c r="F107" t="str">
        <f>""""&amp;A107&amp;""""</f>
        <v>"FRTR 3 3/4 05/25/56"</v>
      </c>
      <c r="G107" t="str">
        <f>""""&amp;B107&amp;""""</f>
        <v>"FR001400XJJ3"</v>
      </c>
    </row>
    <row r="108" spans="1:7" x14ac:dyDescent="0.25">
      <c r="A108" t="s">
        <v>495</v>
      </c>
      <c r="B108" t="s">
        <v>324</v>
      </c>
      <c r="C108">
        <f>COUNTIF(A:A,A108)-1</f>
        <v>0</v>
      </c>
      <c r="D108">
        <f>COUNTIF(B:B,B108)-1</f>
        <v>0</v>
      </c>
      <c r="F108" t="str">
        <f>""""&amp;A108&amp;""""</f>
        <v>"FRTR 3.15 07/25/32"</v>
      </c>
      <c r="G108" t="str">
        <f>""""&amp;B108&amp;""""</f>
        <v>"FR0000188799"</v>
      </c>
    </row>
    <row r="109" spans="1:7" x14ac:dyDescent="0.25">
      <c r="A109" t="s">
        <v>439</v>
      </c>
      <c r="B109" t="s">
        <v>210</v>
      </c>
      <c r="C109">
        <f>COUNTIF(A:A,A109)-1</f>
        <v>0</v>
      </c>
      <c r="D109">
        <f>COUNTIF(B:B,B109)-1</f>
        <v>0</v>
      </c>
      <c r="F109" t="str">
        <f>""""&amp;A109&amp;""""</f>
        <v>"FRTR 3.2 05/25/35"</v>
      </c>
      <c r="G109" t="str">
        <f>""""&amp;B109&amp;""""</f>
        <v>"FR001400X8V5"</v>
      </c>
    </row>
    <row r="110" spans="1:7" x14ac:dyDescent="0.25">
      <c r="A110" t="s">
        <v>489</v>
      </c>
      <c r="B110" t="s">
        <v>312</v>
      </c>
      <c r="C110">
        <f>COUNTIF(A:A,A110)-1</f>
        <v>0</v>
      </c>
      <c r="D110">
        <f>COUNTIF(B:B,B110)-1</f>
        <v>0</v>
      </c>
      <c r="F110" t="str">
        <f>""""&amp;A110&amp;""""</f>
        <v>"FRTR 3.4 07/25/29"</v>
      </c>
      <c r="G110" t="str">
        <f>""""&amp;B110&amp;""""</f>
        <v>"FR0000186413"</v>
      </c>
    </row>
    <row r="111" spans="1:7" x14ac:dyDescent="0.25">
      <c r="A111" t="s">
        <v>465</v>
      </c>
      <c r="B111" t="s">
        <v>263</v>
      </c>
      <c r="C111">
        <f>COUNTIF(A:A,A111)-1</f>
        <v>0</v>
      </c>
      <c r="D111">
        <f>COUNTIF(B:B,B111)-1</f>
        <v>0</v>
      </c>
      <c r="F111" t="str">
        <f>""""&amp;A111&amp;""""</f>
        <v>"FRTR 3.6 05/25/42"</v>
      </c>
      <c r="G111" t="str">
        <f>""""&amp;B111&amp;""""</f>
        <v>"FR001400WYO4"</v>
      </c>
    </row>
    <row r="112" spans="1:7" x14ac:dyDescent="0.25">
      <c r="A112" t="s">
        <v>492</v>
      </c>
      <c r="B112" t="s">
        <v>318</v>
      </c>
      <c r="C112">
        <f>COUNTIF(A:A,A112)-1</f>
        <v>0</v>
      </c>
      <c r="D112">
        <f>COUNTIF(B:B,B112)-1</f>
        <v>0</v>
      </c>
      <c r="F112" t="str">
        <f>""""&amp;A112&amp;""""</f>
        <v>"FRTR 4 04/25/55"</v>
      </c>
      <c r="G112" t="str">
        <f>""""&amp;B112&amp;""""</f>
        <v>"FR0010171975"</v>
      </c>
    </row>
    <row r="113" spans="1:7" x14ac:dyDescent="0.25">
      <c r="A113" t="s">
        <v>480</v>
      </c>
      <c r="B113" t="s">
        <v>293</v>
      </c>
      <c r="C113">
        <f>COUNTIF(A:A,A113)-1</f>
        <v>0</v>
      </c>
      <c r="D113">
        <f>COUNTIF(B:B,B113)-1</f>
        <v>0</v>
      </c>
      <c r="F113" t="str">
        <f>""""&amp;A113&amp;""""</f>
        <v>"FRTR 4 04/25/60"</v>
      </c>
      <c r="G113" t="str">
        <f>""""&amp;B113&amp;""""</f>
        <v>"FR0010870956"</v>
      </c>
    </row>
    <row r="114" spans="1:7" x14ac:dyDescent="0.25">
      <c r="A114" t="s">
        <v>500</v>
      </c>
      <c r="B114" t="s">
        <v>334</v>
      </c>
      <c r="C114">
        <f>COUNTIF(A:A,A114)-1</f>
        <v>0</v>
      </c>
      <c r="D114">
        <f>COUNTIF(B:B,B114)-1</f>
        <v>0</v>
      </c>
      <c r="F114" t="str">
        <f>""""&amp;A114&amp;""""</f>
        <v>"FRTR 4 1/2 04/25/41"</v>
      </c>
      <c r="G114" t="str">
        <f>""""&amp;B114&amp;""""</f>
        <v>"FR0010773192"</v>
      </c>
    </row>
    <row r="115" spans="1:7" x14ac:dyDescent="0.25">
      <c r="A115" t="s">
        <v>474</v>
      </c>
      <c r="B115" t="s">
        <v>281</v>
      </c>
      <c r="C115">
        <f>COUNTIF(A:A,A115)-1</f>
        <v>0</v>
      </c>
      <c r="D115">
        <f>COUNTIF(B:B,B115)-1</f>
        <v>0</v>
      </c>
      <c r="F115" t="str">
        <f>""""&amp;A115&amp;""""</f>
        <v>"FRTR 4 10/25/38"</v>
      </c>
      <c r="G115" t="str">
        <f>""""&amp;B115&amp;""""</f>
        <v>"FR0010371401"</v>
      </c>
    </row>
    <row r="116" spans="1:7" x14ac:dyDescent="0.25">
      <c r="A116" t="s">
        <v>478</v>
      </c>
      <c r="B116" t="s">
        <v>289</v>
      </c>
      <c r="C116">
        <f>COUNTIF(A:A,A116)-1</f>
        <v>0</v>
      </c>
      <c r="D116">
        <f>COUNTIF(B:B,B116)-1</f>
        <v>0</v>
      </c>
      <c r="F116" t="str">
        <f>""""&amp;A116&amp;""""</f>
        <v>"FRTR 4 3/4 04/25/35"</v>
      </c>
      <c r="G116" t="str">
        <f>""""&amp;B116&amp;""""</f>
        <v>"FR0010070060"</v>
      </c>
    </row>
    <row r="117" spans="1:7" x14ac:dyDescent="0.25">
      <c r="A117" t="s">
        <v>484</v>
      </c>
      <c r="B117" t="s">
        <v>301</v>
      </c>
      <c r="C117">
        <f>COUNTIF(A:A,A117)-1</f>
        <v>0</v>
      </c>
      <c r="D117">
        <f>COUNTIF(B:B,B117)-1</f>
        <v>0</v>
      </c>
      <c r="F117" t="str">
        <f>""""&amp;A117&amp;""""</f>
        <v>"FRTR 5 3/4 10/25/32"</v>
      </c>
      <c r="G117" t="str">
        <f>""""&amp;B117&amp;""""</f>
        <v>"FR0000187635"</v>
      </c>
    </row>
    <row r="118" spans="1:7" x14ac:dyDescent="0.25">
      <c r="A118" t="s">
        <v>384</v>
      </c>
      <c r="B118" t="s">
        <v>65</v>
      </c>
      <c r="C118">
        <f>COUNTIF(A:A,A118)-1</f>
        <v>0</v>
      </c>
      <c r="D118">
        <f>COUNTIF(B:B,B118)-1</f>
        <v>0</v>
      </c>
      <c r="F118" t="str">
        <f>""""&amp;A118&amp;""""</f>
        <v>"INDON 1.85 03/12/31"</v>
      </c>
      <c r="G118" t="str">
        <f>""""&amp;B118&amp;""""</f>
        <v>"US455780CV60"</v>
      </c>
    </row>
    <row r="119" spans="1:7" x14ac:dyDescent="0.25">
      <c r="A119" t="s">
        <v>368</v>
      </c>
      <c r="B119" t="s">
        <v>34</v>
      </c>
      <c r="C119">
        <f>COUNTIF(A:A,A119)-1</f>
        <v>0</v>
      </c>
      <c r="D119">
        <f>COUNTIF(B:B,B119)-1</f>
        <v>0</v>
      </c>
      <c r="F119" t="str">
        <f>""""&amp;A119&amp;""""</f>
        <v>"INDON 2.15 07/28/31"</v>
      </c>
      <c r="G119" t="str">
        <f>""""&amp;B119&amp;""""</f>
        <v>"US455780CY00"</v>
      </c>
    </row>
    <row r="120" spans="1:7" x14ac:dyDescent="0.25">
      <c r="A120" t="s">
        <v>400</v>
      </c>
      <c r="B120" t="s">
        <v>97</v>
      </c>
      <c r="C120">
        <f>COUNTIF(A:A,A120)-1</f>
        <v>0</v>
      </c>
      <c r="D120">
        <f>COUNTIF(B:B,B120)-1</f>
        <v>0</v>
      </c>
      <c r="F120" t="str">
        <f>""""&amp;A120&amp;""""</f>
        <v>"INDON 2.85 02/14/30"</v>
      </c>
      <c r="G120" t="str">
        <f>""""&amp;B120&amp;""""</f>
        <v>"US455780CQ75"</v>
      </c>
    </row>
    <row r="121" spans="1:7" x14ac:dyDescent="0.25">
      <c r="A121" t="s">
        <v>367</v>
      </c>
      <c r="B121" t="s">
        <v>32</v>
      </c>
      <c r="C121">
        <f>COUNTIF(A:A,A121)-1</f>
        <v>0</v>
      </c>
      <c r="D121">
        <f>COUNTIF(B:B,B121)-1</f>
        <v>0</v>
      </c>
      <c r="F121" t="str">
        <f>""""&amp;A121&amp;""""</f>
        <v>"INDON 3 1/2 01/11/28"</v>
      </c>
      <c r="G121" t="str">
        <f>""""&amp;B121&amp;""""</f>
        <v>"US455780CD62"</v>
      </c>
    </row>
    <row r="122" spans="1:7" x14ac:dyDescent="0.25">
      <c r="A122" t="s">
        <v>396</v>
      </c>
      <c r="B122" t="s">
        <v>89</v>
      </c>
      <c r="C122">
        <f>COUNTIF(A:A,A122)-1</f>
        <v>0</v>
      </c>
      <c r="D122">
        <f>COUNTIF(B:B,B122)-1</f>
        <v>0</v>
      </c>
      <c r="F122" t="str">
        <f>""""&amp;A122&amp;""""</f>
        <v>"INDON 3 1/2 02/14/50"</v>
      </c>
      <c r="G122" t="str">
        <f>""""&amp;B122&amp;""""</f>
        <v>"US455780CR58"</v>
      </c>
    </row>
    <row r="123" spans="1:7" x14ac:dyDescent="0.25">
      <c r="A123" t="s">
        <v>385</v>
      </c>
      <c r="B123" t="s">
        <v>67</v>
      </c>
      <c r="C123">
        <f>COUNTIF(A:A,A123)-1</f>
        <v>0</v>
      </c>
      <c r="D123">
        <f>COUNTIF(B:B,B123)-1</f>
        <v>0</v>
      </c>
      <c r="F123" t="str">
        <f>""""&amp;A123&amp;""""</f>
        <v>"INDON 3.05 03/12/51"</v>
      </c>
      <c r="G123" t="str">
        <f>""""&amp;B123&amp;""""</f>
        <v>"US455780CW44"</v>
      </c>
    </row>
    <row r="124" spans="1:7" x14ac:dyDescent="0.25">
      <c r="A124" t="s">
        <v>380</v>
      </c>
      <c r="B124" t="s">
        <v>58</v>
      </c>
      <c r="C124">
        <f>COUNTIF(A:A,A124)-1</f>
        <v>0</v>
      </c>
      <c r="D124">
        <f>COUNTIF(B:B,B124)-1</f>
        <v>0</v>
      </c>
      <c r="F124" t="str">
        <f>""""&amp;A124&amp;""""</f>
        <v>"INDON 3.2 09/23/61"</v>
      </c>
      <c r="G124" t="str">
        <f>""""&amp;B124&amp;""""</f>
        <v>"US455780DG84"</v>
      </c>
    </row>
    <row r="125" spans="1:7" x14ac:dyDescent="0.25">
      <c r="A125" t="s">
        <v>387</v>
      </c>
      <c r="B125" t="s">
        <v>71</v>
      </c>
      <c r="C125">
        <f>COUNTIF(A:A,A125)-1</f>
        <v>0</v>
      </c>
      <c r="D125">
        <f>COUNTIF(B:B,B125)-1</f>
        <v>0</v>
      </c>
      <c r="F125" t="str">
        <f>""""&amp;A125&amp;""""</f>
        <v>"INDON 3.35 03/12/2071"</v>
      </c>
      <c r="G125" t="str">
        <f>""""&amp;B125&amp;""""</f>
        <v>"US455780CX27"</v>
      </c>
    </row>
    <row r="126" spans="1:7" x14ac:dyDescent="0.25">
      <c r="A126" t="s">
        <v>389</v>
      </c>
      <c r="B126" t="s">
        <v>75</v>
      </c>
      <c r="C126">
        <f>COUNTIF(A:A,A126)-1</f>
        <v>0</v>
      </c>
      <c r="D126">
        <f>COUNTIF(B:B,B126)-1</f>
        <v>0</v>
      </c>
      <c r="F126" t="str">
        <f>""""&amp;A126&amp;""""</f>
        <v>"INDON 3.4 09/18/29"</v>
      </c>
      <c r="G126" t="str">
        <f>""""&amp;B126&amp;""""</f>
        <v>"US455780CK06"</v>
      </c>
    </row>
    <row r="127" spans="1:7" x14ac:dyDescent="0.25">
      <c r="A127" t="s">
        <v>398</v>
      </c>
      <c r="B127" t="s">
        <v>93</v>
      </c>
      <c r="C127">
        <f>COUNTIF(A:A,A127)-1</f>
        <v>0</v>
      </c>
      <c r="D127">
        <f>COUNTIF(B:B,B127)-1</f>
        <v>0</v>
      </c>
      <c r="F127" t="str">
        <f>""""&amp;A127&amp;""""</f>
        <v>"INDON 3.55 03/31/32"</v>
      </c>
      <c r="G127" t="str">
        <f>""""&amp;B127&amp;""""</f>
        <v>"US455780DJ24"</v>
      </c>
    </row>
    <row r="128" spans="1:7" x14ac:dyDescent="0.25">
      <c r="A128" t="s">
        <v>392</v>
      </c>
      <c r="B128" t="s">
        <v>81</v>
      </c>
      <c r="C128">
        <f>COUNTIF(A:A,A128)-1</f>
        <v>0</v>
      </c>
      <c r="D128">
        <f>COUNTIF(B:B,B128)-1</f>
        <v>0</v>
      </c>
      <c r="F128" t="str">
        <f>""""&amp;A128&amp;""""</f>
        <v>"INDON 3.7 10/30/49"</v>
      </c>
      <c r="G128" t="str">
        <f>""""&amp;B128&amp;""""</f>
        <v>"US455780CN45"</v>
      </c>
    </row>
    <row r="129" spans="1:7" x14ac:dyDescent="0.25">
      <c r="A129" t="s">
        <v>391</v>
      </c>
      <c r="B129" t="s">
        <v>79</v>
      </c>
      <c r="C129">
        <f>COUNTIF(A:A,A129)-1</f>
        <v>0</v>
      </c>
      <c r="D129">
        <f>COUNTIF(B:B,B129)-1</f>
        <v>0</v>
      </c>
      <c r="F129" t="str">
        <f>""""&amp;A129&amp;""""</f>
        <v>"INDON 3.85 10/15/30"</v>
      </c>
      <c r="G129" t="str">
        <f>""""&amp;B129&amp;""""</f>
        <v>"US455780CS32"</v>
      </c>
    </row>
    <row r="130" spans="1:7" x14ac:dyDescent="0.25">
      <c r="A130" t="s">
        <v>399</v>
      </c>
      <c r="B130" t="s">
        <v>95</v>
      </c>
      <c r="C130">
        <f>COUNTIF(A:A,A130)-1</f>
        <v>0</v>
      </c>
      <c r="D130">
        <f>COUNTIF(B:B,B130)-1</f>
        <v>0</v>
      </c>
      <c r="F130" t="str">
        <f>""""&amp;A130&amp;""""</f>
        <v>"INDON 4 3/4 02/11/29"</v>
      </c>
      <c r="G130" t="str">
        <f>""""&amp;B130&amp;""""</f>
        <v>"US455780CH76"</v>
      </c>
    </row>
    <row r="131" spans="1:7" x14ac:dyDescent="0.25">
      <c r="A131" t="s">
        <v>360</v>
      </c>
      <c r="B131" t="s">
        <v>17</v>
      </c>
      <c r="C131">
        <f>COUNTIF(A:A,A131)-1</f>
        <v>0</v>
      </c>
      <c r="D131">
        <f>COUNTIF(B:B,B131)-1</f>
        <v>0</v>
      </c>
      <c r="F131" t="str">
        <f>""""&amp;A131&amp;""""</f>
        <v>"INDON 4 3/4 09/10/34"</v>
      </c>
      <c r="G131" t="str">
        <f>""""&amp;B131&amp;""""</f>
        <v>"US455780DX18"</v>
      </c>
    </row>
    <row r="132" spans="1:7" x14ac:dyDescent="0.25">
      <c r="A132" t="s">
        <v>381</v>
      </c>
      <c r="B132" t="s">
        <v>60</v>
      </c>
      <c r="C132">
        <f>COUNTIF(A:A,A132)-1</f>
        <v>0</v>
      </c>
      <c r="D132">
        <f>COUNTIF(B:B,B132)-1</f>
        <v>0</v>
      </c>
      <c r="F132" t="str">
        <f>""""&amp;A132&amp;""""</f>
        <v>"INDON 4.1 04/24/28"</v>
      </c>
      <c r="G132" t="str">
        <f>""""&amp;B132&amp;""""</f>
        <v>"US455780CF11"</v>
      </c>
    </row>
    <row r="133" spans="1:7" x14ac:dyDescent="0.25">
      <c r="A133" t="s">
        <v>388</v>
      </c>
      <c r="B133" t="s">
        <v>73</v>
      </c>
      <c r="C133">
        <f>COUNTIF(A:A,A133)-1</f>
        <v>0</v>
      </c>
      <c r="D133">
        <f>COUNTIF(B:B,B133)-1</f>
        <v>0</v>
      </c>
      <c r="F133" t="str">
        <f>""""&amp;A133&amp;""""</f>
        <v>"INDON 4.15 09/20/27"</v>
      </c>
      <c r="G133" t="str">
        <f>""""&amp;B133&amp;""""</f>
        <v>"US455780DM52"</v>
      </c>
    </row>
    <row r="134" spans="1:7" x14ac:dyDescent="0.25">
      <c r="A134" t="s">
        <v>365</v>
      </c>
      <c r="B134" t="s">
        <v>28</v>
      </c>
      <c r="C134">
        <f>COUNTIF(A:A,A134)-1</f>
        <v>0</v>
      </c>
      <c r="D134">
        <f>COUNTIF(B:B,B134)-1</f>
        <v>0</v>
      </c>
      <c r="F134" t="str">
        <f>""""&amp;A134&amp;""""</f>
        <v>"INDON 4.2 10/15/50"</v>
      </c>
      <c r="G134" t="str">
        <f>""""&amp;B134&amp;""""</f>
        <v>"US455780CT15"</v>
      </c>
    </row>
    <row r="135" spans="1:7" x14ac:dyDescent="0.25">
      <c r="A135" t="s">
        <v>390</v>
      </c>
      <c r="B135" t="s">
        <v>77</v>
      </c>
      <c r="C135">
        <f>COUNTIF(A:A,A135)-1</f>
        <v>0</v>
      </c>
      <c r="D135">
        <f>COUNTIF(B:B,B135)-1</f>
        <v>0</v>
      </c>
      <c r="F135" t="str">
        <f>""""&amp;A135&amp;""""</f>
        <v>"INDON 4.3 03/31/52"</v>
      </c>
      <c r="G135" t="str">
        <f>""""&amp;B135&amp;""""</f>
        <v>"US455780DK96"</v>
      </c>
    </row>
    <row r="136" spans="1:7" x14ac:dyDescent="0.25">
      <c r="A136" t="s">
        <v>376</v>
      </c>
      <c r="B136" t="s">
        <v>50</v>
      </c>
      <c r="C136">
        <f>COUNTIF(A:A,A136)-1</f>
        <v>0</v>
      </c>
      <c r="D136">
        <f>COUNTIF(B:B,B136)-1</f>
        <v>0</v>
      </c>
      <c r="F136" t="str">
        <f>""""&amp;A136&amp;""""</f>
        <v>"INDON 4.35 01/11/48"</v>
      </c>
      <c r="G136" t="str">
        <f>""""&amp;B136&amp;""""</f>
        <v>"US455780CE46"</v>
      </c>
    </row>
    <row r="137" spans="1:7" x14ac:dyDescent="0.25">
      <c r="A137" t="s">
        <v>395</v>
      </c>
      <c r="B137" t="s">
        <v>87</v>
      </c>
      <c r="C137">
        <f>COUNTIF(A:A,A137)-1</f>
        <v>0</v>
      </c>
      <c r="D137">
        <f>COUNTIF(B:B,B137)-1</f>
        <v>0</v>
      </c>
      <c r="F137" t="str">
        <f>""""&amp;A137&amp;""""</f>
        <v>"INDON 4.45 04/15/70"</v>
      </c>
      <c r="G137" t="str">
        <f>""""&amp;B137&amp;""""</f>
        <v>"US455780CU87"</v>
      </c>
    </row>
    <row r="138" spans="1:7" x14ac:dyDescent="0.25">
      <c r="A138" t="s">
        <v>382</v>
      </c>
      <c r="B138" t="s">
        <v>61</v>
      </c>
      <c r="C138">
        <f>COUNTIF(A:A,A138)-1</f>
        <v>0</v>
      </c>
      <c r="D138">
        <f>COUNTIF(B:B,B138)-1</f>
        <v>0</v>
      </c>
      <c r="F138" t="str">
        <f>""""&amp;A138&amp;""""</f>
        <v>"INDON 4.55 01/11/28"</v>
      </c>
      <c r="G138" t="str">
        <f>""""&amp;B138&amp;""""</f>
        <v>"US455780DQ66"</v>
      </c>
    </row>
    <row r="139" spans="1:7" x14ac:dyDescent="0.25">
      <c r="A139" t="s">
        <v>383</v>
      </c>
      <c r="B139" t="s">
        <v>63</v>
      </c>
      <c r="C139">
        <f>COUNTIF(A:A,A139)-1</f>
        <v>0</v>
      </c>
      <c r="D139">
        <f>COUNTIF(B:B,B139)-1</f>
        <v>0</v>
      </c>
      <c r="F139" t="str">
        <f>""""&amp;A139&amp;""""</f>
        <v>"INDON 4.65 09/20/32"</v>
      </c>
      <c r="G139" t="str">
        <f>""""&amp;B139&amp;""""</f>
        <v>"US455780DN36"</v>
      </c>
    </row>
    <row r="140" spans="1:7" x14ac:dyDescent="0.25">
      <c r="A140" t="s">
        <v>364</v>
      </c>
      <c r="B140" t="s">
        <v>26</v>
      </c>
      <c r="C140">
        <f>COUNTIF(A:A,A140)-1</f>
        <v>0</v>
      </c>
      <c r="D140">
        <f>COUNTIF(B:B,B140)-1</f>
        <v>0</v>
      </c>
      <c r="F140" t="str">
        <f>""""&amp;A140&amp;""""</f>
        <v>"INDON 4.7 02/10/34"</v>
      </c>
      <c r="G140" t="str">
        <f>""""&amp;B140&amp;""""</f>
        <v>"US455780DU78"</v>
      </c>
    </row>
    <row r="141" spans="1:7" x14ac:dyDescent="0.25">
      <c r="A141" t="s">
        <v>378</v>
      </c>
      <c r="B141" t="s">
        <v>54</v>
      </c>
      <c r="C141">
        <f>COUNTIF(A:A,A141)-1</f>
        <v>0</v>
      </c>
      <c r="D141">
        <f>COUNTIF(B:B,B141)-1</f>
        <v>0</v>
      </c>
      <c r="F141" t="str">
        <f>""""&amp;A141&amp;""""</f>
        <v>"INDON 4.85 01/11/33"</v>
      </c>
      <c r="G141" t="str">
        <f>""""&amp;B141&amp;""""</f>
        <v>"US455780DR40"</v>
      </c>
    </row>
    <row r="142" spans="1:7" x14ac:dyDescent="0.25">
      <c r="A142" t="s">
        <v>358</v>
      </c>
      <c r="B142" t="s">
        <v>13</v>
      </c>
      <c r="C142">
        <f>COUNTIF(A:A,A142)-1</f>
        <v>0</v>
      </c>
      <c r="D142">
        <f>COUNTIF(B:B,B142)-1</f>
        <v>0</v>
      </c>
      <c r="F142" t="str">
        <f>""""&amp;A142&amp;""""</f>
        <v>"INDON 5 1/4 01/15/30"</v>
      </c>
      <c r="G142" t="str">
        <f>""""&amp;B142&amp;""""</f>
        <v>"US455780DZ65"</v>
      </c>
    </row>
    <row r="143" spans="1:7" x14ac:dyDescent="0.25">
      <c r="A143" t="s">
        <v>362</v>
      </c>
      <c r="B143" t="s">
        <v>21</v>
      </c>
      <c r="C143">
        <f>COUNTIF(A:A,A143)-1</f>
        <v>0</v>
      </c>
      <c r="D143">
        <f>COUNTIF(B:B,B143)-1</f>
        <v>0</v>
      </c>
      <c r="F143" t="str">
        <f>""""&amp;A143&amp;""""</f>
        <v>"INDON 5.1 02/10/54"</v>
      </c>
      <c r="G143" t="str">
        <f>""""&amp;B143&amp;""""</f>
        <v>"US455780DV51"</v>
      </c>
    </row>
    <row r="144" spans="1:7" x14ac:dyDescent="0.25">
      <c r="A144" t="s">
        <v>361</v>
      </c>
      <c r="B144" t="s">
        <v>19</v>
      </c>
      <c r="C144">
        <f>COUNTIF(A:A,A144)-1</f>
        <v>0</v>
      </c>
      <c r="D144">
        <f>COUNTIF(B:B,B144)-1</f>
        <v>0</v>
      </c>
      <c r="F144" t="str">
        <f>""""&amp;A144&amp;""""</f>
        <v>"INDON 5.15 09/10/54"</v>
      </c>
      <c r="G144" t="str">
        <f>""""&amp;B144&amp;""""</f>
        <v>"US455780DW35"</v>
      </c>
    </row>
    <row r="145" spans="1:7" x14ac:dyDescent="0.25">
      <c r="A145" t="s">
        <v>394</v>
      </c>
      <c r="B145" t="s">
        <v>85</v>
      </c>
      <c r="C145">
        <f>COUNTIF(A:A,A145)-1</f>
        <v>0</v>
      </c>
      <c r="D145">
        <f>COUNTIF(B:B,B145)-1</f>
        <v>0</v>
      </c>
      <c r="F145" t="str">
        <f>""""&amp;A145&amp;""""</f>
        <v>"INDON 5.35 02/11/49"</v>
      </c>
      <c r="G145" t="str">
        <f>""""&amp;B145&amp;""""</f>
        <v>"US455780CJ33"</v>
      </c>
    </row>
    <row r="146" spans="1:7" x14ac:dyDescent="0.25">
      <c r="A146" t="s">
        <v>359</v>
      </c>
      <c r="B146" t="s">
        <v>15</v>
      </c>
      <c r="C146">
        <f>COUNTIF(A:A,A146)-1</f>
        <v>0</v>
      </c>
      <c r="D146">
        <f>COUNTIF(B:B,B146)-1</f>
        <v>0</v>
      </c>
      <c r="F146" t="str">
        <f>""""&amp;A146&amp;""""</f>
        <v>"INDON 5.6 01/15/35"</v>
      </c>
      <c r="G146" t="str">
        <f>""""&amp;B146&amp;""""</f>
        <v>"US455780EA06"</v>
      </c>
    </row>
    <row r="147" spans="1:7" x14ac:dyDescent="0.25">
      <c r="A147" t="s">
        <v>371</v>
      </c>
      <c r="B147" t="s">
        <v>40</v>
      </c>
      <c r="C147">
        <f>COUNTIF(A:A,A147)-1</f>
        <v>0</v>
      </c>
      <c r="D147">
        <f>COUNTIF(B:B,B147)-1</f>
        <v>0</v>
      </c>
      <c r="F147" t="str">
        <f>""""&amp;A147&amp;""""</f>
        <v>"INDON 5.65 01/11/53"</v>
      </c>
      <c r="G147" t="str">
        <f>""""&amp;B147&amp;""""</f>
        <v>"US455780DS23"</v>
      </c>
    </row>
    <row r="148" spans="1:7" x14ac:dyDescent="0.25">
      <c r="A148" t="s">
        <v>426</v>
      </c>
      <c r="B148" t="s">
        <v>172</v>
      </c>
      <c r="C148">
        <f>COUNTIF(A:A,A148)-1</f>
        <v>0</v>
      </c>
      <c r="D148">
        <f>COUNTIF(B:B,B148)-1</f>
        <v>0</v>
      </c>
      <c r="F148" t="str">
        <f>""""&amp;A148&amp;""""</f>
        <v>"ITALY 0.913 09/01/39"</v>
      </c>
      <c r="G148" t="str">
        <f>""""&amp;B148&amp;""""</f>
        <v>"XS2088745430"</v>
      </c>
    </row>
    <row r="149" spans="1:7" x14ac:dyDescent="0.25">
      <c r="A149" t="s">
        <v>425</v>
      </c>
      <c r="B149" t="s">
        <v>170</v>
      </c>
      <c r="C149">
        <f>COUNTIF(A:A,A149)-1</f>
        <v>0</v>
      </c>
      <c r="D149">
        <f>COUNTIF(B:B,B149)-1</f>
        <v>0</v>
      </c>
      <c r="F149" t="str">
        <f>""""&amp;A149&amp;""""</f>
        <v>"ITALY 1.448 04/17/27"</v>
      </c>
      <c r="G149" t="str">
        <f>""""&amp;B149&amp;""""</f>
        <v>"XS1505666815"</v>
      </c>
    </row>
    <row r="150" spans="1:7" x14ac:dyDescent="0.25">
      <c r="A150" t="s">
        <v>428</v>
      </c>
      <c r="B150" t="s">
        <v>176</v>
      </c>
      <c r="C150">
        <f>COUNTIF(A:A,A150)-1</f>
        <v>0</v>
      </c>
      <c r="D150">
        <f>COUNTIF(B:B,B150)-1</f>
        <v>0</v>
      </c>
      <c r="F150" t="str">
        <f>""""&amp;A150&amp;""""</f>
        <v>"ITALY 1.483 05/04/46"</v>
      </c>
      <c r="G150" t="str">
        <f>""""&amp;B150&amp;""""</f>
        <v>"XS1405801041"</v>
      </c>
    </row>
    <row r="151" spans="1:7" x14ac:dyDescent="0.25">
      <c r="A151" t="s">
        <v>417</v>
      </c>
      <c r="B151" t="s">
        <v>151</v>
      </c>
      <c r="C151">
        <f>COUNTIF(A:A,A151)-1</f>
        <v>0</v>
      </c>
      <c r="D151">
        <f>COUNTIF(B:B,B151)-1</f>
        <v>0</v>
      </c>
      <c r="F151" t="str">
        <f>""""&amp;A151&amp;""""</f>
        <v>"ITALY 1.51 09/15/28"</v>
      </c>
      <c r="G151" t="str">
        <f>""""&amp;B151&amp;""""</f>
        <v>"XS1121804279"</v>
      </c>
    </row>
    <row r="152" spans="1:7" x14ac:dyDescent="0.25">
      <c r="A152" t="s">
        <v>418</v>
      </c>
      <c r="B152" t="s">
        <v>153</v>
      </c>
      <c r="C152">
        <f>COUNTIF(A:A,A152)-1</f>
        <v>0</v>
      </c>
      <c r="D152">
        <f>COUNTIF(B:B,B152)-1</f>
        <v>0</v>
      </c>
      <c r="F152" t="str">
        <f>""""&amp;A152&amp;""""</f>
        <v>"ITALY 1.666 05/06/28"</v>
      </c>
      <c r="G152" t="str">
        <f>""""&amp;B152&amp;""""</f>
        <v>"XS1227831382"</v>
      </c>
    </row>
    <row r="153" spans="1:7" x14ac:dyDescent="0.25">
      <c r="A153" t="s">
        <v>415</v>
      </c>
      <c r="B153" t="s">
        <v>146</v>
      </c>
      <c r="C153">
        <f>COUNTIF(A:A,A153)-1</f>
        <v>0</v>
      </c>
      <c r="D153">
        <f>COUNTIF(B:B,B153)-1</f>
        <v>0</v>
      </c>
      <c r="F153" t="str">
        <f>""""&amp;A153&amp;""""</f>
        <v>"ITALY 1.771 03/05/29"</v>
      </c>
      <c r="G153" t="str">
        <f>""""&amp;B153&amp;""""</f>
        <v>"XS1199014306"</v>
      </c>
    </row>
    <row r="154" spans="1:7" x14ac:dyDescent="0.25">
      <c r="A154" t="s">
        <v>424</v>
      </c>
      <c r="B154" t="s">
        <v>168</v>
      </c>
      <c r="C154">
        <f>COUNTIF(A:A,A154)-1</f>
        <v>0</v>
      </c>
      <c r="D154">
        <f>COUNTIF(B:B,B154)-1</f>
        <v>0</v>
      </c>
      <c r="F154" t="str">
        <f>""""&amp;A154&amp;""""</f>
        <v>"ITALY 1.85 09/15/57"</v>
      </c>
      <c r="G154" t="str">
        <f>""""&amp;B154&amp;""""</f>
        <v>"XS0280146357"</v>
      </c>
    </row>
    <row r="155" spans="1:7" x14ac:dyDescent="0.25">
      <c r="A155" t="s">
        <v>414</v>
      </c>
      <c r="B155" t="s">
        <v>144</v>
      </c>
      <c r="C155">
        <f>COUNTIF(A:A,A155)-1</f>
        <v>0</v>
      </c>
      <c r="D155">
        <f>COUNTIF(B:B,B155)-1</f>
        <v>0</v>
      </c>
      <c r="F155" t="str">
        <f>""""&amp;A155&amp;""""</f>
        <v>"ITALY 1.862 02/02/28"</v>
      </c>
      <c r="G155" t="str">
        <f>""""&amp;B155&amp;""""</f>
        <v>"XS1180157544"</v>
      </c>
    </row>
    <row r="156" spans="1:7" x14ac:dyDescent="0.25">
      <c r="A156" t="s">
        <v>422</v>
      </c>
      <c r="B156" t="s">
        <v>162</v>
      </c>
      <c r="C156">
        <f>COUNTIF(A:A,A156)-1</f>
        <v>0</v>
      </c>
      <c r="D156">
        <f>COUNTIF(B:B,B156)-1</f>
        <v>0</v>
      </c>
      <c r="F156" t="str">
        <f>""""&amp;A156&amp;""""</f>
        <v>"ITALY 1.901 06/22/31"</v>
      </c>
      <c r="G156" t="str">
        <f>""""&amp;B156&amp;""""</f>
        <v>"XS1435990863"</v>
      </c>
    </row>
    <row r="157" spans="1:7" x14ac:dyDescent="0.25">
      <c r="A157" t="s">
        <v>402</v>
      </c>
      <c r="B157" t="s">
        <v>119</v>
      </c>
      <c r="C157">
        <f>COUNTIF(A:A,A157)-1</f>
        <v>0</v>
      </c>
      <c r="D157">
        <f>COUNTIF(B:B,B157)-1</f>
        <v>0</v>
      </c>
      <c r="F157" t="str">
        <f>""""&amp;A157&amp;""""</f>
        <v>"ITALY 1.913 05/18/29"</v>
      </c>
      <c r="G157" t="str">
        <f>""""&amp;B157&amp;""""</f>
        <v>"XS1413812881"</v>
      </c>
    </row>
    <row r="158" spans="1:7" x14ac:dyDescent="0.25">
      <c r="A158" t="s">
        <v>406</v>
      </c>
      <c r="B158" t="s">
        <v>127</v>
      </c>
      <c r="C158">
        <f>COUNTIF(A:A,A158)-1</f>
        <v>0</v>
      </c>
      <c r="D158">
        <f>COUNTIF(B:B,B158)-1</f>
        <v>0</v>
      </c>
      <c r="F158" t="str">
        <f>""""&amp;A158&amp;""""</f>
        <v>"ITALY 2 09/05/32"</v>
      </c>
      <c r="G158" t="str">
        <f>""""&amp;B158&amp;""""</f>
        <v>"XS1199008670"</v>
      </c>
    </row>
    <row r="159" spans="1:7" x14ac:dyDescent="0.25">
      <c r="A159" t="s">
        <v>419</v>
      </c>
      <c r="B159" t="s">
        <v>155</v>
      </c>
      <c r="C159">
        <f>COUNTIF(A:A,A159)-1</f>
        <v>0</v>
      </c>
      <c r="D159">
        <f>COUNTIF(B:B,B159)-1</f>
        <v>0</v>
      </c>
      <c r="F159" t="str">
        <f>""""&amp;A159&amp;""""</f>
        <v>"ITALY 2.127 05/22/27"</v>
      </c>
      <c r="G159" t="str">
        <f>""""&amp;B159&amp;""""</f>
        <v>"XS1236858657"</v>
      </c>
    </row>
    <row r="160" spans="1:7" x14ac:dyDescent="0.25">
      <c r="A160" t="s">
        <v>412</v>
      </c>
      <c r="B160" t="s">
        <v>140</v>
      </c>
      <c r="C160">
        <f>COUNTIF(A:A,A160)-1</f>
        <v>0</v>
      </c>
      <c r="D160">
        <f>COUNTIF(B:B,B160)-1</f>
        <v>0</v>
      </c>
      <c r="F160" t="str">
        <f>""""&amp;A160&amp;""""</f>
        <v>"ITALY 2.192 02/02/32"</v>
      </c>
      <c r="G160" t="str">
        <f>""""&amp;B160&amp;""""</f>
        <v>"XS1180459395"</v>
      </c>
    </row>
    <row r="161" spans="1:7" x14ac:dyDescent="0.25">
      <c r="A161" t="s">
        <v>429</v>
      </c>
      <c r="B161" t="s">
        <v>179</v>
      </c>
      <c r="C161">
        <f>COUNTIF(A:A,A161)-1</f>
        <v>0</v>
      </c>
      <c r="D161">
        <f>COUNTIF(B:B,B161)-1</f>
        <v>0</v>
      </c>
      <c r="F161" t="str">
        <f>""""&amp;A161&amp;""""</f>
        <v>"ITALY 2.2 09/15/58"</v>
      </c>
      <c r="G161" t="str">
        <f>""""&amp;B161&amp;""""</f>
        <v>"XS0342993747"</v>
      </c>
    </row>
    <row r="162" spans="1:7" x14ac:dyDescent="0.25">
      <c r="A162" t="s">
        <v>401</v>
      </c>
      <c r="B162" t="s">
        <v>117</v>
      </c>
      <c r="C162">
        <f>COUNTIF(A:A,A162)-1</f>
        <v>0</v>
      </c>
      <c r="D162">
        <f>COUNTIF(B:B,B162)-1</f>
        <v>0</v>
      </c>
      <c r="F162" t="str">
        <f>""""&amp;A162&amp;""""</f>
        <v>"ITALY 3 07/02/35"</v>
      </c>
      <c r="G162" t="str">
        <f>""""&amp;B162&amp;""""</f>
        <v>"XS3107226006"</v>
      </c>
    </row>
    <row r="163" spans="1:7" x14ac:dyDescent="0.25">
      <c r="A163" t="s">
        <v>409</v>
      </c>
      <c r="B163" t="s">
        <v>133</v>
      </c>
      <c r="C163">
        <f>COUNTIF(A:A,A163)-1</f>
        <v>0</v>
      </c>
      <c r="D163">
        <f>COUNTIF(B:B,B163)-1</f>
        <v>0</v>
      </c>
      <c r="F163" t="str">
        <f>""""&amp;A163&amp;""""</f>
        <v>"ITALY 3 1/2 09/04/35"</v>
      </c>
      <c r="G163" t="str">
        <f>""""&amp;B163&amp;""""</f>
        <v>"XS3016634399"</v>
      </c>
    </row>
    <row r="164" spans="1:7" x14ac:dyDescent="0.25">
      <c r="A164" t="s">
        <v>404</v>
      </c>
      <c r="B164" t="s">
        <v>123</v>
      </c>
      <c r="C164">
        <f>COUNTIF(A:A,A164)-1</f>
        <v>0</v>
      </c>
      <c r="D164">
        <f>COUNTIF(B:B,B164)-1</f>
        <v>0</v>
      </c>
      <c r="F164" t="str">
        <f>""""&amp;A164&amp;""""</f>
        <v>"ITALY 3 1/2 11/15/35"</v>
      </c>
      <c r="G164" t="str">
        <f>""""&amp;B164&amp;""""</f>
        <v>"XS3074411524"</v>
      </c>
    </row>
    <row r="165" spans="1:7" x14ac:dyDescent="0.25">
      <c r="A165" t="s">
        <v>423</v>
      </c>
      <c r="B165" t="s">
        <v>166</v>
      </c>
      <c r="C165">
        <f>COUNTIF(A:A,A165)-1</f>
        <v>0</v>
      </c>
      <c r="D165">
        <f>COUNTIF(B:B,B165)-1</f>
        <v>0</v>
      </c>
      <c r="F165" t="str">
        <f>""""&amp;A165&amp;""""</f>
        <v>"ITALY 3.55 10/29/36"</v>
      </c>
      <c r="G165" t="str">
        <f>""""&amp;B165&amp;""""</f>
        <v>"XS2948764563"</v>
      </c>
    </row>
    <row r="166" spans="1:7" x14ac:dyDescent="0.25">
      <c r="A166" t="s">
        <v>410</v>
      </c>
      <c r="B166" t="s">
        <v>135</v>
      </c>
      <c r="C166">
        <f>COUNTIF(A:A,A166)-1</f>
        <v>0</v>
      </c>
      <c r="D166">
        <f>COUNTIF(B:B,B166)-1</f>
        <v>0</v>
      </c>
      <c r="F166" t="str">
        <f>""""&amp;A166&amp;""""</f>
        <v>"ITALY 4 08/05/35"</v>
      </c>
      <c r="G166" t="str">
        <f>""""&amp;B166&amp;""""</f>
        <v>"XS2994958416"</v>
      </c>
    </row>
    <row r="167" spans="1:7" x14ac:dyDescent="0.25">
      <c r="A167" t="s">
        <v>405</v>
      </c>
      <c r="B167" t="s">
        <v>125</v>
      </c>
      <c r="C167">
        <f>COUNTIF(A:A,A167)-1</f>
        <v>0</v>
      </c>
      <c r="D167">
        <f>COUNTIF(B:B,B167)-1</f>
        <v>0</v>
      </c>
      <c r="F167" t="str">
        <f>""""&amp;A167&amp;""""</f>
        <v>"ITALY 4 10/02/35"</v>
      </c>
      <c r="G167" t="str">
        <f>""""&amp;B167&amp;""""</f>
        <v>"XS3041419642"</v>
      </c>
    </row>
    <row r="168" spans="1:7" x14ac:dyDescent="0.25">
      <c r="A168" t="s">
        <v>427</v>
      </c>
      <c r="B168" t="s">
        <v>174</v>
      </c>
      <c r="C168">
        <f>COUNTIF(A:A,A168)-1</f>
        <v>0</v>
      </c>
      <c r="D168">
        <f>COUNTIF(B:B,B168)-1</f>
        <v>0</v>
      </c>
      <c r="F168" t="str">
        <f>""""&amp;A168&amp;""""</f>
        <v>"ITALY 4 3/4 05/28/63"</v>
      </c>
      <c r="G168" t="str">
        <f>""""&amp;B168&amp;""""</f>
        <v>"XS0936805612"</v>
      </c>
    </row>
    <row r="169" spans="1:7" x14ac:dyDescent="0.25">
      <c r="A169" t="s">
        <v>407</v>
      </c>
      <c r="B169" t="s">
        <v>129</v>
      </c>
      <c r="C169">
        <f>COUNTIF(A:A,A169)-1</f>
        <v>0</v>
      </c>
      <c r="D169">
        <f>COUNTIF(B:B,B169)-1</f>
        <v>0</v>
      </c>
      <c r="F169" t="str">
        <f>""""&amp;A169&amp;""""</f>
        <v>"ITALY 5 05/17/33"</v>
      </c>
      <c r="G169" t="str">
        <f>""""&amp;B169&amp;""""</f>
        <v>"XS2624502360"</v>
      </c>
    </row>
    <row r="170" spans="1:7" x14ac:dyDescent="0.25">
      <c r="A170" t="s">
        <v>421</v>
      </c>
      <c r="B170" t="s">
        <v>159</v>
      </c>
      <c r="C170">
        <f>COUNTIF(A:A,A170)-1</f>
        <v>0</v>
      </c>
      <c r="D170">
        <f>COUNTIF(B:B,B170)-1</f>
        <v>0</v>
      </c>
      <c r="F170" t="str">
        <f>""""&amp;A170&amp;""""</f>
        <v>"ITALY 5.05 09/11/53"</v>
      </c>
      <c r="G170" t="str">
        <f>""""&amp;B170&amp;""""</f>
        <v>"XS0970703772"</v>
      </c>
    </row>
    <row r="171" spans="1:7" x14ac:dyDescent="0.25">
      <c r="A171" t="s">
        <v>408</v>
      </c>
      <c r="B171" t="s">
        <v>131</v>
      </c>
      <c r="C171">
        <f>COUNTIF(A:A,A171)-1</f>
        <v>0</v>
      </c>
      <c r="D171">
        <f>COUNTIF(B:B,B171)-1</f>
        <v>0</v>
      </c>
      <c r="F171" t="str">
        <f>""""&amp;A171&amp;""""</f>
        <v>"ITALY 5.2 07/31/34"</v>
      </c>
      <c r="G171" t="str">
        <f>""""&amp;B171&amp;""""</f>
        <v>"IT0003685093"</v>
      </c>
    </row>
    <row r="172" spans="1:7" x14ac:dyDescent="0.25">
      <c r="A172" t="s">
        <v>411</v>
      </c>
      <c r="B172" t="s">
        <v>137</v>
      </c>
      <c r="C172">
        <f>COUNTIF(A:A,A172)-1</f>
        <v>0</v>
      </c>
      <c r="D172">
        <f>COUNTIF(B:B,B172)-1</f>
        <v>0</v>
      </c>
      <c r="F172" t="str">
        <f>""""&amp;A172&amp;""""</f>
        <v>"ITALY 5.345 01/27/48"</v>
      </c>
      <c r="G172" t="str">
        <f>""""&amp;B172&amp;""""</f>
        <v>"XS0181673798"</v>
      </c>
    </row>
    <row r="173" spans="1:7" x14ac:dyDescent="0.25">
      <c r="A173" t="s">
        <v>413</v>
      </c>
      <c r="B173" t="s">
        <v>142</v>
      </c>
      <c r="C173">
        <f>COUNTIF(A:A,A173)-1</f>
        <v>0</v>
      </c>
      <c r="D173">
        <f>COUNTIF(B:B,B173)-1</f>
        <v>0</v>
      </c>
      <c r="F173" t="str">
        <f>""""&amp;A173&amp;""""</f>
        <v>"ITALY 5.6 12/31/27"</v>
      </c>
      <c r="G173" t="str">
        <f>""""&amp;B173&amp;""""</f>
        <v>"XS0644776683"</v>
      </c>
    </row>
    <row r="174" spans="1:7" x14ac:dyDescent="0.25">
      <c r="A174" t="s">
        <v>403</v>
      </c>
      <c r="B174" t="s">
        <v>121</v>
      </c>
      <c r="C174">
        <f>COUNTIF(A:A,A174)-1</f>
        <v>0</v>
      </c>
      <c r="D174">
        <f>COUNTIF(B:B,B174)-1</f>
        <v>0</v>
      </c>
      <c r="F174" t="str">
        <f>""""&amp;A174&amp;""""</f>
        <v>"ITALY Float 06/28/29"</v>
      </c>
      <c r="G174" t="str">
        <f>""""&amp;B174&amp;""""</f>
        <v>"XS0098449456"</v>
      </c>
    </row>
    <row r="175" spans="1:7" x14ac:dyDescent="0.25">
      <c r="A175" t="s">
        <v>416</v>
      </c>
      <c r="B175" t="s">
        <v>148</v>
      </c>
      <c r="C175">
        <f>COUNTIF(A:A,A175)-1</f>
        <v>0</v>
      </c>
      <c r="D175">
        <f>COUNTIF(B:B,B175)-1</f>
        <v>0</v>
      </c>
      <c r="F175" t="str">
        <f>""""&amp;A175&amp;""""</f>
        <v>"ITALY Float 12/02/40"</v>
      </c>
      <c r="G175" t="str">
        <f>""""&amp;B175&amp;""""</f>
        <v>"XS2265524210"</v>
      </c>
    </row>
  </sheetData>
  <sortState xmlns:xlrd2="http://schemas.microsoft.com/office/spreadsheetml/2017/richdata2" ref="A2:D176">
    <sortCondition descending="1" ref="C2:C17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528D-BC65-4A8E-BF24-2CC58EB4F47B}">
  <dimension ref="A1:J175"/>
  <sheetViews>
    <sheetView workbookViewId="0">
      <selection sqref="A1:J1048576"/>
    </sheetView>
  </sheetViews>
  <sheetFormatPr defaultRowHeight="15" x14ac:dyDescent="0.25"/>
  <cols>
    <col min="1" max="1" width="7.140625" bestFit="1" customWidth="1"/>
    <col min="2" max="2" width="11" bestFit="1" customWidth="1"/>
    <col min="3" max="3" width="6" bestFit="1" customWidth="1"/>
    <col min="4" max="4" width="10.7109375" bestFit="1" customWidth="1"/>
    <col min="5" max="5" width="24.42578125" bestFit="1" customWidth="1"/>
    <col min="6" max="6" width="8.85546875" bestFit="1" customWidth="1"/>
    <col min="7" max="7" width="20.28515625" bestFit="1" customWidth="1"/>
    <col min="8" max="8" width="14.5703125" bestFit="1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357</v>
      </c>
      <c r="H1" s="1" t="s">
        <v>7</v>
      </c>
      <c r="I1" s="1">
        <f>SUM(I2:I10000)</f>
        <v>40</v>
      </c>
      <c r="J1" s="1">
        <f>SUM(J2:J10000)</f>
        <v>0</v>
      </c>
    </row>
    <row r="2" spans="1:10" x14ac:dyDescent="0.25">
      <c r="A2" s="1" t="s">
        <v>9</v>
      </c>
      <c r="B2" s="1">
        <v>900000000</v>
      </c>
      <c r="C2" s="1">
        <v>5.25</v>
      </c>
      <c r="D2" s="1" t="s">
        <v>10</v>
      </c>
      <c r="E2" s="1" t="s">
        <v>11</v>
      </c>
      <c r="F2" s="1" t="s">
        <v>12</v>
      </c>
      <c r="G2" t="s">
        <v>358</v>
      </c>
      <c r="H2" s="1" t="s">
        <v>13</v>
      </c>
      <c r="I2">
        <f>COUNTIF(G:G,G2)-1</f>
        <v>0</v>
      </c>
      <c r="J2">
        <f>COUNTIF(H:H,H2)-1</f>
        <v>0</v>
      </c>
    </row>
    <row r="3" spans="1:10" x14ac:dyDescent="0.25">
      <c r="A3" s="1" t="s">
        <v>9</v>
      </c>
      <c r="B3" s="1">
        <v>1100000000</v>
      </c>
      <c r="C3" s="1">
        <v>5.6</v>
      </c>
      <c r="D3" s="1" t="s">
        <v>14</v>
      </c>
      <c r="E3" s="1" t="s">
        <v>11</v>
      </c>
      <c r="F3" s="1" t="s">
        <v>12</v>
      </c>
      <c r="G3" t="s">
        <v>359</v>
      </c>
      <c r="H3" s="1" t="s">
        <v>15</v>
      </c>
      <c r="I3">
        <f>COUNTIF(G:G,G3)-1</f>
        <v>0</v>
      </c>
      <c r="J3">
        <f>COUNTIF(H:H,H3)-1</f>
        <v>0</v>
      </c>
    </row>
    <row r="4" spans="1:10" x14ac:dyDescent="0.25">
      <c r="A4" s="1" t="s">
        <v>9</v>
      </c>
      <c r="B4" s="1">
        <v>1150000000</v>
      </c>
      <c r="C4" s="1">
        <v>4.75</v>
      </c>
      <c r="D4" s="1" t="s">
        <v>16</v>
      </c>
      <c r="E4" s="1" t="s">
        <v>11</v>
      </c>
      <c r="F4" s="1" t="s">
        <v>12</v>
      </c>
      <c r="G4" t="s">
        <v>360</v>
      </c>
      <c r="H4" s="1" t="s">
        <v>17</v>
      </c>
      <c r="I4">
        <f>COUNTIF(G:G,G4)-1</f>
        <v>0</v>
      </c>
      <c r="J4">
        <f>COUNTIF(H:H,H4)-1</f>
        <v>0</v>
      </c>
    </row>
    <row r="5" spans="1:10" x14ac:dyDescent="0.25">
      <c r="A5" s="1" t="s">
        <v>9</v>
      </c>
      <c r="B5" s="1">
        <v>650000000</v>
      </c>
      <c r="C5" s="1">
        <v>5.15</v>
      </c>
      <c r="D5" s="1" t="s">
        <v>18</v>
      </c>
      <c r="E5" s="1" t="s">
        <v>11</v>
      </c>
      <c r="F5" s="1" t="s">
        <v>12</v>
      </c>
      <c r="G5" t="s">
        <v>361</v>
      </c>
      <c r="H5" s="1" t="s">
        <v>19</v>
      </c>
      <c r="I5">
        <f>COUNTIF(G:G,G5)-1</f>
        <v>0</v>
      </c>
      <c r="J5">
        <f>COUNTIF(H:H,H5)-1</f>
        <v>0</v>
      </c>
    </row>
    <row r="6" spans="1:10" x14ac:dyDescent="0.25">
      <c r="A6" s="1" t="s">
        <v>9</v>
      </c>
      <c r="B6" s="1">
        <v>900000000</v>
      </c>
      <c r="C6" s="1">
        <v>5.0999999999999996</v>
      </c>
      <c r="D6" s="1" t="s">
        <v>20</v>
      </c>
      <c r="E6" s="1" t="s">
        <v>11</v>
      </c>
      <c r="F6" s="1" t="s">
        <v>12</v>
      </c>
      <c r="G6" t="s">
        <v>362</v>
      </c>
      <c r="H6" s="1" t="s">
        <v>21</v>
      </c>
      <c r="I6">
        <f>COUNTIF(G:G,G6)-1</f>
        <v>0</v>
      </c>
      <c r="J6">
        <f>COUNTIF(H:H,H6)-1</f>
        <v>0</v>
      </c>
    </row>
    <row r="7" spans="1:10" x14ac:dyDescent="0.25">
      <c r="A7" s="1" t="s">
        <v>9</v>
      </c>
      <c r="B7" s="1">
        <v>1500000000</v>
      </c>
      <c r="C7" s="1">
        <v>5.25</v>
      </c>
      <c r="D7" s="1" t="s">
        <v>22</v>
      </c>
      <c r="E7" s="1" t="s">
        <v>23</v>
      </c>
      <c r="F7" s="1" t="s">
        <v>12</v>
      </c>
      <c r="G7" t="s">
        <v>363</v>
      </c>
      <c r="H7" s="1" t="s">
        <v>24</v>
      </c>
      <c r="I7">
        <f>COUNTIF(G:G,G7)-1</f>
        <v>1</v>
      </c>
      <c r="J7">
        <f>COUNTIF(H:H,H7)-1</f>
        <v>0</v>
      </c>
    </row>
    <row r="8" spans="1:10" x14ac:dyDescent="0.25">
      <c r="A8" s="1" t="s">
        <v>9</v>
      </c>
      <c r="B8" s="1">
        <v>650000000</v>
      </c>
      <c r="C8" s="1">
        <v>4.7</v>
      </c>
      <c r="D8" s="1" t="s">
        <v>25</v>
      </c>
      <c r="E8" s="1" t="s">
        <v>11</v>
      </c>
      <c r="F8" s="1" t="s">
        <v>12</v>
      </c>
      <c r="G8" t="s">
        <v>364</v>
      </c>
      <c r="H8" s="1" t="s">
        <v>26</v>
      </c>
      <c r="I8">
        <f>COUNTIF(G:G,G8)-1</f>
        <v>0</v>
      </c>
      <c r="J8">
        <f>COUNTIF(H:H,H8)-1</f>
        <v>0</v>
      </c>
    </row>
    <row r="9" spans="1:10" x14ac:dyDescent="0.25">
      <c r="A9" s="1" t="s">
        <v>9</v>
      </c>
      <c r="B9" s="1">
        <v>1650000000</v>
      </c>
      <c r="C9" s="1">
        <v>4.2</v>
      </c>
      <c r="D9" s="1" t="s">
        <v>27</v>
      </c>
      <c r="E9" s="1" t="s">
        <v>11</v>
      </c>
      <c r="F9" s="1" t="s">
        <v>12</v>
      </c>
      <c r="G9" t="s">
        <v>365</v>
      </c>
      <c r="H9" s="1" t="s">
        <v>28</v>
      </c>
      <c r="I9">
        <f>COUNTIF(G:G,G9)-1</f>
        <v>0</v>
      </c>
      <c r="J9">
        <f>COUNTIF(H:H,H9)-1</f>
        <v>0</v>
      </c>
    </row>
    <row r="10" spans="1:10" x14ac:dyDescent="0.25">
      <c r="A10" s="1" t="s">
        <v>9</v>
      </c>
      <c r="B10" s="1">
        <v>2000000000</v>
      </c>
      <c r="C10" s="1">
        <v>5.125</v>
      </c>
      <c r="D10" s="1" t="s">
        <v>29</v>
      </c>
      <c r="E10" s="1" t="s">
        <v>23</v>
      </c>
      <c r="F10" s="1" t="s">
        <v>12</v>
      </c>
      <c r="G10" t="s">
        <v>366</v>
      </c>
      <c r="H10" s="1" t="s">
        <v>30</v>
      </c>
      <c r="I10">
        <f>COUNTIF(G:G,G10)-1</f>
        <v>1</v>
      </c>
      <c r="J10">
        <f>COUNTIF(H:H,H10)-1</f>
        <v>0</v>
      </c>
    </row>
    <row r="11" spans="1:10" x14ac:dyDescent="0.25">
      <c r="A11" s="1" t="s">
        <v>9</v>
      </c>
      <c r="B11" s="1">
        <v>1250000000</v>
      </c>
      <c r="C11" s="1">
        <v>3.5</v>
      </c>
      <c r="D11" s="1" t="s">
        <v>31</v>
      </c>
      <c r="E11" s="1" t="s">
        <v>11</v>
      </c>
      <c r="F11" s="1" t="s">
        <v>12</v>
      </c>
      <c r="G11" t="s">
        <v>367</v>
      </c>
      <c r="H11" s="1" t="s">
        <v>32</v>
      </c>
      <c r="I11">
        <f>COUNTIF(G:G,G11)-1</f>
        <v>0</v>
      </c>
      <c r="J11">
        <f>COUNTIF(H:H,H11)-1</f>
        <v>0</v>
      </c>
    </row>
    <row r="12" spans="1:10" x14ac:dyDescent="0.25">
      <c r="A12" s="1" t="s">
        <v>9</v>
      </c>
      <c r="B12" s="1">
        <v>1200000000</v>
      </c>
      <c r="C12" s="1">
        <v>2.15</v>
      </c>
      <c r="D12" s="1" t="s">
        <v>33</v>
      </c>
      <c r="E12" s="1" t="s">
        <v>11</v>
      </c>
      <c r="F12" s="1" t="s">
        <v>12</v>
      </c>
      <c r="G12" t="s">
        <v>368</v>
      </c>
      <c r="H12" s="1" t="s">
        <v>34</v>
      </c>
      <c r="I12">
        <f>COUNTIF(G:G,G12)-1</f>
        <v>0</v>
      </c>
      <c r="J12">
        <f>COUNTIF(H:H,H12)-1</f>
        <v>0</v>
      </c>
    </row>
    <row r="13" spans="1:10" x14ac:dyDescent="0.25">
      <c r="A13" s="1" t="s">
        <v>9</v>
      </c>
      <c r="B13" s="1">
        <v>2250000000</v>
      </c>
      <c r="C13" s="1">
        <v>5.25</v>
      </c>
      <c r="D13" s="1" t="s">
        <v>35</v>
      </c>
      <c r="E13" s="1" t="s">
        <v>23</v>
      </c>
      <c r="F13" s="1" t="s">
        <v>12</v>
      </c>
      <c r="G13" t="s">
        <v>369</v>
      </c>
      <c r="H13" s="1" t="s">
        <v>36</v>
      </c>
      <c r="I13">
        <f>COUNTIF(G:G,G13)-1</f>
        <v>1</v>
      </c>
      <c r="J13">
        <f>COUNTIF(H:H,H13)-1</f>
        <v>0</v>
      </c>
    </row>
    <row r="14" spans="1:10" x14ac:dyDescent="0.25">
      <c r="A14" s="1" t="s">
        <v>9</v>
      </c>
      <c r="B14" s="1">
        <v>1250000000</v>
      </c>
      <c r="C14" s="1">
        <v>4.3499999999999996</v>
      </c>
      <c r="D14" s="1" t="s">
        <v>37</v>
      </c>
      <c r="E14" s="1" t="s">
        <v>23</v>
      </c>
      <c r="F14" s="1" t="s">
        <v>12</v>
      </c>
      <c r="G14" t="s">
        <v>370</v>
      </c>
      <c r="H14" s="1" t="s">
        <v>38</v>
      </c>
      <c r="I14">
        <f>COUNTIF(G:G,G14)-1</f>
        <v>1</v>
      </c>
      <c r="J14">
        <f>COUNTIF(H:H,H14)-1</f>
        <v>0</v>
      </c>
    </row>
    <row r="15" spans="1:10" x14ac:dyDescent="0.25">
      <c r="A15" s="1" t="s">
        <v>9</v>
      </c>
      <c r="B15" s="1">
        <v>750000000</v>
      </c>
      <c r="C15" s="1">
        <v>5.65</v>
      </c>
      <c r="D15" s="1" t="s">
        <v>39</v>
      </c>
      <c r="E15" s="1" t="s">
        <v>11</v>
      </c>
      <c r="F15" s="1" t="s">
        <v>12</v>
      </c>
      <c r="G15" t="s">
        <v>371</v>
      </c>
      <c r="H15" s="1" t="s">
        <v>40</v>
      </c>
      <c r="I15">
        <f>COUNTIF(G:G,G15)-1</f>
        <v>0</v>
      </c>
      <c r="J15">
        <f>COUNTIF(H:H,H15)-1</f>
        <v>0</v>
      </c>
    </row>
    <row r="16" spans="1:10" x14ac:dyDescent="0.25">
      <c r="A16" s="1" t="s">
        <v>9</v>
      </c>
      <c r="B16" s="1">
        <v>1427762000</v>
      </c>
      <c r="C16" s="1">
        <v>6.625</v>
      </c>
      <c r="D16" s="1" t="s">
        <v>41</v>
      </c>
      <c r="E16" s="1" t="s">
        <v>23</v>
      </c>
      <c r="F16" s="1" t="s">
        <v>12</v>
      </c>
      <c r="G16" t="s">
        <v>372</v>
      </c>
      <c r="H16" s="1" t="s">
        <v>42</v>
      </c>
      <c r="I16">
        <f>COUNTIF(G:G,G16)-1</f>
        <v>1</v>
      </c>
      <c r="J16">
        <f>COUNTIF(H:H,H16)-1</f>
        <v>0</v>
      </c>
    </row>
    <row r="17" spans="1:10" x14ac:dyDescent="0.25">
      <c r="A17" s="1" t="s">
        <v>9</v>
      </c>
      <c r="B17" s="1">
        <v>2000000000</v>
      </c>
      <c r="C17" s="1">
        <v>6.75</v>
      </c>
      <c r="D17" s="1" t="s">
        <v>43</v>
      </c>
      <c r="E17" s="1" t="s">
        <v>23</v>
      </c>
      <c r="F17" s="1" t="s">
        <v>12</v>
      </c>
      <c r="G17" t="s">
        <v>373</v>
      </c>
      <c r="H17" s="1" t="s">
        <v>44</v>
      </c>
      <c r="I17">
        <f>COUNTIF(G:G,G17)-1</f>
        <v>1</v>
      </c>
      <c r="J17">
        <f>COUNTIF(H:H,H17)-1</f>
        <v>0</v>
      </c>
    </row>
    <row r="18" spans="1:10" x14ac:dyDescent="0.25">
      <c r="A18" s="1" t="s">
        <v>9</v>
      </c>
      <c r="B18" s="1">
        <v>1000000000</v>
      </c>
      <c r="C18" s="1">
        <v>4.75</v>
      </c>
      <c r="D18" s="1" t="s">
        <v>45</v>
      </c>
      <c r="E18" s="1" t="s">
        <v>23</v>
      </c>
      <c r="F18" s="1" t="s">
        <v>12</v>
      </c>
      <c r="G18" t="s">
        <v>374</v>
      </c>
      <c r="H18" s="1" t="s">
        <v>46</v>
      </c>
      <c r="I18">
        <f>COUNTIF(G:G,G18)-1</f>
        <v>1</v>
      </c>
      <c r="J18">
        <f>COUNTIF(H:H,H18)-1</f>
        <v>0</v>
      </c>
    </row>
    <row r="19" spans="1:10" x14ac:dyDescent="0.25">
      <c r="A19" s="1" t="s">
        <v>9</v>
      </c>
      <c r="B19" s="1">
        <v>1562661000</v>
      </c>
      <c r="C19" s="1">
        <v>8.5</v>
      </c>
      <c r="D19" s="1" t="s">
        <v>47</v>
      </c>
      <c r="E19" s="1" t="s">
        <v>23</v>
      </c>
      <c r="F19" s="1" t="s">
        <v>12</v>
      </c>
      <c r="G19" t="s">
        <v>375</v>
      </c>
      <c r="H19" s="1" t="s">
        <v>48</v>
      </c>
      <c r="I19">
        <f>COUNTIF(G:G,G19)-1</f>
        <v>1</v>
      </c>
      <c r="J19">
        <f>COUNTIF(H:H,H19)-1</f>
        <v>0</v>
      </c>
    </row>
    <row r="20" spans="1:10" x14ac:dyDescent="0.25">
      <c r="A20" s="1" t="s">
        <v>9</v>
      </c>
      <c r="B20" s="1">
        <v>1750000000</v>
      </c>
      <c r="C20" s="1">
        <v>4.3499999999999996</v>
      </c>
      <c r="D20" s="1" t="s">
        <v>49</v>
      </c>
      <c r="E20" s="1" t="s">
        <v>11</v>
      </c>
      <c r="F20" s="1" t="s">
        <v>12</v>
      </c>
      <c r="G20" t="s">
        <v>376</v>
      </c>
      <c r="H20" s="1" t="s">
        <v>50</v>
      </c>
      <c r="I20">
        <f>COUNTIF(G:G,G20)-1</f>
        <v>0</v>
      </c>
      <c r="J20">
        <f>COUNTIF(H:H,H20)-1</f>
        <v>0</v>
      </c>
    </row>
    <row r="21" spans="1:10" x14ac:dyDescent="0.25">
      <c r="A21" s="1" t="s">
        <v>9</v>
      </c>
      <c r="B21" s="1">
        <v>1500000000</v>
      </c>
      <c r="C21" s="1">
        <v>4.625</v>
      </c>
      <c r="D21" s="1" t="s">
        <v>51</v>
      </c>
      <c r="E21" s="1" t="s">
        <v>23</v>
      </c>
      <c r="F21" s="1" t="s">
        <v>12</v>
      </c>
      <c r="G21" t="s">
        <v>377</v>
      </c>
      <c r="H21" s="1" t="s">
        <v>52</v>
      </c>
      <c r="I21">
        <f>COUNTIF(G:G,G21)-1</f>
        <v>1</v>
      </c>
      <c r="J21">
        <f>COUNTIF(H:H,H21)-1</f>
        <v>0</v>
      </c>
    </row>
    <row r="22" spans="1:10" x14ac:dyDescent="0.25">
      <c r="A22" s="1" t="s">
        <v>9</v>
      </c>
      <c r="B22" s="1">
        <v>1250000000</v>
      </c>
      <c r="C22" s="1">
        <v>4.8499999999999996</v>
      </c>
      <c r="D22" s="1" t="s">
        <v>53</v>
      </c>
      <c r="E22" s="1" t="s">
        <v>11</v>
      </c>
      <c r="F22" s="1" t="s">
        <v>12</v>
      </c>
      <c r="G22" t="s">
        <v>378</v>
      </c>
      <c r="H22" s="1" t="s">
        <v>54</v>
      </c>
      <c r="I22">
        <f>COUNTIF(G:G,G22)-1</f>
        <v>0</v>
      </c>
      <c r="J22">
        <f>COUNTIF(H:H,H22)-1</f>
        <v>0</v>
      </c>
    </row>
    <row r="23" spans="1:10" x14ac:dyDescent="0.25">
      <c r="A23" s="1" t="s">
        <v>9</v>
      </c>
      <c r="B23" s="1">
        <v>2070963000</v>
      </c>
      <c r="C23" s="1">
        <v>4.75</v>
      </c>
      <c r="D23" s="1" t="s">
        <v>55</v>
      </c>
      <c r="E23" s="1" t="s">
        <v>23</v>
      </c>
      <c r="F23" s="1" t="s">
        <v>12</v>
      </c>
      <c r="G23" t="s">
        <v>379</v>
      </c>
      <c r="H23" s="1" t="s">
        <v>56</v>
      </c>
      <c r="I23">
        <f>COUNTIF(G:G,G23)-1</f>
        <v>1</v>
      </c>
      <c r="J23">
        <f>COUNTIF(H:H,H23)-1</f>
        <v>0</v>
      </c>
    </row>
    <row r="24" spans="1:10" x14ac:dyDescent="0.25">
      <c r="A24" s="1" t="s">
        <v>9</v>
      </c>
      <c r="B24" s="1">
        <v>650000000</v>
      </c>
      <c r="C24" s="1">
        <v>3.2</v>
      </c>
      <c r="D24" s="1" t="s">
        <v>57</v>
      </c>
      <c r="E24" s="1" t="s">
        <v>11</v>
      </c>
      <c r="F24" s="1" t="s">
        <v>12</v>
      </c>
      <c r="G24" t="s">
        <v>380</v>
      </c>
      <c r="H24" s="1" t="s">
        <v>58</v>
      </c>
      <c r="I24">
        <f>COUNTIF(G:G,G24)-1</f>
        <v>0</v>
      </c>
      <c r="J24">
        <f>COUNTIF(H:H,H24)-1</f>
        <v>0</v>
      </c>
    </row>
    <row r="25" spans="1:10" x14ac:dyDescent="0.25">
      <c r="A25" s="1" t="s">
        <v>9</v>
      </c>
      <c r="B25" s="1">
        <v>1000000000</v>
      </c>
      <c r="C25" s="1">
        <v>4.0999999999999996</v>
      </c>
      <c r="D25" s="1" t="s">
        <v>59</v>
      </c>
      <c r="E25" s="1" t="s">
        <v>11</v>
      </c>
      <c r="F25" s="1" t="s">
        <v>12</v>
      </c>
      <c r="G25" t="s">
        <v>381</v>
      </c>
      <c r="H25" s="1" t="s">
        <v>60</v>
      </c>
      <c r="I25">
        <f>COUNTIF(G:G,G25)-1</f>
        <v>0</v>
      </c>
      <c r="J25">
        <f>COUNTIF(H:H,H25)-1</f>
        <v>0</v>
      </c>
    </row>
    <row r="26" spans="1:10" x14ac:dyDescent="0.25">
      <c r="A26" s="1" t="s">
        <v>9</v>
      </c>
      <c r="B26" s="1">
        <v>1000000000</v>
      </c>
      <c r="C26" s="1">
        <v>4.55</v>
      </c>
      <c r="D26" s="1" t="s">
        <v>31</v>
      </c>
      <c r="E26" s="1" t="s">
        <v>11</v>
      </c>
      <c r="F26" s="1" t="s">
        <v>12</v>
      </c>
      <c r="G26" t="s">
        <v>382</v>
      </c>
      <c r="H26" s="1" t="s">
        <v>61</v>
      </c>
      <c r="I26">
        <f>COUNTIF(G:G,G26)-1</f>
        <v>0</v>
      </c>
      <c r="J26">
        <f>COUNTIF(H:H,H26)-1</f>
        <v>0</v>
      </c>
    </row>
    <row r="27" spans="1:10" x14ac:dyDescent="0.25">
      <c r="A27" s="1" t="s">
        <v>9</v>
      </c>
      <c r="B27" s="1">
        <v>1400000000</v>
      </c>
      <c r="C27" s="1">
        <v>4.6500000000000004</v>
      </c>
      <c r="D27" s="1" t="s">
        <v>62</v>
      </c>
      <c r="E27" s="1" t="s">
        <v>11</v>
      </c>
      <c r="F27" s="1" t="s">
        <v>12</v>
      </c>
      <c r="G27" t="s">
        <v>383</v>
      </c>
      <c r="H27" s="1" t="s">
        <v>63</v>
      </c>
      <c r="I27">
        <f>COUNTIF(G:G,G27)-1</f>
        <v>0</v>
      </c>
      <c r="J27">
        <f>COUNTIF(H:H,H27)-1</f>
        <v>0</v>
      </c>
    </row>
    <row r="28" spans="1:10" x14ac:dyDescent="0.25">
      <c r="A28" s="1" t="s">
        <v>9</v>
      </c>
      <c r="B28" s="1">
        <v>1250000000</v>
      </c>
      <c r="C28" s="1">
        <v>1.85</v>
      </c>
      <c r="D28" s="1" t="s">
        <v>64</v>
      </c>
      <c r="E28" s="1" t="s">
        <v>11</v>
      </c>
      <c r="F28" s="1" t="s">
        <v>12</v>
      </c>
      <c r="G28" t="s">
        <v>384</v>
      </c>
      <c r="H28" s="1" t="s">
        <v>65</v>
      </c>
      <c r="I28">
        <f>COUNTIF(G:G,G28)-1</f>
        <v>0</v>
      </c>
      <c r="J28">
        <f>COUNTIF(H:H,H28)-1</f>
        <v>0</v>
      </c>
    </row>
    <row r="29" spans="1:10" x14ac:dyDescent="0.25">
      <c r="A29" s="1" t="s">
        <v>9</v>
      </c>
      <c r="B29" s="1">
        <v>2000000000</v>
      </c>
      <c r="C29" s="1">
        <v>3.05</v>
      </c>
      <c r="D29" s="1" t="s">
        <v>66</v>
      </c>
      <c r="E29" s="1" t="s">
        <v>11</v>
      </c>
      <c r="F29" s="1" t="s">
        <v>12</v>
      </c>
      <c r="G29" t="s">
        <v>385</v>
      </c>
      <c r="H29" s="1" t="s">
        <v>67</v>
      </c>
      <c r="I29">
        <f>COUNTIF(G:G,G29)-1</f>
        <v>0</v>
      </c>
      <c r="J29">
        <f>COUNTIF(H:H,H29)-1</f>
        <v>0</v>
      </c>
    </row>
    <row r="30" spans="1:10" x14ac:dyDescent="0.25">
      <c r="A30" s="1" t="s">
        <v>9</v>
      </c>
      <c r="B30" s="1">
        <v>1945398000</v>
      </c>
      <c r="C30" s="1">
        <v>7.75</v>
      </c>
      <c r="D30" s="1" t="s">
        <v>68</v>
      </c>
      <c r="E30" s="1" t="s">
        <v>23</v>
      </c>
      <c r="F30" s="1" t="s">
        <v>12</v>
      </c>
      <c r="G30" t="s">
        <v>386</v>
      </c>
      <c r="H30" s="1" t="s">
        <v>69</v>
      </c>
      <c r="I30">
        <f>COUNTIF(G:G,G30)-1</f>
        <v>1</v>
      </c>
      <c r="J30">
        <f>COUNTIF(H:H,H30)-1</f>
        <v>0</v>
      </c>
    </row>
    <row r="31" spans="1:10" x14ac:dyDescent="0.25">
      <c r="A31" s="1" t="s">
        <v>9</v>
      </c>
      <c r="B31" s="1">
        <v>800000000</v>
      </c>
      <c r="C31" s="1">
        <v>3.35</v>
      </c>
      <c r="D31" s="1" t="s">
        <v>70</v>
      </c>
      <c r="E31" s="1" t="s">
        <v>11</v>
      </c>
      <c r="F31" s="1" t="s">
        <v>12</v>
      </c>
      <c r="G31" t="s">
        <v>387</v>
      </c>
      <c r="H31" s="1" t="s">
        <v>71</v>
      </c>
      <c r="I31">
        <f>COUNTIF(G:G,G31)-1</f>
        <v>0</v>
      </c>
      <c r="J31">
        <f>COUNTIF(H:H,H31)-1</f>
        <v>0</v>
      </c>
    </row>
    <row r="32" spans="1:10" x14ac:dyDescent="0.25">
      <c r="A32" s="1" t="s">
        <v>9</v>
      </c>
      <c r="B32" s="1">
        <v>750000000</v>
      </c>
      <c r="C32" s="1">
        <v>4.1500000000000004</v>
      </c>
      <c r="D32" s="1" t="s">
        <v>72</v>
      </c>
      <c r="E32" s="1" t="s">
        <v>11</v>
      </c>
      <c r="F32" s="1" t="s">
        <v>12</v>
      </c>
      <c r="G32" t="s">
        <v>388</v>
      </c>
      <c r="H32" s="1" t="s">
        <v>73</v>
      </c>
      <c r="I32">
        <f>COUNTIF(G:G,G32)-1</f>
        <v>0</v>
      </c>
      <c r="J32">
        <f>COUNTIF(H:H,H32)-1</f>
        <v>0</v>
      </c>
    </row>
    <row r="33" spans="1:10" x14ac:dyDescent="0.25">
      <c r="A33" s="1" t="s">
        <v>9</v>
      </c>
      <c r="B33" s="1">
        <v>750000000</v>
      </c>
      <c r="C33" s="1">
        <v>3.4</v>
      </c>
      <c r="D33" s="1" t="s">
        <v>74</v>
      </c>
      <c r="E33" s="1" t="s">
        <v>11</v>
      </c>
      <c r="F33" s="1" t="s">
        <v>12</v>
      </c>
      <c r="G33" t="s">
        <v>389</v>
      </c>
      <c r="H33" s="1" t="s">
        <v>75</v>
      </c>
      <c r="I33">
        <f>COUNTIF(G:G,G33)-1</f>
        <v>0</v>
      </c>
      <c r="J33">
        <f>COUNTIF(H:H,H33)-1</f>
        <v>0</v>
      </c>
    </row>
    <row r="34" spans="1:10" x14ac:dyDescent="0.25">
      <c r="A34" s="1" t="s">
        <v>9</v>
      </c>
      <c r="B34" s="1">
        <v>750000000</v>
      </c>
      <c r="C34" s="1">
        <v>4.3</v>
      </c>
      <c r="D34" s="1" t="s">
        <v>76</v>
      </c>
      <c r="E34" s="1" t="s">
        <v>11</v>
      </c>
      <c r="F34" s="1" t="s">
        <v>12</v>
      </c>
      <c r="G34" t="s">
        <v>390</v>
      </c>
      <c r="H34" s="1" t="s">
        <v>77</v>
      </c>
      <c r="I34">
        <f>COUNTIF(G:G,G34)-1</f>
        <v>0</v>
      </c>
      <c r="J34">
        <f>COUNTIF(H:H,H34)-1</f>
        <v>0</v>
      </c>
    </row>
    <row r="35" spans="1:10" x14ac:dyDescent="0.25">
      <c r="A35" s="1" t="s">
        <v>9</v>
      </c>
      <c r="B35" s="1">
        <v>1650000000</v>
      </c>
      <c r="C35" s="1">
        <v>3.85</v>
      </c>
      <c r="D35" s="1" t="s">
        <v>78</v>
      </c>
      <c r="E35" s="1" t="s">
        <v>11</v>
      </c>
      <c r="F35" s="1" t="s">
        <v>12</v>
      </c>
      <c r="G35" t="s">
        <v>391</v>
      </c>
      <c r="H35" s="1" t="s">
        <v>79</v>
      </c>
      <c r="I35">
        <f>COUNTIF(G:G,G35)-1</f>
        <v>0</v>
      </c>
      <c r="J35">
        <f>COUNTIF(H:H,H35)-1</f>
        <v>0</v>
      </c>
    </row>
    <row r="36" spans="1:10" x14ac:dyDescent="0.25">
      <c r="A36" s="1" t="s">
        <v>9</v>
      </c>
      <c r="B36" s="1">
        <v>1000000000</v>
      </c>
      <c r="C36" s="1">
        <v>3.7</v>
      </c>
      <c r="D36" s="1" t="s">
        <v>80</v>
      </c>
      <c r="E36" s="1" t="s">
        <v>11</v>
      </c>
      <c r="F36" s="1" t="s">
        <v>12</v>
      </c>
      <c r="G36" t="s">
        <v>392</v>
      </c>
      <c r="H36" s="1" t="s">
        <v>81</v>
      </c>
      <c r="I36">
        <f>COUNTIF(G:G,G36)-1</f>
        <v>0</v>
      </c>
      <c r="J36">
        <f>COUNTIF(H:H,H36)-1</f>
        <v>0</v>
      </c>
    </row>
    <row r="37" spans="1:10" x14ac:dyDescent="0.25">
      <c r="A37" s="1" t="s">
        <v>9</v>
      </c>
      <c r="B37" s="1">
        <v>1000000000</v>
      </c>
      <c r="C37" s="1">
        <v>3.85</v>
      </c>
      <c r="D37" s="1" t="s">
        <v>82</v>
      </c>
      <c r="E37" s="1" t="s">
        <v>23</v>
      </c>
      <c r="F37" s="1" t="s">
        <v>12</v>
      </c>
      <c r="G37" t="s">
        <v>393</v>
      </c>
      <c r="H37" s="1" t="s">
        <v>83</v>
      </c>
      <c r="I37">
        <f>COUNTIF(G:G,G37)-1</f>
        <v>1</v>
      </c>
      <c r="J37">
        <f>COUNTIF(H:H,H37)-1</f>
        <v>0</v>
      </c>
    </row>
    <row r="38" spans="1:10" x14ac:dyDescent="0.25">
      <c r="A38" s="1" t="s">
        <v>9</v>
      </c>
      <c r="B38" s="1">
        <v>1000000000</v>
      </c>
      <c r="C38" s="1">
        <v>5.35</v>
      </c>
      <c r="D38" s="1" t="s">
        <v>84</v>
      </c>
      <c r="E38" s="1" t="s">
        <v>11</v>
      </c>
      <c r="F38" s="1" t="s">
        <v>12</v>
      </c>
      <c r="G38" t="s">
        <v>394</v>
      </c>
      <c r="H38" s="1" t="s">
        <v>85</v>
      </c>
      <c r="I38">
        <f>COUNTIF(G:G,G38)-1</f>
        <v>0</v>
      </c>
      <c r="J38">
        <f>COUNTIF(H:H,H38)-1</f>
        <v>0</v>
      </c>
    </row>
    <row r="39" spans="1:10" x14ac:dyDescent="0.25">
      <c r="A39" s="1" t="s">
        <v>9</v>
      </c>
      <c r="B39" s="1">
        <v>1000000000</v>
      </c>
      <c r="C39" s="1">
        <v>4.45</v>
      </c>
      <c r="D39" s="1" t="s">
        <v>86</v>
      </c>
      <c r="E39" s="1" t="s">
        <v>11</v>
      </c>
      <c r="F39" s="1" t="s">
        <v>12</v>
      </c>
      <c r="G39" t="s">
        <v>395</v>
      </c>
      <c r="H39" s="1" t="s">
        <v>87</v>
      </c>
      <c r="I39">
        <f>COUNTIF(G:G,G39)-1</f>
        <v>0</v>
      </c>
      <c r="J39">
        <f>COUNTIF(H:H,H39)-1</f>
        <v>0</v>
      </c>
    </row>
    <row r="40" spans="1:10" x14ac:dyDescent="0.25">
      <c r="A40" s="1" t="s">
        <v>9</v>
      </c>
      <c r="B40" s="1">
        <v>800000000</v>
      </c>
      <c r="C40" s="1">
        <v>3.5</v>
      </c>
      <c r="D40" s="1" t="s">
        <v>88</v>
      </c>
      <c r="E40" s="1" t="s">
        <v>11</v>
      </c>
      <c r="F40" s="1" t="s">
        <v>12</v>
      </c>
      <c r="G40" t="s">
        <v>396</v>
      </c>
      <c r="H40" s="1" t="s">
        <v>89</v>
      </c>
      <c r="I40">
        <f>COUNTIF(G:G,G40)-1</f>
        <v>0</v>
      </c>
      <c r="J40">
        <f>COUNTIF(H:H,H40)-1</f>
        <v>0</v>
      </c>
    </row>
    <row r="41" spans="1:10" x14ac:dyDescent="0.25">
      <c r="A41" s="1" t="s">
        <v>9</v>
      </c>
      <c r="B41" s="1">
        <v>1250000000</v>
      </c>
      <c r="C41" s="1">
        <v>5.95</v>
      </c>
      <c r="D41" s="1" t="s">
        <v>90</v>
      </c>
      <c r="E41" s="1" t="s">
        <v>23</v>
      </c>
      <c r="F41" s="1" t="s">
        <v>12</v>
      </c>
      <c r="G41" t="s">
        <v>397</v>
      </c>
      <c r="H41" s="1" t="s">
        <v>91</v>
      </c>
      <c r="I41">
        <f>COUNTIF(G:G,G41)-1</f>
        <v>1</v>
      </c>
      <c r="J41">
        <f>COUNTIF(H:H,H41)-1</f>
        <v>0</v>
      </c>
    </row>
    <row r="42" spans="1:10" x14ac:dyDescent="0.25">
      <c r="A42" s="1" t="s">
        <v>9</v>
      </c>
      <c r="B42" s="1">
        <v>1000000000</v>
      </c>
      <c r="C42" s="1">
        <v>3.55</v>
      </c>
      <c r="D42" s="1" t="s">
        <v>92</v>
      </c>
      <c r="E42" s="1" t="s">
        <v>11</v>
      </c>
      <c r="F42" s="1" t="s">
        <v>12</v>
      </c>
      <c r="G42" t="s">
        <v>398</v>
      </c>
      <c r="H42" s="1" t="s">
        <v>93</v>
      </c>
      <c r="I42">
        <f>COUNTIF(G:G,G42)-1</f>
        <v>0</v>
      </c>
      <c r="J42">
        <f>COUNTIF(H:H,H42)-1</f>
        <v>0</v>
      </c>
    </row>
    <row r="43" spans="1:10" x14ac:dyDescent="0.25">
      <c r="A43" s="1" t="s">
        <v>9</v>
      </c>
      <c r="B43" s="1">
        <v>1250000000</v>
      </c>
      <c r="C43" s="1">
        <v>4.75</v>
      </c>
      <c r="D43" s="1" t="s">
        <v>94</v>
      </c>
      <c r="E43" s="1" t="s">
        <v>11</v>
      </c>
      <c r="F43" s="1" t="s">
        <v>12</v>
      </c>
      <c r="G43" t="s">
        <v>399</v>
      </c>
      <c r="H43" s="1" t="s">
        <v>95</v>
      </c>
      <c r="I43">
        <f>COUNTIF(G:G,G43)-1</f>
        <v>0</v>
      </c>
      <c r="J43">
        <f>COUNTIF(H:H,H43)-1</f>
        <v>0</v>
      </c>
    </row>
    <row r="44" spans="1:10" x14ac:dyDescent="0.25">
      <c r="A44" s="1" t="s">
        <v>9</v>
      </c>
      <c r="B44" s="1">
        <v>1200000000</v>
      </c>
      <c r="C44" s="1">
        <v>2.85</v>
      </c>
      <c r="D44" s="1" t="s">
        <v>96</v>
      </c>
      <c r="E44" s="1" t="s">
        <v>11</v>
      </c>
      <c r="F44" s="1" t="s">
        <v>12</v>
      </c>
      <c r="G44" t="s">
        <v>400</v>
      </c>
      <c r="H44" s="1" t="s">
        <v>97</v>
      </c>
      <c r="I44">
        <f>COUNTIF(G:G,G44)-1</f>
        <v>0</v>
      </c>
      <c r="J44">
        <f>COUNTIF(H:H,H44)-1</f>
        <v>0</v>
      </c>
    </row>
    <row r="45" spans="1:10" x14ac:dyDescent="0.25">
      <c r="A45" s="1" t="s">
        <v>9</v>
      </c>
      <c r="B45" s="1">
        <v>1500000000</v>
      </c>
      <c r="C45" s="1">
        <v>5.25</v>
      </c>
      <c r="D45" s="1" t="s">
        <v>22</v>
      </c>
      <c r="E45" s="1" t="s">
        <v>98</v>
      </c>
      <c r="F45" s="1" t="s">
        <v>12</v>
      </c>
      <c r="G45" t="s">
        <v>363</v>
      </c>
      <c r="H45" s="1" t="s">
        <v>99</v>
      </c>
      <c r="I45">
        <f>COUNTIF(G:G,G45)-1</f>
        <v>1</v>
      </c>
      <c r="J45">
        <f>COUNTIF(H:H,H45)-1</f>
        <v>0</v>
      </c>
    </row>
    <row r="46" spans="1:10" x14ac:dyDescent="0.25">
      <c r="A46" s="1" t="s">
        <v>9</v>
      </c>
      <c r="B46" s="1">
        <v>2000000000</v>
      </c>
      <c r="C46" s="1">
        <v>5.125</v>
      </c>
      <c r="D46" s="1" t="s">
        <v>29</v>
      </c>
      <c r="E46" s="1" t="s">
        <v>98</v>
      </c>
      <c r="F46" s="1" t="s">
        <v>12</v>
      </c>
      <c r="G46" t="s">
        <v>366</v>
      </c>
      <c r="H46" s="1" t="s">
        <v>100</v>
      </c>
      <c r="I46">
        <f>COUNTIF(G:G,G46)-1</f>
        <v>1</v>
      </c>
      <c r="J46">
        <f>COUNTIF(H:H,H46)-1</f>
        <v>0</v>
      </c>
    </row>
    <row r="47" spans="1:10" x14ac:dyDescent="0.25">
      <c r="A47" s="1" t="s">
        <v>9</v>
      </c>
      <c r="B47" s="1">
        <v>1000000000</v>
      </c>
      <c r="C47" s="1">
        <v>4.75</v>
      </c>
      <c r="D47" s="1" t="s">
        <v>45</v>
      </c>
      <c r="E47" s="1" t="s">
        <v>98</v>
      </c>
      <c r="F47" s="1" t="s">
        <v>12</v>
      </c>
      <c r="G47" t="s">
        <v>374</v>
      </c>
      <c r="H47" s="1" t="s">
        <v>101</v>
      </c>
      <c r="I47">
        <f>COUNTIF(G:G,G47)-1</f>
        <v>1</v>
      </c>
      <c r="J47">
        <f>COUNTIF(H:H,H47)-1</f>
        <v>0</v>
      </c>
    </row>
    <row r="48" spans="1:10" x14ac:dyDescent="0.25">
      <c r="A48" s="1" t="s">
        <v>9</v>
      </c>
      <c r="B48" s="1">
        <v>1250000000</v>
      </c>
      <c r="C48" s="1">
        <v>4.3499999999999996</v>
      </c>
      <c r="D48" s="1" t="s">
        <v>37</v>
      </c>
      <c r="E48" s="1" t="s">
        <v>98</v>
      </c>
      <c r="F48" s="1" t="s">
        <v>12</v>
      </c>
      <c r="G48" t="s">
        <v>370</v>
      </c>
      <c r="H48" s="1" t="s">
        <v>102</v>
      </c>
      <c r="I48">
        <f>COUNTIF(G:G,G48)-1</f>
        <v>1</v>
      </c>
      <c r="J48">
        <f>COUNTIF(H:H,H48)-1</f>
        <v>0</v>
      </c>
    </row>
    <row r="49" spans="1:10" x14ac:dyDescent="0.25">
      <c r="A49" s="1" t="s">
        <v>9</v>
      </c>
      <c r="B49" s="1">
        <v>1945398000</v>
      </c>
      <c r="C49" s="1">
        <v>7.75</v>
      </c>
      <c r="D49" s="1" t="s">
        <v>68</v>
      </c>
      <c r="E49" s="1" t="s">
        <v>98</v>
      </c>
      <c r="F49" s="1" t="s">
        <v>12</v>
      </c>
      <c r="G49" t="s">
        <v>386</v>
      </c>
      <c r="H49" s="1" t="s">
        <v>103</v>
      </c>
      <c r="I49">
        <f>COUNTIF(G:G,G49)-1</f>
        <v>1</v>
      </c>
      <c r="J49">
        <f>COUNTIF(H:H,H49)-1</f>
        <v>0</v>
      </c>
    </row>
    <row r="50" spans="1:10" x14ac:dyDescent="0.25">
      <c r="A50" s="1" t="s">
        <v>9</v>
      </c>
      <c r="B50" s="1">
        <v>2250000000</v>
      </c>
      <c r="C50" s="1">
        <v>5.25</v>
      </c>
      <c r="D50" s="1" t="s">
        <v>35</v>
      </c>
      <c r="E50" s="1" t="s">
        <v>98</v>
      </c>
      <c r="F50" s="1" t="s">
        <v>12</v>
      </c>
      <c r="G50" t="s">
        <v>369</v>
      </c>
      <c r="H50" s="1" t="s">
        <v>104</v>
      </c>
      <c r="I50">
        <f>COUNTIF(G:G,G50)-1</f>
        <v>1</v>
      </c>
      <c r="J50">
        <f>COUNTIF(H:H,H50)-1</f>
        <v>0</v>
      </c>
    </row>
    <row r="51" spans="1:10" x14ac:dyDescent="0.25">
      <c r="A51" s="1" t="s">
        <v>9</v>
      </c>
      <c r="B51" s="1">
        <v>1500000000</v>
      </c>
      <c r="C51" s="1">
        <v>4.625</v>
      </c>
      <c r="D51" s="1" t="s">
        <v>51</v>
      </c>
      <c r="E51" s="1" t="s">
        <v>98</v>
      </c>
      <c r="F51" s="1" t="s">
        <v>12</v>
      </c>
      <c r="G51" t="s">
        <v>377</v>
      </c>
      <c r="H51" s="1" t="s">
        <v>105</v>
      </c>
      <c r="I51">
        <f>COUNTIF(G:G,G51)-1</f>
        <v>1</v>
      </c>
      <c r="J51">
        <f>COUNTIF(H:H,H51)-1</f>
        <v>0</v>
      </c>
    </row>
    <row r="52" spans="1:10" x14ac:dyDescent="0.25">
      <c r="A52" s="1" t="s">
        <v>9</v>
      </c>
      <c r="B52" s="1">
        <v>2000000000</v>
      </c>
      <c r="C52" s="1">
        <v>6.75</v>
      </c>
      <c r="D52" s="1" t="s">
        <v>43</v>
      </c>
      <c r="E52" s="1" t="s">
        <v>98</v>
      </c>
      <c r="F52" s="1" t="s">
        <v>12</v>
      </c>
      <c r="G52" t="s">
        <v>373</v>
      </c>
      <c r="H52" s="1" t="s">
        <v>106</v>
      </c>
      <c r="I52">
        <f>COUNTIF(G:G,G52)-1</f>
        <v>1</v>
      </c>
      <c r="J52">
        <f>COUNTIF(H:H,H52)-1</f>
        <v>0</v>
      </c>
    </row>
    <row r="53" spans="1:10" x14ac:dyDescent="0.25">
      <c r="A53" s="1" t="s">
        <v>9</v>
      </c>
      <c r="B53" s="1">
        <v>1562661000</v>
      </c>
      <c r="C53" s="1">
        <v>8.5</v>
      </c>
      <c r="D53" s="1" t="s">
        <v>47</v>
      </c>
      <c r="E53" s="1" t="s">
        <v>98</v>
      </c>
      <c r="F53" s="1" t="s">
        <v>12</v>
      </c>
      <c r="G53" t="s">
        <v>375</v>
      </c>
      <c r="H53" s="1" t="s">
        <v>107</v>
      </c>
      <c r="I53">
        <f>COUNTIF(G:G,G53)-1</f>
        <v>1</v>
      </c>
      <c r="J53">
        <f>COUNTIF(H:H,H53)-1</f>
        <v>0</v>
      </c>
    </row>
    <row r="54" spans="1:10" x14ac:dyDescent="0.25">
      <c r="A54" s="1" t="s">
        <v>9</v>
      </c>
      <c r="B54" s="1">
        <v>1427762000</v>
      </c>
      <c r="C54" s="1">
        <v>6.625</v>
      </c>
      <c r="D54" s="1" t="s">
        <v>41</v>
      </c>
      <c r="E54" s="1" t="s">
        <v>98</v>
      </c>
      <c r="F54" s="1" t="s">
        <v>12</v>
      </c>
      <c r="G54" t="s">
        <v>372</v>
      </c>
      <c r="H54" s="1" t="s">
        <v>108</v>
      </c>
      <c r="I54">
        <f>COUNTIF(G:G,G54)-1</f>
        <v>1</v>
      </c>
      <c r="J54">
        <f>COUNTIF(H:H,H54)-1</f>
        <v>0</v>
      </c>
    </row>
    <row r="55" spans="1:10" x14ac:dyDescent="0.25">
      <c r="A55" s="1" t="s">
        <v>9</v>
      </c>
      <c r="B55" s="1">
        <v>1250000000</v>
      </c>
      <c r="C55" s="1">
        <v>5.95</v>
      </c>
      <c r="D55" s="1" t="s">
        <v>90</v>
      </c>
      <c r="E55" s="1" t="s">
        <v>98</v>
      </c>
      <c r="F55" s="1" t="s">
        <v>12</v>
      </c>
      <c r="G55" t="s">
        <v>397</v>
      </c>
      <c r="H55" s="1" t="s">
        <v>109</v>
      </c>
      <c r="I55">
        <f>COUNTIF(G:G,G55)-1</f>
        <v>1</v>
      </c>
      <c r="J55">
        <f>COUNTIF(H:H,H55)-1</f>
        <v>0</v>
      </c>
    </row>
    <row r="56" spans="1:10" x14ac:dyDescent="0.25">
      <c r="A56" s="1" t="s">
        <v>9</v>
      </c>
      <c r="B56" s="1">
        <v>1000000000</v>
      </c>
      <c r="C56" s="1">
        <v>3.85</v>
      </c>
      <c r="D56" s="1" t="s">
        <v>82</v>
      </c>
      <c r="E56" s="1" t="s">
        <v>98</v>
      </c>
      <c r="F56" s="1" t="s">
        <v>12</v>
      </c>
      <c r="G56" t="s">
        <v>393</v>
      </c>
      <c r="H56" s="1" t="s">
        <v>110</v>
      </c>
      <c r="I56">
        <f>COUNTIF(G:G,G56)-1</f>
        <v>1</v>
      </c>
      <c r="J56">
        <f>COUNTIF(H:H,H56)-1</f>
        <v>0</v>
      </c>
    </row>
    <row r="57" spans="1:10" x14ac:dyDescent="0.25">
      <c r="A57" s="1" t="s">
        <v>9</v>
      </c>
      <c r="B57" s="1">
        <v>2070963000</v>
      </c>
      <c r="C57" s="1">
        <v>4.75</v>
      </c>
      <c r="D57" s="1" t="s">
        <v>55</v>
      </c>
      <c r="E57" s="1" t="s">
        <v>98</v>
      </c>
      <c r="F57" s="1" t="s">
        <v>12</v>
      </c>
      <c r="G57" t="s">
        <v>379</v>
      </c>
      <c r="H57" s="1" t="s">
        <v>111</v>
      </c>
      <c r="I57">
        <f>COUNTIF(G:G,G57)-1</f>
        <v>1</v>
      </c>
      <c r="J57">
        <f>COUNTIF(H:H,H57)-1</f>
        <v>0</v>
      </c>
    </row>
    <row r="58" spans="1:10" x14ac:dyDescent="0.25">
      <c r="A58" s="1" t="s">
        <v>113</v>
      </c>
      <c r="B58" s="1">
        <v>589450000</v>
      </c>
      <c r="C58" s="1">
        <v>3</v>
      </c>
      <c r="D58" s="1" t="s">
        <v>114</v>
      </c>
      <c r="E58" s="1" t="s">
        <v>115</v>
      </c>
      <c r="F58" s="1" t="s">
        <v>116</v>
      </c>
      <c r="G58" t="s">
        <v>401</v>
      </c>
      <c r="H58" s="1" t="s">
        <v>117</v>
      </c>
      <c r="I58">
        <f>COUNTIF(G:G,G58)-1</f>
        <v>0</v>
      </c>
      <c r="J58">
        <f>COUNTIF(H:H,H58)-1</f>
        <v>0</v>
      </c>
    </row>
    <row r="59" spans="1:10" x14ac:dyDescent="0.25">
      <c r="A59" s="1" t="s">
        <v>113</v>
      </c>
      <c r="B59" s="1">
        <v>902480000</v>
      </c>
      <c r="C59" s="1">
        <v>1.913</v>
      </c>
      <c r="D59" s="1" t="s">
        <v>118</v>
      </c>
      <c r="E59" s="1" t="s">
        <v>115</v>
      </c>
      <c r="F59" s="1" t="s">
        <v>116</v>
      </c>
      <c r="G59" t="s">
        <v>402</v>
      </c>
      <c r="H59" s="1" t="s">
        <v>119</v>
      </c>
      <c r="I59">
        <f>COUNTIF(G:G,G59)-1</f>
        <v>0</v>
      </c>
      <c r="J59">
        <f>COUNTIF(H:H,H59)-1</f>
        <v>0</v>
      </c>
    </row>
    <row r="60" spans="1:10" x14ac:dyDescent="0.25">
      <c r="A60" s="1" t="s">
        <v>113</v>
      </c>
      <c r="B60" s="1">
        <v>938937500</v>
      </c>
      <c r="C60" s="1">
        <v>4.25</v>
      </c>
      <c r="D60" s="1" t="s">
        <v>120</v>
      </c>
      <c r="E60" s="1" t="s">
        <v>115</v>
      </c>
      <c r="F60" s="1" t="s">
        <v>116</v>
      </c>
      <c r="G60" t="s">
        <v>403</v>
      </c>
      <c r="H60" s="1" t="s">
        <v>121</v>
      </c>
      <c r="I60">
        <f>COUNTIF(G:G,G60)-1</f>
        <v>0</v>
      </c>
      <c r="J60">
        <f>COUNTIF(H:H,H60)-1</f>
        <v>0</v>
      </c>
    </row>
    <row r="61" spans="1:10" x14ac:dyDescent="0.25">
      <c r="A61" s="1" t="s">
        <v>113</v>
      </c>
      <c r="B61" s="1">
        <v>894480000</v>
      </c>
      <c r="C61" s="1">
        <v>3.5</v>
      </c>
      <c r="D61" s="1" t="s">
        <v>122</v>
      </c>
      <c r="E61" s="1" t="s">
        <v>115</v>
      </c>
      <c r="F61" s="1" t="s">
        <v>116</v>
      </c>
      <c r="G61" t="s">
        <v>404</v>
      </c>
      <c r="H61" s="1" t="s">
        <v>123</v>
      </c>
      <c r="I61">
        <f>COUNTIF(G:G,G61)-1</f>
        <v>0</v>
      </c>
      <c r="J61">
        <f>COUNTIF(H:H,H61)-1</f>
        <v>0</v>
      </c>
    </row>
    <row r="62" spans="1:10" x14ac:dyDescent="0.25">
      <c r="A62" s="1" t="s">
        <v>113</v>
      </c>
      <c r="B62" s="1">
        <v>759640000</v>
      </c>
      <c r="C62" s="1">
        <v>4</v>
      </c>
      <c r="D62" s="1" t="s">
        <v>124</v>
      </c>
      <c r="E62" s="1" t="s">
        <v>115</v>
      </c>
      <c r="F62" s="1" t="s">
        <v>116</v>
      </c>
      <c r="G62" t="s">
        <v>405</v>
      </c>
      <c r="H62" s="1" t="s">
        <v>125</v>
      </c>
      <c r="I62">
        <f>COUNTIF(G:G,G62)-1</f>
        <v>0</v>
      </c>
      <c r="J62">
        <f>COUNTIF(H:H,H62)-1</f>
        <v>0</v>
      </c>
    </row>
    <row r="63" spans="1:10" x14ac:dyDescent="0.25">
      <c r="A63" s="1" t="s">
        <v>113</v>
      </c>
      <c r="B63" s="1">
        <v>550850000</v>
      </c>
      <c r="C63" s="1">
        <v>2</v>
      </c>
      <c r="D63" s="1" t="s">
        <v>126</v>
      </c>
      <c r="E63" s="1" t="s">
        <v>115</v>
      </c>
      <c r="F63" s="1" t="s">
        <v>116</v>
      </c>
      <c r="G63" t="s">
        <v>406</v>
      </c>
      <c r="H63" s="1" t="s">
        <v>127</v>
      </c>
      <c r="I63">
        <f>COUNTIF(G:G,G63)-1</f>
        <v>0</v>
      </c>
      <c r="J63">
        <f>COUNTIF(H:H,H63)-1</f>
        <v>0</v>
      </c>
    </row>
    <row r="64" spans="1:10" x14ac:dyDescent="0.25">
      <c r="A64" s="1" t="s">
        <v>113</v>
      </c>
      <c r="B64" s="1">
        <v>1376934000</v>
      </c>
      <c r="C64" s="1">
        <v>3</v>
      </c>
      <c r="D64" s="1" t="s">
        <v>128</v>
      </c>
      <c r="E64" s="1" t="s">
        <v>115</v>
      </c>
      <c r="F64" s="1" t="s">
        <v>116</v>
      </c>
      <c r="G64" t="s">
        <v>407</v>
      </c>
      <c r="H64" s="1" t="s">
        <v>129</v>
      </c>
      <c r="I64">
        <f>COUNTIF(G:G,G64)-1</f>
        <v>0</v>
      </c>
      <c r="J64">
        <f>COUNTIF(H:H,H64)-1</f>
        <v>0</v>
      </c>
    </row>
    <row r="65" spans="1:10" x14ac:dyDescent="0.25">
      <c r="A65" s="1" t="s">
        <v>113</v>
      </c>
      <c r="B65" s="1">
        <v>2707540000</v>
      </c>
      <c r="C65" s="1">
        <v>5.2</v>
      </c>
      <c r="D65" s="1" t="s">
        <v>130</v>
      </c>
      <c r="E65" s="1" t="s">
        <v>115</v>
      </c>
      <c r="F65" s="1" t="s">
        <v>116</v>
      </c>
      <c r="G65" t="s">
        <v>408</v>
      </c>
      <c r="H65" s="1" t="s">
        <v>131</v>
      </c>
      <c r="I65">
        <f>COUNTIF(G:G,G65)-1</f>
        <v>0</v>
      </c>
      <c r="J65">
        <f>COUNTIF(H:H,H65)-1</f>
        <v>0</v>
      </c>
    </row>
    <row r="66" spans="1:10" x14ac:dyDescent="0.25">
      <c r="A66" s="1" t="s">
        <v>113</v>
      </c>
      <c r="B66" s="1">
        <v>1054200000</v>
      </c>
      <c r="C66" s="1">
        <v>3.5</v>
      </c>
      <c r="D66" s="1" t="s">
        <v>132</v>
      </c>
      <c r="E66" s="1" t="s">
        <v>115</v>
      </c>
      <c r="F66" s="1" t="s">
        <v>116</v>
      </c>
      <c r="G66" t="s">
        <v>409</v>
      </c>
      <c r="H66" s="1" t="s">
        <v>133</v>
      </c>
      <c r="I66">
        <f>COUNTIF(G:G,G66)-1</f>
        <v>0</v>
      </c>
      <c r="J66">
        <f>COUNTIF(H:H,H66)-1</f>
        <v>0</v>
      </c>
    </row>
    <row r="67" spans="1:10" x14ac:dyDescent="0.25">
      <c r="A67" s="1" t="s">
        <v>113</v>
      </c>
      <c r="B67" s="1">
        <v>573100000</v>
      </c>
      <c r="C67" s="1">
        <v>4</v>
      </c>
      <c r="D67" s="1" t="s">
        <v>134</v>
      </c>
      <c r="E67" s="1" t="s">
        <v>115</v>
      </c>
      <c r="F67" s="1" t="s">
        <v>116</v>
      </c>
      <c r="G67" t="s">
        <v>410</v>
      </c>
      <c r="H67" s="1" t="s">
        <v>135</v>
      </c>
      <c r="I67">
        <f>COUNTIF(G:G,G67)-1</f>
        <v>0</v>
      </c>
      <c r="J67">
        <f>COUNTIF(H:H,H67)-1</f>
        <v>0</v>
      </c>
    </row>
    <row r="68" spans="1:10" x14ac:dyDescent="0.25">
      <c r="A68" s="1" t="s">
        <v>113</v>
      </c>
      <c r="B68" s="1">
        <v>1665720000</v>
      </c>
      <c r="C68" s="1">
        <v>5.3449999999999998</v>
      </c>
      <c r="D68" s="1" t="s">
        <v>136</v>
      </c>
      <c r="E68" s="1" t="s">
        <v>115</v>
      </c>
      <c r="F68" s="1" t="s">
        <v>116</v>
      </c>
      <c r="G68" t="s">
        <v>411</v>
      </c>
      <c r="H68" s="1" t="s">
        <v>137</v>
      </c>
      <c r="I68">
        <f>COUNTIF(G:G,G68)-1</f>
        <v>0</v>
      </c>
      <c r="J68">
        <f>COUNTIF(H:H,H68)-1</f>
        <v>0</v>
      </c>
    </row>
    <row r="69" spans="1:10" x14ac:dyDescent="0.25">
      <c r="A69" s="1" t="s">
        <v>113</v>
      </c>
      <c r="B69" s="1">
        <v>566650000</v>
      </c>
      <c r="C69" s="1">
        <v>2.1920000000000002</v>
      </c>
      <c r="D69" s="1" t="s">
        <v>138</v>
      </c>
      <c r="E69" s="1" t="s">
        <v>139</v>
      </c>
      <c r="F69" s="1" t="s">
        <v>116</v>
      </c>
      <c r="G69" t="s">
        <v>412</v>
      </c>
      <c r="H69" s="1" t="s">
        <v>140</v>
      </c>
      <c r="I69">
        <f>COUNTIF(G:G,G69)-1</f>
        <v>0</v>
      </c>
      <c r="J69">
        <f>COUNTIF(H:H,H69)-1</f>
        <v>0</v>
      </c>
    </row>
    <row r="70" spans="1:10" x14ac:dyDescent="0.25">
      <c r="A70" s="1" t="s">
        <v>113</v>
      </c>
      <c r="B70" s="1">
        <v>546669669.94920003</v>
      </c>
      <c r="C70" s="1">
        <v>5.6000000000000005</v>
      </c>
      <c r="D70" s="1" t="s">
        <v>141</v>
      </c>
      <c r="E70" s="1" t="s">
        <v>115</v>
      </c>
      <c r="F70" s="1" t="s">
        <v>116</v>
      </c>
      <c r="G70" t="s">
        <v>413</v>
      </c>
      <c r="H70" s="1" t="s">
        <v>142</v>
      </c>
      <c r="I70">
        <f>COUNTIF(G:G,G70)-1</f>
        <v>0</v>
      </c>
      <c r="J70">
        <f>COUNTIF(H:H,H70)-1</f>
        <v>0</v>
      </c>
    </row>
    <row r="71" spans="1:10" x14ac:dyDescent="0.25">
      <c r="A71" s="1" t="s">
        <v>113</v>
      </c>
      <c r="B71" s="1">
        <v>1133300000</v>
      </c>
      <c r="C71" s="1">
        <v>1.8620000000000001</v>
      </c>
      <c r="D71" s="1" t="s">
        <v>143</v>
      </c>
      <c r="E71" s="1" t="s">
        <v>115</v>
      </c>
      <c r="F71" s="1" t="s">
        <v>116</v>
      </c>
      <c r="G71" t="s">
        <v>414</v>
      </c>
      <c r="H71" s="1" t="s">
        <v>144</v>
      </c>
      <c r="I71">
        <f>COUNTIF(G:G,G71)-1</f>
        <v>0</v>
      </c>
      <c r="J71">
        <f>COUNTIF(H:H,H71)-1</f>
        <v>0</v>
      </c>
    </row>
    <row r="72" spans="1:10" x14ac:dyDescent="0.25">
      <c r="A72" s="1" t="s">
        <v>113</v>
      </c>
      <c r="B72" s="1">
        <v>550850000</v>
      </c>
      <c r="C72" s="1">
        <v>1.7709999999999999</v>
      </c>
      <c r="D72" s="1" t="s">
        <v>145</v>
      </c>
      <c r="E72" s="1" t="s">
        <v>115</v>
      </c>
      <c r="F72" s="1" t="s">
        <v>116</v>
      </c>
      <c r="G72" t="s">
        <v>415</v>
      </c>
      <c r="H72" s="1" t="s">
        <v>146</v>
      </c>
      <c r="I72">
        <f>COUNTIF(G:G,G72)-1</f>
        <v>0</v>
      </c>
      <c r="J72">
        <f>COUNTIF(H:H,H72)-1</f>
        <v>0</v>
      </c>
    </row>
    <row r="73" spans="1:10" x14ac:dyDescent="0.25">
      <c r="A73" s="1" t="s">
        <v>113</v>
      </c>
      <c r="B73" s="1">
        <v>876742500</v>
      </c>
      <c r="C73" s="1">
        <v>3.1710000000000003</v>
      </c>
      <c r="D73" s="1" t="s">
        <v>147</v>
      </c>
      <c r="E73" s="1" t="s">
        <v>115</v>
      </c>
      <c r="F73" s="1" t="s">
        <v>116</v>
      </c>
      <c r="G73" t="s">
        <v>416</v>
      </c>
      <c r="H73" s="1" t="s">
        <v>148</v>
      </c>
      <c r="I73">
        <f>COUNTIF(G:G,G73)-1</f>
        <v>0</v>
      </c>
      <c r="J73">
        <f>COUNTIF(H:H,H73)-1</f>
        <v>0</v>
      </c>
    </row>
    <row r="74" spans="1:10" x14ac:dyDescent="0.25">
      <c r="A74" s="1" t="s">
        <v>113</v>
      </c>
      <c r="B74" s="1">
        <v>1279100000</v>
      </c>
      <c r="C74" s="1">
        <v>1.51</v>
      </c>
      <c r="D74" s="1" t="s">
        <v>149</v>
      </c>
      <c r="E74" s="1" t="s">
        <v>150</v>
      </c>
      <c r="F74" s="1" t="s">
        <v>116</v>
      </c>
      <c r="G74" t="s">
        <v>417</v>
      </c>
      <c r="H74" s="1" t="s">
        <v>151</v>
      </c>
      <c r="I74">
        <f>COUNTIF(G:G,G74)-1</f>
        <v>0</v>
      </c>
      <c r="J74">
        <f>COUNTIF(H:H,H74)-1</f>
        <v>0</v>
      </c>
    </row>
    <row r="75" spans="1:10" x14ac:dyDescent="0.25">
      <c r="A75" s="1" t="s">
        <v>113</v>
      </c>
      <c r="B75" s="1">
        <v>566150000</v>
      </c>
      <c r="C75" s="1">
        <v>1.6659999999999999</v>
      </c>
      <c r="D75" s="1" t="s">
        <v>152</v>
      </c>
      <c r="E75" s="1" t="s">
        <v>115</v>
      </c>
      <c r="F75" s="1" t="s">
        <v>116</v>
      </c>
      <c r="G75" t="s">
        <v>418</v>
      </c>
      <c r="H75" s="1" t="s">
        <v>153</v>
      </c>
      <c r="I75">
        <f>COUNTIF(G:G,G75)-1</f>
        <v>0</v>
      </c>
      <c r="J75">
        <f>COUNTIF(H:H,H75)-1</f>
        <v>0</v>
      </c>
    </row>
    <row r="76" spans="1:10" x14ac:dyDescent="0.25">
      <c r="A76" s="1" t="s">
        <v>113</v>
      </c>
      <c r="B76" s="1">
        <v>772520000</v>
      </c>
      <c r="C76" s="1">
        <v>2.1269999999999998</v>
      </c>
      <c r="D76" s="1" t="s">
        <v>154</v>
      </c>
      <c r="E76" s="1" t="s">
        <v>115</v>
      </c>
      <c r="F76" s="1" t="s">
        <v>116</v>
      </c>
      <c r="G76" t="s">
        <v>419</v>
      </c>
      <c r="H76" s="1" t="s">
        <v>155</v>
      </c>
      <c r="I76">
        <f>COUNTIF(G:G,G76)-1</f>
        <v>0</v>
      </c>
      <c r="J76">
        <f>COUNTIF(H:H,H76)-1</f>
        <v>0</v>
      </c>
    </row>
    <row r="77" spans="1:10" x14ac:dyDescent="0.25">
      <c r="A77" s="1" t="s">
        <v>113</v>
      </c>
      <c r="B77" s="1">
        <v>1125825000</v>
      </c>
      <c r="C77" s="1">
        <v>2.3460000000000001</v>
      </c>
      <c r="D77" s="1" t="s">
        <v>156</v>
      </c>
      <c r="E77" s="1" t="s">
        <v>115</v>
      </c>
      <c r="F77" s="1" t="s">
        <v>116</v>
      </c>
      <c r="G77" t="s">
        <v>420</v>
      </c>
      <c r="H77" s="1" t="s">
        <v>157</v>
      </c>
      <c r="I77">
        <f>COUNTIF(G:G,G77)-1</f>
        <v>1</v>
      </c>
      <c r="J77">
        <f>COUNTIF(H:H,H77)-1</f>
        <v>0</v>
      </c>
    </row>
    <row r="78" spans="1:10" x14ac:dyDescent="0.25">
      <c r="A78" s="1" t="s">
        <v>113</v>
      </c>
      <c r="B78" s="1">
        <v>665050000</v>
      </c>
      <c r="C78" s="1">
        <v>5.05</v>
      </c>
      <c r="D78" s="1" t="s">
        <v>158</v>
      </c>
      <c r="E78" s="1" t="s">
        <v>115</v>
      </c>
      <c r="F78" s="1" t="s">
        <v>116</v>
      </c>
      <c r="G78" t="s">
        <v>421</v>
      </c>
      <c r="H78" s="1" t="s">
        <v>159</v>
      </c>
      <c r="I78">
        <f>COUNTIF(G:G,G78)-1</f>
        <v>0</v>
      </c>
      <c r="J78">
        <f>COUNTIF(H:H,H78)-1</f>
        <v>0</v>
      </c>
    </row>
    <row r="79" spans="1:10" x14ac:dyDescent="0.25">
      <c r="A79" s="1" t="s">
        <v>113</v>
      </c>
      <c r="B79" s="1">
        <v>791210000</v>
      </c>
      <c r="C79" s="1">
        <v>1.901</v>
      </c>
      <c r="D79" s="1" t="s">
        <v>160</v>
      </c>
      <c r="E79" s="1" t="s">
        <v>161</v>
      </c>
      <c r="F79" s="1" t="s">
        <v>116</v>
      </c>
      <c r="G79" t="s">
        <v>422</v>
      </c>
      <c r="H79" s="1" t="s">
        <v>162</v>
      </c>
      <c r="I79">
        <f>COUNTIF(G:G,G79)-1</f>
        <v>0</v>
      </c>
      <c r="J79">
        <f>COUNTIF(H:H,H79)-1</f>
        <v>0</v>
      </c>
    </row>
    <row r="80" spans="1:10" x14ac:dyDescent="0.25">
      <c r="A80" s="1" t="s">
        <v>113</v>
      </c>
      <c r="B80" s="1">
        <v>1297800000</v>
      </c>
      <c r="C80" s="1">
        <v>2.351</v>
      </c>
      <c r="D80" s="1" t="s">
        <v>156</v>
      </c>
      <c r="E80" s="1" t="s">
        <v>163</v>
      </c>
      <c r="F80" s="1" t="s">
        <v>116</v>
      </c>
      <c r="G80" t="s">
        <v>420</v>
      </c>
      <c r="H80" s="1" t="s">
        <v>164</v>
      </c>
      <c r="I80">
        <f>COUNTIF(G:G,G80)-1</f>
        <v>1</v>
      </c>
      <c r="J80">
        <f>COUNTIF(H:H,H80)-1</f>
        <v>0</v>
      </c>
    </row>
    <row r="81" spans="1:10" x14ac:dyDescent="0.25">
      <c r="A81" s="1" t="s">
        <v>113</v>
      </c>
      <c r="B81" s="1">
        <v>1057600000</v>
      </c>
      <c r="C81" s="1">
        <v>3.55</v>
      </c>
      <c r="D81" s="1" t="s">
        <v>165</v>
      </c>
      <c r="E81" s="1" t="s">
        <v>115</v>
      </c>
      <c r="F81" s="1" t="s">
        <v>116</v>
      </c>
      <c r="G81" t="s">
        <v>423</v>
      </c>
      <c r="H81" s="1" t="s">
        <v>166</v>
      </c>
      <c r="I81">
        <f>COUNTIF(G:G,G81)-1</f>
        <v>0</v>
      </c>
      <c r="J81">
        <f>COUNTIF(H:H,H81)-1</f>
        <v>0</v>
      </c>
    </row>
    <row r="82" spans="1:10" x14ac:dyDescent="0.25">
      <c r="A82" s="1" t="s">
        <v>113</v>
      </c>
      <c r="B82" s="1">
        <v>1302100000</v>
      </c>
      <c r="C82" s="1">
        <v>1.85</v>
      </c>
      <c r="D82" s="1" t="s">
        <v>167</v>
      </c>
      <c r="E82" s="1" t="s">
        <v>150</v>
      </c>
      <c r="F82" s="1" t="s">
        <v>116</v>
      </c>
      <c r="G82" t="s">
        <v>424</v>
      </c>
      <c r="H82" s="1" t="s">
        <v>168</v>
      </c>
      <c r="I82">
        <f>COUNTIF(G:G,G82)-1</f>
        <v>0</v>
      </c>
      <c r="J82">
        <f>COUNTIF(H:H,H82)-1</f>
        <v>0</v>
      </c>
    </row>
    <row r="83" spans="1:10" x14ac:dyDescent="0.25">
      <c r="A83" s="1" t="s">
        <v>113</v>
      </c>
      <c r="B83" s="1">
        <v>990090000</v>
      </c>
      <c r="C83" s="1">
        <v>1.448</v>
      </c>
      <c r="D83" s="1" t="s">
        <v>169</v>
      </c>
      <c r="E83" s="1" t="s">
        <v>115</v>
      </c>
      <c r="F83" s="1" t="s">
        <v>116</v>
      </c>
      <c r="G83" t="s">
        <v>425</v>
      </c>
      <c r="H83" s="1" t="s">
        <v>170</v>
      </c>
      <c r="I83">
        <f>COUNTIF(G:G,G83)-1</f>
        <v>0</v>
      </c>
      <c r="J83">
        <f>COUNTIF(H:H,H83)-1</f>
        <v>0</v>
      </c>
    </row>
    <row r="84" spans="1:10" x14ac:dyDescent="0.25">
      <c r="A84" s="1" t="s">
        <v>113</v>
      </c>
      <c r="B84" s="1">
        <v>886000000</v>
      </c>
      <c r="C84" s="1">
        <v>0.91300000000000003</v>
      </c>
      <c r="D84" s="1" t="s">
        <v>171</v>
      </c>
      <c r="E84" s="1" t="s">
        <v>150</v>
      </c>
      <c r="F84" s="1" t="s">
        <v>116</v>
      </c>
      <c r="G84" t="s">
        <v>426</v>
      </c>
      <c r="H84" s="1" t="s">
        <v>172</v>
      </c>
      <c r="I84">
        <f>COUNTIF(G:G,G84)-1</f>
        <v>0</v>
      </c>
      <c r="J84">
        <f>COUNTIF(H:H,H84)-1</f>
        <v>0</v>
      </c>
    </row>
    <row r="85" spans="1:10" x14ac:dyDescent="0.25">
      <c r="A85" s="1" t="s">
        <v>113</v>
      </c>
      <c r="B85" s="1">
        <v>643250000</v>
      </c>
      <c r="C85" s="1">
        <v>4.75</v>
      </c>
      <c r="D85" s="1" t="s">
        <v>173</v>
      </c>
      <c r="E85" s="1" t="s">
        <v>115</v>
      </c>
      <c r="F85" s="1" t="s">
        <v>116</v>
      </c>
      <c r="G85" t="s">
        <v>427</v>
      </c>
      <c r="H85" s="1" t="s">
        <v>174</v>
      </c>
      <c r="I85">
        <f>COUNTIF(G:G,G85)-1</f>
        <v>0</v>
      </c>
      <c r="J85">
        <f>COUNTIF(H:H,H85)-1</f>
        <v>0</v>
      </c>
    </row>
    <row r="86" spans="1:10" x14ac:dyDescent="0.25">
      <c r="A86" s="1" t="s">
        <v>113</v>
      </c>
      <c r="B86" s="1">
        <v>731209200</v>
      </c>
      <c r="C86" s="1">
        <v>1.4830000000000001</v>
      </c>
      <c r="D86" s="1" t="s">
        <v>175</v>
      </c>
      <c r="E86" s="1" t="s">
        <v>150</v>
      </c>
      <c r="F86" s="1" t="s">
        <v>116</v>
      </c>
      <c r="G86" t="s">
        <v>428</v>
      </c>
      <c r="H86" s="1" t="s">
        <v>176</v>
      </c>
      <c r="I86">
        <f>COUNTIF(G:G,G86)-1</f>
        <v>0</v>
      </c>
      <c r="J86">
        <f>COUNTIF(H:H,H86)-1</f>
        <v>0</v>
      </c>
    </row>
    <row r="87" spans="1:10" x14ac:dyDescent="0.25">
      <c r="A87" s="1" t="s">
        <v>113</v>
      </c>
      <c r="B87" s="1">
        <v>727900000</v>
      </c>
      <c r="C87" s="1">
        <v>2.2000000000000002</v>
      </c>
      <c r="D87" s="1" t="s">
        <v>177</v>
      </c>
      <c r="E87" s="1" t="s">
        <v>178</v>
      </c>
      <c r="F87" s="1" t="s">
        <v>116</v>
      </c>
      <c r="G87" t="s">
        <v>429</v>
      </c>
      <c r="H87" s="1" t="s">
        <v>179</v>
      </c>
      <c r="I87">
        <f>COUNTIF(G:G,G87)-1</f>
        <v>0</v>
      </c>
      <c r="J87">
        <f>COUNTIF(H:H,H87)-1</f>
        <v>0</v>
      </c>
    </row>
    <row r="88" spans="1:10" x14ac:dyDescent="0.25">
      <c r="A88" s="1" t="s">
        <v>181</v>
      </c>
      <c r="B88" s="1">
        <v>750000000</v>
      </c>
      <c r="C88" s="1">
        <v>4.25</v>
      </c>
      <c r="D88" s="1" t="s">
        <v>182</v>
      </c>
      <c r="E88" s="1" t="s">
        <v>23</v>
      </c>
      <c r="F88" s="1" t="s">
        <v>12</v>
      </c>
      <c r="G88" t="s">
        <v>430</v>
      </c>
      <c r="H88" s="1" t="s">
        <v>183</v>
      </c>
      <c r="I88">
        <f>COUNTIF(G:G,G88)-1</f>
        <v>1</v>
      </c>
      <c r="J88">
        <f>COUNTIF(H:H,H88)-1</f>
        <v>0</v>
      </c>
    </row>
    <row r="89" spans="1:10" x14ac:dyDescent="0.25">
      <c r="A89" s="1" t="s">
        <v>181</v>
      </c>
      <c r="B89" s="1">
        <v>2250000000</v>
      </c>
      <c r="C89" s="1">
        <v>0.55000000000000004</v>
      </c>
      <c r="D89" s="1" t="s">
        <v>184</v>
      </c>
      <c r="E89" s="1" t="s">
        <v>23</v>
      </c>
      <c r="F89" s="1" t="s">
        <v>12</v>
      </c>
      <c r="G89" t="s">
        <v>431</v>
      </c>
      <c r="H89" s="1" t="s">
        <v>185</v>
      </c>
      <c r="I89">
        <f>COUNTIF(G:G,G89)-1</f>
        <v>1</v>
      </c>
      <c r="J89">
        <f>COUNTIF(H:H,H89)-1</f>
        <v>0</v>
      </c>
    </row>
    <row r="90" spans="1:10" x14ac:dyDescent="0.25">
      <c r="A90" s="1" t="s">
        <v>181</v>
      </c>
      <c r="B90" s="1">
        <v>1250000000</v>
      </c>
      <c r="C90" s="1">
        <v>4.125</v>
      </c>
      <c r="D90" s="1" t="s">
        <v>186</v>
      </c>
      <c r="E90" s="1" t="s">
        <v>23</v>
      </c>
      <c r="F90" s="1" t="s">
        <v>12</v>
      </c>
      <c r="G90" t="s">
        <v>432</v>
      </c>
      <c r="H90" s="1" t="s">
        <v>187</v>
      </c>
      <c r="I90">
        <f>COUNTIF(G:G,G90)-1</f>
        <v>1</v>
      </c>
      <c r="J90">
        <f>COUNTIF(H:H,H90)-1</f>
        <v>0</v>
      </c>
    </row>
    <row r="91" spans="1:10" x14ac:dyDescent="0.25">
      <c r="A91" s="1" t="s">
        <v>181</v>
      </c>
      <c r="B91" s="1">
        <v>2000000000</v>
      </c>
      <c r="C91" s="1">
        <v>1.2</v>
      </c>
      <c r="D91" s="1" t="s">
        <v>188</v>
      </c>
      <c r="E91" s="1" t="s">
        <v>23</v>
      </c>
      <c r="F91" s="1" t="s">
        <v>12</v>
      </c>
      <c r="G91" t="s">
        <v>433</v>
      </c>
      <c r="H91" s="1" t="s">
        <v>189</v>
      </c>
      <c r="I91">
        <f>COUNTIF(G:G,G91)-1</f>
        <v>1</v>
      </c>
      <c r="J91">
        <f>COUNTIF(H:H,H91)-1</f>
        <v>0</v>
      </c>
    </row>
    <row r="92" spans="1:10" x14ac:dyDescent="0.25">
      <c r="A92" s="1" t="s">
        <v>181</v>
      </c>
      <c r="B92" s="1">
        <v>1500000000</v>
      </c>
      <c r="C92" s="1">
        <v>1.25</v>
      </c>
      <c r="D92" s="1" t="s">
        <v>190</v>
      </c>
      <c r="E92" s="1" t="s">
        <v>23</v>
      </c>
      <c r="F92" s="1" t="s">
        <v>12</v>
      </c>
      <c r="G92" t="s">
        <v>434</v>
      </c>
      <c r="H92" s="1" t="s">
        <v>191</v>
      </c>
      <c r="I92">
        <f>COUNTIF(G:G,G92)-1</f>
        <v>1</v>
      </c>
      <c r="J92">
        <f>COUNTIF(H:H,H92)-1</f>
        <v>0</v>
      </c>
    </row>
    <row r="93" spans="1:10" x14ac:dyDescent="0.25">
      <c r="A93" s="1" t="s">
        <v>181</v>
      </c>
      <c r="B93" s="1">
        <v>2000000000</v>
      </c>
      <c r="C93" s="1">
        <v>2.125</v>
      </c>
      <c r="D93" s="1" t="s">
        <v>192</v>
      </c>
      <c r="E93" s="1" t="s">
        <v>11</v>
      </c>
      <c r="F93" s="1" t="s">
        <v>12</v>
      </c>
      <c r="G93" t="s">
        <v>435</v>
      </c>
      <c r="H93" s="1" t="s">
        <v>193</v>
      </c>
      <c r="I93">
        <f>COUNTIF(G:G,G93)-1</f>
        <v>0</v>
      </c>
      <c r="J93">
        <f>COUNTIF(H:H,H93)-1</f>
        <v>0</v>
      </c>
    </row>
    <row r="94" spans="1:10" x14ac:dyDescent="0.25">
      <c r="A94" s="1" t="s">
        <v>181</v>
      </c>
      <c r="B94" s="1">
        <v>1000000000</v>
      </c>
      <c r="C94" s="1">
        <v>2.625</v>
      </c>
      <c r="D94" s="1" t="s">
        <v>194</v>
      </c>
      <c r="E94" s="1" t="s">
        <v>11</v>
      </c>
      <c r="F94" s="1" t="s">
        <v>12</v>
      </c>
      <c r="G94" t="s">
        <v>436</v>
      </c>
      <c r="H94" s="1" t="s">
        <v>195</v>
      </c>
      <c r="I94">
        <f>COUNTIF(G:G,G94)-1</f>
        <v>0</v>
      </c>
      <c r="J94">
        <f>COUNTIF(H:H,H94)-1</f>
        <v>0</v>
      </c>
    </row>
    <row r="95" spans="1:10" x14ac:dyDescent="0.25">
      <c r="A95" s="1" t="s">
        <v>181</v>
      </c>
      <c r="B95" s="1">
        <v>1000000000</v>
      </c>
      <c r="C95" s="1">
        <v>1.75</v>
      </c>
      <c r="D95" s="1" t="s">
        <v>196</v>
      </c>
      <c r="E95" s="1" t="s">
        <v>23</v>
      </c>
      <c r="F95" s="1" t="s">
        <v>12</v>
      </c>
      <c r="G95" t="s">
        <v>437</v>
      </c>
      <c r="H95" s="1" t="s">
        <v>197</v>
      </c>
      <c r="I95">
        <f>COUNTIF(G:G,G95)-1</f>
        <v>1</v>
      </c>
      <c r="J95">
        <f>COUNTIF(H:H,H95)-1</f>
        <v>0</v>
      </c>
    </row>
    <row r="96" spans="1:10" x14ac:dyDescent="0.25">
      <c r="A96" s="1" t="s">
        <v>181</v>
      </c>
      <c r="B96" s="1">
        <v>1000000000</v>
      </c>
      <c r="C96" s="1">
        <v>3.5</v>
      </c>
      <c r="D96" s="1" t="s">
        <v>198</v>
      </c>
      <c r="E96" s="1" t="s">
        <v>11</v>
      </c>
      <c r="F96" s="1" t="s">
        <v>12</v>
      </c>
      <c r="G96" t="s">
        <v>438</v>
      </c>
      <c r="H96" s="1" t="s">
        <v>199</v>
      </c>
      <c r="I96">
        <f>COUNTIF(G:G,G96)-1</f>
        <v>0</v>
      </c>
      <c r="J96">
        <f>COUNTIF(H:H,H96)-1</f>
        <v>0</v>
      </c>
    </row>
    <row r="97" spans="1:10" x14ac:dyDescent="0.25">
      <c r="A97" s="1" t="s">
        <v>181</v>
      </c>
      <c r="B97" s="1">
        <v>1500000000</v>
      </c>
      <c r="C97" s="1">
        <v>1.25</v>
      </c>
      <c r="D97" s="1" t="s">
        <v>190</v>
      </c>
      <c r="E97" s="1" t="s">
        <v>98</v>
      </c>
      <c r="F97" s="1" t="s">
        <v>12</v>
      </c>
      <c r="G97" t="s">
        <v>434</v>
      </c>
      <c r="H97" s="1" t="s">
        <v>200</v>
      </c>
      <c r="I97">
        <f>COUNTIF(G:G,G97)-1</f>
        <v>1</v>
      </c>
      <c r="J97">
        <f>COUNTIF(H:H,H97)-1</f>
        <v>0</v>
      </c>
    </row>
    <row r="98" spans="1:10" x14ac:dyDescent="0.25">
      <c r="A98" s="1" t="s">
        <v>181</v>
      </c>
      <c r="B98" s="1">
        <v>1000000000</v>
      </c>
      <c r="C98" s="1">
        <v>1.75</v>
      </c>
      <c r="D98" s="1" t="s">
        <v>196</v>
      </c>
      <c r="E98" s="1" t="s">
        <v>98</v>
      </c>
      <c r="F98" s="1" t="s">
        <v>12</v>
      </c>
      <c r="G98" t="s">
        <v>437</v>
      </c>
      <c r="H98" s="1" t="s">
        <v>201</v>
      </c>
      <c r="I98">
        <f>COUNTIF(G:G,G98)-1</f>
        <v>1</v>
      </c>
      <c r="J98">
        <f>COUNTIF(H:H,H98)-1</f>
        <v>0</v>
      </c>
    </row>
    <row r="99" spans="1:10" x14ac:dyDescent="0.25">
      <c r="A99" s="1" t="s">
        <v>181</v>
      </c>
      <c r="B99" s="1">
        <v>750000000</v>
      </c>
      <c r="C99" s="1">
        <v>4.25</v>
      </c>
      <c r="D99" s="1" t="s">
        <v>182</v>
      </c>
      <c r="E99" s="1" t="s">
        <v>98</v>
      </c>
      <c r="F99" s="1" t="s">
        <v>12</v>
      </c>
      <c r="G99" t="s">
        <v>430</v>
      </c>
      <c r="H99" s="1" t="s">
        <v>202</v>
      </c>
      <c r="I99">
        <f>COUNTIF(G:G,G99)-1</f>
        <v>1</v>
      </c>
      <c r="J99">
        <f>COUNTIF(H:H,H99)-1</f>
        <v>0</v>
      </c>
    </row>
    <row r="100" spans="1:10" x14ac:dyDescent="0.25">
      <c r="A100" s="1" t="s">
        <v>181</v>
      </c>
      <c r="B100" s="1">
        <v>2250000000</v>
      </c>
      <c r="C100" s="1">
        <v>0.55000000000000004</v>
      </c>
      <c r="D100" s="1" t="s">
        <v>184</v>
      </c>
      <c r="E100" s="1" t="s">
        <v>98</v>
      </c>
      <c r="F100" s="1" t="s">
        <v>12</v>
      </c>
      <c r="G100" t="s">
        <v>431</v>
      </c>
      <c r="H100" s="1" t="s">
        <v>203</v>
      </c>
      <c r="I100">
        <f>COUNTIF(G:G,G100)-1</f>
        <v>1</v>
      </c>
      <c r="J100">
        <f>COUNTIF(H:H,H100)-1</f>
        <v>0</v>
      </c>
    </row>
    <row r="101" spans="1:10" x14ac:dyDescent="0.25">
      <c r="A101" s="1" t="s">
        <v>181</v>
      </c>
      <c r="B101" s="1">
        <v>2000000000</v>
      </c>
      <c r="C101" s="1">
        <v>1.2</v>
      </c>
      <c r="D101" s="1" t="s">
        <v>188</v>
      </c>
      <c r="E101" s="1" t="s">
        <v>98</v>
      </c>
      <c r="F101" s="1" t="s">
        <v>12</v>
      </c>
      <c r="G101" t="s">
        <v>433</v>
      </c>
      <c r="H101" s="1" t="s">
        <v>204</v>
      </c>
      <c r="I101">
        <f>COUNTIF(G:G,G101)-1</f>
        <v>1</v>
      </c>
      <c r="J101">
        <f>COUNTIF(H:H,H101)-1</f>
        <v>0</v>
      </c>
    </row>
    <row r="102" spans="1:10" x14ac:dyDescent="0.25">
      <c r="A102" s="1" t="s">
        <v>181</v>
      </c>
      <c r="B102" s="1">
        <v>1250000000</v>
      </c>
      <c r="C102" s="1">
        <v>4.125</v>
      </c>
      <c r="D102" s="1" t="s">
        <v>186</v>
      </c>
      <c r="E102" s="1" t="s">
        <v>98</v>
      </c>
      <c r="F102" s="1" t="s">
        <v>12</v>
      </c>
      <c r="G102" t="s">
        <v>432</v>
      </c>
      <c r="H102" s="1" t="s">
        <v>205</v>
      </c>
      <c r="I102">
        <f>COUNTIF(G:G,G102)-1</f>
        <v>1</v>
      </c>
      <c r="J102">
        <f>COUNTIF(H:H,H102)-1</f>
        <v>0</v>
      </c>
    </row>
    <row r="103" spans="1:10" x14ac:dyDescent="0.25">
      <c r="A103" s="1" t="s">
        <v>207</v>
      </c>
      <c r="B103" s="1">
        <v>51667244800</v>
      </c>
      <c r="C103" s="1">
        <v>3.2</v>
      </c>
      <c r="D103" s="1" t="s">
        <v>208</v>
      </c>
      <c r="E103" s="1" t="s">
        <v>209</v>
      </c>
      <c r="F103" s="1" t="s">
        <v>116</v>
      </c>
      <c r="G103" t="s">
        <v>439</v>
      </c>
      <c r="H103" s="1" t="s">
        <v>210</v>
      </c>
      <c r="I103">
        <f>COUNTIF(G:G,G103)-1</f>
        <v>0</v>
      </c>
      <c r="J103">
        <f>COUNTIF(H:H,H103)-1</f>
        <v>0</v>
      </c>
    </row>
    <row r="104" spans="1:10" x14ac:dyDescent="0.25">
      <c r="A104" s="1" t="s">
        <v>207</v>
      </c>
      <c r="B104" s="1">
        <v>47049825400</v>
      </c>
      <c r="C104" s="1">
        <v>3</v>
      </c>
      <c r="D104" s="1" t="s">
        <v>211</v>
      </c>
      <c r="E104" s="1" t="s">
        <v>209</v>
      </c>
      <c r="F104" s="1" t="s">
        <v>116</v>
      </c>
      <c r="G104" t="s">
        <v>440</v>
      </c>
      <c r="H104" s="1" t="s">
        <v>212</v>
      </c>
      <c r="I104">
        <f>COUNTIF(G:G,G104)-1</f>
        <v>0</v>
      </c>
      <c r="J104">
        <f>COUNTIF(H:H,H104)-1</f>
        <v>0</v>
      </c>
    </row>
    <row r="105" spans="1:10" x14ac:dyDescent="0.25">
      <c r="A105" s="1" t="s">
        <v>207</v>
      </c>
      <c r="B105" s="1">
        <v>17593610400</v>
      </c>
      <c r="C105" s="1">
        <v>0.5</v>
      </c>
      <c r="D105" s="1" t="s">
        <v>213</v>
      </c>
      <c r="E105" s="1" t="s">
        <v>209</v>
      </c>
      <c r="F105" s="1" t="s">
        <v>116</v>
      </c>
      <c r="G105" t="s">
        <v>441</v>
      </c>
      <c r="H105" s="1" t="s">
        <v>214</v>
      </c>
      <c r="I105">
        <f>COUNTIF(G:G,G105)-1</f>
        <v>0</v>
      </c>
      <c r="J105">
        <f>COUNTIF(H:H,H105)-1</f>
        <v>0</v>
      </c>
    </row>
    <row r="106" spans="1:10" x14ac:dyDescent="0.25">
      <c r="A106" s="1" t="s">
        <v>207</v>
      </c>
      <c r="B106" s="1">
        <v>60241393000</v>
      </c>
      <c r="C106" s="1">
        <v>2.75</v>
      </c>
      <c r="D106" s="1" t="s">
        <v>215</v>
      </c>
      <c r="E106" s="1" t="s">
        <v>209</v>
      </c>
      <c r="F106" s="1" t="s">
        <v>116</v>
      </c>
      <c r="G106" t="s">
        <v>442</v>
      </c>
      <c r="H106" s="1" t="s">
        <v>216</v>
      </c>
      <c r="I106">
        <f>COUNTIF(G:G,G106)-1</f>
        <v>0</v>
      </c>
      <c r="J106">
        <f>COUNTIF(H:H,H106)-1</f>
        <v>0</v>
      </c>
    </row>
    <row r="107" spans="1:10" x14ac:dyDescent="0.25">
      <c r="A107" s="1" t="s">
        <v>207</v>
      </c>
      <c r="B107" s="1">
        <v>53183620800</v>
      </c>
      <c r="C107" s="1">
        <v>3.5</v>
      </c>
      <c r="D107" s="1" t="s">
        <v>217</v>
      </c>
      <c r="E107" s="1" t="s">
        <v>209</v>
      </c>
      <c r="F107" s="1" t="s">
        <v>116</v>
      </c>
      <c r="G107" t="s">
        <v>443</v>
      </c>
      <c r="H107" s="1" t="s">
        <v>218</v>
      </c>
      <c r="I107">
        <f>COUNTIF(G:G,G107)-1</f>
        <v>0</v>
      </c>
      <c r="J107">
        <f>COUNTIF(H:H,H107)-1</f>
        <v>0</v>
      </c>
    </row>
    <row r="108" spans="1:10" x14ac:dyDescent="0.25">
      <c r="A108" s="1" t="s">
        <v>207</v>
      </c>
      <c r="B108" s="1">
        <v>64245465000</v>
      </c>
      <c r="C108" s="1">
        <v>2.75</v>
      </c>
      <c r="D108" s="1" t="s">
        <v>219</v>
      </c>
      <c r="E108" s="1" t="s">
        <v>209</v>
      </c>
      <c r="F108" s="1" t="s">
        <v>116</v>
      </c>
      <c r="G108" t="s">
        <v>444</v>
      </c>
      <c r="H108" s="1" t="s">
        <v>220</v>
      </c>
      <c r="I108">
        <f>COUNTIF(G:G,G108)-1</f>
        <v>0</v>
      </c>
      <c r="J108">
        <f>COUNTIF(H:H,H108)-1</f>
        <v>0</v>
      </c>
    </row>
    <row r="109" spans="1:10" x14ac:dyDescent="0.25">
      <c r="A109" s="1" t="s">
        <v>207</v>
      </c>
      <c r="B109" s="1">
        <v>54090310500</v>
      </c>
      <c r="C109" s="1">
        <v>0</v>
      </c>
      <c r="D109" s="1" t="s">
        <v>221</v>
      </c>
      <c r="E109" s="1" t="s">
        <v>209</v>
      </c>
      <c r="F109" s="1" t="s">
        <v>116</v>
      </c>
      <c r="G109" t="s">
        <v>445</v>
      </c>
      <c r="H109" s="1" t="s">
        <v>222</v>
      </c>
      <c r="I109">
        <f>COUNTIF(G:G,G109)-1</f>
        <v>0</v>
      </c>
      <c r="J109">
        <f>COUNTIF(H:H,H109)-1</f>
        <v>0</v>
      </c>
    </row>
    <row r="110" spans="1:10" x14ac:dyDescent="0.25">
      <c r="A110" s="1" t="s">
        <v>207</v>
      </c>
      <c r="B110" s="1">
        <v>26252964000</v>
      </c>
      <c r="C110" s="1">
        <v>3.25</v>
      </c>
      <c r="D110" s="1" t="s">
        <v>223</v>
      </c>
      <c r="E110" s="1" t="s">
        <v>209</v>
      </c>
      <c r="F110" s="1" t="s">
        <v>116</v>
      </c>
      <c r="G110" t="s">
        <v>446</v>
      </c>
      <c r="H110" s="1" t="s">
        <v>224</v>
      </c>
      <c r="I110">
        <f>COUNTIF(G:G,G110)-1</f>
        <v>0</v>
      </c>
      <c r="J110">
        <f>COUNTIF(H:H,H110)-1</f>
        <v>0</v>
      </c>
    </row>
    <row r="111" spans="1:10" x14ac:dyDescent="0.25">
      <c r="A111" s="1" t="s">
        <v>207</v>
      </c>
      <c r="B111" s="1">
        <v>31922100000</v>
      </c>
      <c r="C111" s="1">
        <v>2.7</v>
      </c>
      <c r="D111" s="1" t="s">
        <v>225</v>
      </c>
      <c r="E111" s="1" t="s">
        <v>209</v>
      </c>
      <c r="F111" s="1" t="s">
        <v>116</v>
      </c>
      <c r="G111" t="s">
        <v>447</v>
      </c>
      <c r="H111" s="1" t="s">
        <v>226</v>
      </c>
      <c r="I111">
        <f>COUNTIF(G:G,G111)-1</f>
        <v>0</v>
      </c>
      <c r="J111">
        <f>COUNTIF(H:H,H111)-1</f>
        <v>0</v>
      </c>
    </row>
    <row r="112" spans="1:10" x14ac:dyDescent="0.25">
      <c r="A112" s="1" t="s">
        <v>207</v>
      </c>
      <c r="B112" s="1">
        <v>35627124000</v>
      </c>
      <c r="C112" s="1">
        <v>2.5</v>
      </c>
      <c r="D112" s="1" t="s">
        <v>227</v>
      </c>
      <c r="E112" s="1" t="s">
        <v>209</v>
      </c>
      <c r="F112" s="1" t="s">
        <v>116</v>
      </c>
      <c r="G112" t="s">
        <v>448</v>
      </c>
      <c r="H112" s="1" t="s">
        <v>228</v>
      </c>
      <c r="I112">
        <f>COUNTIF(G:G,G112)-1</f>
        <v>0</v>
      </c>
      <c r="J112">
        <f>COUNTIF(H:H,H112)-1</f>
        <v>0</v>
      </c>
    </row>
    <row r="113" spans="1:10" x14ac:dyDescent="0.25">
      <c r="A113" s="1" t="s">
        <v>207</v>
      </c>
      <c r="B113" s="1">
        <v>80832001500</v>
      </c>
      <c r="C113" s="1">
        <v>1.25</v>
      </c>
      <c r="D113" s="1" t="s">
        <v>229</v>
      </c>
      <c r="E113" s="1" t="s">
        <v>209</v>
      </c>
      <c r="F113" s="1" t="s">
        <v>116</v>
      </c>
      <c r="G113" t="s">
        <v>449</v>
      </c>
      <c r="H113" s="1" t="s">
        <v>230</v>
      </c>
      <c r="I113">
        <f>COUNTIF(G:G,G113)-1</f>
        <v>0</v>
      </c>
      <c r="J113">
        <f>COUNTIF(H:H,H113)-1</f>
        <v>0</v>
      </c>
    </row>
    <row r="114" spans="1:10" x14ac:dyDescent="0.25">
      <c r="A114" s="1" t="s">
        <v>207</v>
      </c>
      <c r="B114" s="1">
        <v>19704048000</v>
      </c>
      <c r="C114" s="1">
        <v>3.75</v>
      </c>
      <c r="D114" s="1" t="s">
        <v>231</v>
      </c>
      <c r="E114" s="1" t="s">
        <v>209</v>
      </c>
      <c r="F114" s="1" t="s">
        <v>116</v>
      </c>
      <c r="G114" t="s">
        <v>450</v>
      </c>
      <c r="H114" s="1" t="s">
        <v>232</v>
      </c>
      <c r="I114">
        <f>COUNTIF(G:G,G114)-1</f>
        <v>0</v>
      </c>
      <c r="J114">
        <f>COUNTIF(H:H,H114)-1</f>
        <v>0</v>
      </c>
    </row>
    <row r="115" spans="1:10" x14ac:dyDescent="0.25">
      <c r="A115" s="1" t="s">
        <v>207</v>
      </c>
      <c r="B115" s="1">
        <v>38576621000</v>
      </c>
      <c r="C115" s="1">
        <v>0.5</v>
      </c>
      <c r="D115" s="1" t="s">
        <v>233</v>
      </c>
      <c r="E115" s="1" t="s">
        <v>209</v>
      </c>
      <c r="F115" s="1" t="s">
        <v>116</v>
      </c>
      <c r="G115" t="s">
        <v>451</v>
      </c>
      <c r="H115" s="1" t="s">
        <v>234</v>
      </c>
      <c r="I115">
        <f>COUNTIF(G:G,G115)-1</f>
        <v>0</v>
      </c>
      <c r="J115">
        <f>COUNTIF(H:H,H115)-1</f>
        <v>0</v>
      </c>
    </row>
    <row r="116" spans="1:10" x14ac:dyDescent="0.25">
      <c r="A116" s="1" t="s">
        <v>207</v>
      </c>
      <c r="B116" s="1">
        <v>34214243700</v>
      </c>
      <c r="C116" s="1">
        <v>2.4</v>
      </c>
      <c r="D116" s="1" t="s">
        <v>235</v>
      </c>
      <c r="E116" s="1" t="s">
        <v>209</v>
      </c>
      <c r="F116" s="1" t="s">
        <v>116</v>
      </c>
      <c r="G116" t="s">
        <v>452</v>
      </c>
      <c r="H116" s="1" t="s">
        <v>236</v>
      </c>
      <c r="I116">
        <f>COUNTIF(G:G,G116)-1</f>
        <v>0</v>
      </c>
      <c r="J116">
        <f>COUNTIF(H:H,H116)-1</f>
        <v>0</v>
      </c>
    </row>
    <row r="117" spans="1:10" x14ac:dyDescent="0.25">
      <c r="A117" s="1" t="s">
        <v>207</v>
      </c>
      <c r="B117" s="1">
        <v>40764718900</v>
      </c>
      <c r="C117" s="1">
        <v>3.25</v>
      </c>
      <c r="D117" s="1" t="s">
        <v>237</v>
      </c>
      <c r="E117" s="1" t="s">
        <v>209</v>
      </c>
      <c r="F117" s="1" t="s">
        <v>116</v>
      </c>
      <c r="G117" t="s">
        <v>453</v>
      </c>
      <c r="H117" s="1" t="s">
        <v>238</v>
      </c>
      <c r="I117">
        <f>COUNTIF(G:G,G117)-1</f>
        <v>0</v>
      </c>
      <c r="J117">
        <f>COUNTIF(H:H,H117)-1</f>
        <v>0</v>
      </c>
    </row>
    <row r="118" spans="1:10" x14ac:dyDescent="0.25">
      <c r="A118" s="1" t="s">
        <v>207</v>
      </c>
      <c r="B118" s="1">
        <v>11354076500</v>
      </c>
      <c r="C118" s="1">
        <v>0.1</v>
      </c>
      <c r="D118" s="1" t="s">
        <v>239</v>
      </c>
      <c r="E118" s="1" t="s">
        <v>240</v>
      </c>
      <c r="F118" s="1" t="s">
        <v>116</v>
      </c>
      <c r="G118" t="s">
        <v>454</v>
      </c>
      <c r="H118" s="1" t="s">
        <v>241</v>
      </c>
      <c r="I118">
        <f>COUNTIF(G:G,G118)-1</f>
        <v>0</v>
      </c>
      <c r="J118">
        <f>COUNTIF(H:H,H118)-1</f>
        <v>0</v>
      </c>
    </row>
    <row r="119" spans="1:10" x14ac:dyDescent="0.25">
      <c r="A119" s="1" t="s">
        <v>207</v>
      </c>
      <c r="B119" s="1">
        <v>50273712000</v>
      </c>
      <c r="C119" s="1">
        <v>3</v>
      </c>
      <c r="D119" s="1" t="s">
        <v>242</v>
      </c>
      <c r="E119" s="1" t="s">
        <v>209</v>
      </c>
      <c r="F119" s="1" t="s">
        <v>116</v>
      </c>
      <c r="G119" t="s">
        <v>455</v>
      </c>
      <c r="H119" s="1" t="s">
        <v>243</v>
      </c>
      <c r="I119">
        <f>COUNTIF(G:G,G119)-1</f>
        <v>0</v>
      </c>
      <c r="J119">
        <f>COUNTIF(H:H,H119)-1</f>
        <v>0</v>
      </c>
    </row>
    <row r="120" spans="1:10" x14ac:dyDescent="0.25">
      <c r="A120" s="1" t="s">
        <v>207</v>
      </c>
      <c r="B120" s="1">
        <v>48270369600</v>
      </c>
      <c r="C120" s="1">
        <v>2.5</v>
      </c>
      <c r="D120" s="1" t="s">
        <v>244</v>
      </c>
      <c r="E120" s="1" t="s">
        <v>209</v>
      </c>
      <c r="F120" s="1" t="s">
        <v>116</v>
      </c>
      <c r="G120" t="s">
        <v>456</v>
      </c>
      <c r="H120" s="1" t="s">
        <v>245</v>
      </c>
      <c r="I120">
        <f>COUNTIF(G:G,G120)-1</f>
        <v>0</v>
      </c>
      <c r="J120">
        <f>COUNTIF(H:H,H120)-1</f>
        <v>0</v>
      </c>
    </row>
    <row r="121" spans="1:10" x14ac:dyDescent="0.25">
      <c r="A121" s="1" t="s">
        <v>207</v>
      </c>
      <c r="B121" s="1">
        <v>46813840000</v>
      </c>
      <c r="C121" s="1">
        <v>1</v>
      </c>
      <c r="D121" s="1" t="s">
        <v>246</v>
      </c>
      <c r="E121" s="1" t="s">
        <v>209</v>
      </c>
      <c r="F121" s="1" t="s">
        <v>116</v>
      </c>
      <c r="G121" t="s">
        <v>457</v>
      </c>
      <c r="H121" s="1" t="s">
        <v>247</v>
      </c>
      <c r="I121">
        <f>COUNTIF(G:G,G121)-1</f>
        <v>0</v>
      </c>
      <c r="J121">
        <f>COUNTIF(H:H,H121)-1</f>
        <v>0</v>
      </c>
    </row>
    <row r="122" spans="1:10" x14ac:dyDescent="0.25">
      <c r="A122" s="1" t="s">
        <v>207</v>
      </c>
      <c r="B122" s="1">
        <v>56769011200</v>
      </c>
      <c r="C122" s="1">
        <v>2</v>
      </c>
      <c r="D122" s="1" t="s">
        <v>248</v>
      </c>
      <c r="E122" s="1" t="s">
        <v>209</v>
      </c>
      <c r="F122" s="1" t="s">
        <v>116</v>
      </c>
      <c r="G122" t="s">
        <v>458</v>
      </c>
      <c r="H122" s="1" t="s">
        <v>249</v>
      </c>
      <c r="I122">
        <f>COUNTIF(G:G,G122)-1</f>
        <v>0</v>
      </c>
      <c r="J122">
        <f>COUNTIF(H:H,H122)-1</f>
        <v>0</v>
      </c>
    </row>
    <row r="123" spans="1:10" x14ac:dyDescent="0.25">
      <c r="A123" s="1" t="s">
        <v>207</v>
      </c>
      <c r="B123" s="1">
        <v>64903492800</v>
      </c>
      <c r="C123" s="1">
        <v>1.25</v>
      </c>
      <c r="D123" s="1" t="s">
        <v>250</v>
      </c>
      <c r="E123" s="1" t="s">
        <v>209</v>
      </c>
      <c r="F123" s="1" t="s">
        <v>116</v>
      </c>
      <c r="G123" t="s">
        <v>459</v>
      </c>
      <c r="H123" s="1" t="s">
        <v>251</v>
      </c>
      <c r="I123">
        <f>COUNTIF(G:G,G123)-1</f>
        <v>0</v>
      </c>
      <c r="J123">
        <f>COUNTIF(H:H,H123)-1</f>
        <v>0</v>
      </c>
    </row>
    <row r="124" spans="1:10" x14ac:dyDescent="0.25">
      <c r="A124" s="1" t="s">
        <v>207</v>
      </c>
      <c r="B124" s="1">
        <v>73017549000</v>
      </c>
      <c r="C124" s="1">
        <v>1.5</v>
      </c>
      <c r="D124" s="1" t="s">
        <v>252</v>
      </c>
      <c r="E124" s="1" t="s">
        <v>209</v>
      </c>
      <c r="F124" s="1" t="s">
        <v>116</v>
      </c>
      <c r="G124" t="s">
        <v>460</v>
      </c>
      <c r="H124" s="1" t="s">
        <v>253</v>
      </c>
      <c r="I124">
        <f>COUNTIF(G:G,G124)-1</f>
        <v>0</v>
      </c>
      <c r="J124">
        <f>COUNTIF(H:H,H124)-1</f>
        <v>0</v>
      </c>
    </row>
    <row r="125" spans="1:10" x14ac:dyDescent="0.25">
      <c r="A125" s="1" t="s">
        <v>207</v>
      </c>
      <c r="B125" s="1">
        <v>79574376900</v>
      </c>
      <c r="C125" s="1">
        <v>2.75</v>
      </c>
      <c r="D125" s="1" t="s">
        <v>254</v>
      </c>
      <c r="E125" s="1" t="s">
        <v>209</v>
      </c>
      <c r="F125" s="1" t="s">
        <v>116</v>
      </c>
      <c r="G125" t="s">
        <v>461</v>
      </c>
      <c r="H125" s="1" t="s">
        <v>255</v>
      </c>
      <c r="I125">
        <f>COUNTIF(G:G,G125)-1</f>
        <v>0</v>
      </c>
      <c r="J125">
        <f>COUNTIF(H:H,H125)-1</f>
        <v>0</v>
      </c>
    </row>
    <row r="126" spans="1:10" x14ac:dyDescent="0.25">
      <c r="A126" s="1" t="s">
        <v>207</v>
      </c>
      <c r="B126" s="1">
        <v>73197586000</v>
      </c>
      <c r="C126" s="1">
        <v>0.75</v>
      </c>
      <c r="D126" s="1" t="s">
        <v>256</v>
      </c>
      <c r="E126" s="1" t="s">
        <v>209</v>
      </c>
      <c r="F126" s="1" t="s">
        <v>116</v>
      </c>
      <c r="G126" t="s">
        <v>462</v>
      </c>
      <c r="H126" s="1" t="s">
        <v>257</v>
      </c>
      <c r="I126">
        <f>COUNTIF(G:G,G126)-1</f>
        <v>0</v>
      </c>
      <c r="J126">
        <f>COUNTIF(H:H,H126)-1</f>
        <v>0</v>
      </c>
    </row>
    <row r="127" spans="1:10" x14ac:dyDescent="0.25">
      <c r="A127" s="1" t="s">
        <v>207</v>
      </c>
      <c r="B127" s="1">
        <v>27869198400</v>
      </c>
      <c r="C127" s="1">
        <v>3</v>
      </c>
      <c r="D127" s="1" t="s">
        <v>258</v>
      </c>
      <c r="E127" s="1" t="s">
        <v>209</v>
      </c>
      <c r="F127" s="1" t="s">
        <v>116</v>
      </c>
      <c r="G127" t="s">
        <v>463</v>
      </c>
      <c r="H127" s="1" t="s">
        <v>259</v>
      </c>
      <c r="I127">
        <f>COUNTIF(G:G,G127)-1</f>
        <v>0</v>
      </c>
      <c r="J127">
        <f>COUNTIF(H:H,H127)-1</f>
        <v>0</v>
      </c>
    </row>
    <row r="128" spans="1:10" x14ac:dyDescent="0.25">
      <c r="A128" s="1" t="s">
        <v>207</v>
      </c>
      <c r="B128" s="1">
        <v>95357007500</v>
      </c>
      <c r="C128" s="1">
        <v>2.5</v>
      </c>
      <c r="D128" s="1" t="s">
        <v>260</v>
      </c>
      <c r="E128" s="1" t="s">
        <v>209</v>
      </c>
      <c r="F128" s="1" t="s">
        <v>116</v>
      </c>
      <c r="G128" t="s">
        <v>464</v>
      </c>
      <c r="H128" s="1" t="s">
        <v>261</v>
      </c>
      <c r="I128">
        <f>COUNTIF(G:G,G128)-1</f>
        <v>0</v>
      </c>
      <c r="J128">
        <f>COUNTIF(H:H,H128)-1</f>
        <v>0</v>
      </c>
    </row>
    <row r="129" spans="1:10" x14ac:dyDescent="0.25">
      <c r="A129" s="1" t="s">
        <v>207</v>
      </c>
      <c r="B129" s="1">
        <v>15306218400</v>
      </c>
      <c r="C129" s="1">
        <v>3.6</v>
      </c>
      <c r="D129" s="1" t="s">
        <v>262</v>
      </c>
      <c r="E129" s="1" t="s">
        <v>209</v>
      </c>
      <c r="F129" s="1" t="s">
        <v>116</v>
      </c>
      <c r="G129" t="s">
        <v>465</v>
      </c>
      <c r="H129" s="1" t="s">
        <v>263</v>
      </c>
      <c r="I129">
        <f>COUNTIF(G:G,G129)-1</f>
        <v>0</v>
      </c>
      <c r="J129">
        <f>COUNTIF(H:H,H129)-1</f>
        <v>0</v>
      </c>
    </row>
    <row r="130" spans="1:10" x14ac:dyDescent="0.25">
      <c r="A130" s="1" t="s">
        <v>207</v>
      </c>
      <c r="B130" s="1">
        <v>36671913600</v>
      </c>
      <c r="C130" s="1">
        <v>1.25</v>
      </c>
      <c r="D130" s="1" t="s">
        <v>264</v>
      </c>
      <c r="E130" s="1" t="s">
        <v>209</v>
      </c>
      <c r="F130" s="1" t="s">
        <v>116</v>
      </c>
      <c r="G130" t="s">
        <v>466</v>
      </c>
      <c r="H130" s="1" t="s">
        <v>265</v>
      </c>
      <c r="I130">
        <f>COUNTIF(G:G,G130)-1</f>
        <v>0</v>
      </c>
      <c r="J130">
        <f>COUNTIF(H:H,H130)-1</f>
        <v>0</v>
      </c>
    </row>
    <row r="131" spans="1:10" x14ac:dyDescent="0.25">
      <c r="A131" s="1" t="s">
        <v>207</v>
      </c>
      <c r="B131" s="1">
        <v>76488975000</v>
      </c>
      <c r="C131" s="1">
        <v>0.75</v>
      </c>
      <c r="D131" s="1" t="s">
        <v>266</v>
      </c>
      <c r="E131" s="1" t="s">
        <v>209</v>
      </c>
      <c r="F131" s="1" t="s">
        <v>116</v>
      </c>
      <c r="G131" t="s">
        <v>467</v>
      </c>
      <c r="H131" s="1" t="s">
        <v>267</v>
      </c>
      <c r="I131">
        <f>COUNTIF(G:G,G131)-1</f>
        <v>0</v>
      </c>
      <c r="J131">
        <f>COUNTIF(H:H,H131)-1</f>
        <v>0</v>
      </c>
    </row>
    <row r="132" spans="1:10" x14ac:dyDescent="0.25">
      <c r="A132" s="1" t="s">
        <v>207</v>
      </c>
      <c r="B132" s="1">
        <v>25933812200</v>
      </c>
      <c r="C132" s="1">
        <v>2.5</v>
      </c>
      <c r="D132" s="1" t="s">
        <v>268</v>
      </c>
      <c r="E132" s="1" t="s">
        <v>209</v>
      </c>
      <c r="F132" s="1" t="s">
        <v>116</v>
      </c>
      <c r="G132" t="s">
        <v>468</v>
      </c>
      <c r="H132" s="1" t="s">
        <v>269</v>
      </c>
      <c r="I132">
        <f>COUNTIF(G:G,G132)-1</f>
        <v>0</v>
      </c>
      <c r="J132">
        <f>COUNTIF(H:H,H132)-1</f>
        <v>0</v>
      </c>
    </row>
    <row r="133" spans="1:10" x14ac:dyDescent="0.25">
      <c r="A133" s="1" t="s">
        <v>207</v>
      </c>
      <c r="B133" s="1">
        <v>54839217300</v>
      </c>
      <c r="C133" s="1">
        <v>0</v>
      </c>
      <c r="D133" s="1" t="s">
        <v>270</v>
      </c>
      <c r="E133" s="1" t="s">
        <v>209</v>
      </c>
      <c r="F133" s="1" t="s">
        <v>116</v>
      </c>
      <c r="G133" t="s">
        <v>469</v>
      </c>
      <c r="H133" s="1" t="s">
        <v>271</v>
      </c>
      <c r="I133">
        <f>COUNTIF(G:G,G133)-1</f>
        <v>0</v>
      </c>
      <c r="J133">
        <f>COUNTIF(H:H,H133)-1</f>
        <v>0</v>
      </c>
    </row>
    <row r="134" spans="1:10" x14ac:dyDescent="0.25">
      <c r="A134" s="1" t="s">
        <v>207</v>
      </c>
      <c r="B134" s="1">
        <v>39444246400</v>
      </c>
      <c r="C134" s="1">
        <v>0.75</v>
      </c>
      <c r="D134" s="1" t="s">
        <v>272</v>
      </c>
      <c r="E134" s="1" t="s">
        <v>209</v>
      </c>
      <c r="F134" s="1" t="s">
        <v>116</v>
      </c>
      <c r="G134" t="s">
        <v>470</v>
      </c>
      <c r="H134" s="1" t="s">
        <v>273</v>
      </c>
      <c r="I134">
        <f>COUNTIF(G:G,G134)-1</f>
        <v>0</v>
      </c>
      <c r="J134">
        <f>COUNTIF(H:H,H134)-1</f>
        <v>0</v>
      </c>
    </row>
    <row r="135" spans="1:10" x14ac:dyDescent="0.25">
      <c r="A135" s="1" t="s">
        <v>207</v>
      </c>
      <c r="B135" s="1">
        <v>66108581000</v>
      </c>
      <c r="C135" s="1">
        <v>0.5</v>
      </c>
      <c r="D135" s="1" t="s">
        <v>274</v>
      </c>
      <c r="E135" s="1" t="s">
        <v>209</v>
      </c>
      <c r="F135" s="1" t="s">
        <v>116</v>
      </c>
      <c r="G135" t="s">
        <v>471</v>
      </c>
      <c r="H135" s="1" t="s">
        <v>275</v>
      </c>
      <c r="I135">
        <f>COUNTIF(G:G,G135)-1</f>
        <v>0</v>
      </c>
      <c r="J135">
        <f>COUNTIF(H:H,H135)-1</f>
        <v>0</v>
      </c>
    </row>
    <row r="136" spans="1:10" x14ac:dyDescent="0.25">
      <c r="A136" s="1" t="s">
        <v>207</v>
      </c>
      <c r="B136" s="1">
        <v>38169461500</v>
      </c>
      <c r="C136" s="1">
        <v>0</v>
      </c>
      <c r="D136" s="1" t="s">
        <v>276</v>
      </c>
      <c r="E136" s="1" t="s">
        <v>209</v>
      </c>
      <c r="F136" s="1" t="s">
        <v>116</v>
      </c>
      <c r="G136" t="s">
        <v>472</v>
      </c>
      <c r="H136" s="1" t="s">
        <v>277</v>
      </c>
      <c r="I136">
        <f>COUNTIF(G:G,G136)-1</f>
        <v>0</v>
      </c>
      <c r="J136">
        <f>COUNTIF(H:H,H136)-1</f>
        <v>0</v>
      </c>
    </row>
    <row r="137" spans="1:10" x14ac:dyDescent="0.25">
      <c r="A137" s="1" t="s">
        <v>207</v>
      </c>
      <c r="B137" s="1">
        <v>69262941600</v>
      </c>
      <c r="C137" s="1">
        <v>0</v>
      </c>
      <c r="D137" s="1" t="s">
        <v>278</v>
      </c>
      <c r="E137" s="1" t="s">
        <v>209</v>
      </c>
      <c r="F137" s="1" t="s">
        <v>116</v>
      </c>
      <c r="G137" t="s">
        <v>473</v>
      </c>
      <c r="H137" s="1" t="s">
        <v>279</v>
      </c>
      <c r="I137">
        <f>COUNTIF(G:G,G137)-1</f>
        <v>0</v>
      </c>
      <c r="J137">
        <f>COUNTIF(H:H,H137)-1</f>
        <v>0</v>
      </c>
    </row>
    <row r="138" spans="1:10" x14ac:dyDescent="0.25">
      <c r="A138" s="1" t="s">
        <v>207</v>
      </c>
      <c r="B138" s="1">
        <v>35402057900</v>
      </c>
      <c r="C138" s="1">
        <v>4</v>
      </c>
      <c r="D138" s="1" t="s">
        <v>280</v>
      </c>
      <c r="E138" s="1" t="s">
        <v>209</v>
      </c>
      <c r="F138" s="1" t="s">
        <v>116</v>
      </c>
      <c r="G138" t="s">
        <v>474</v>
      </c>
      <c r="H138" s="1" t="s">
        <v>281</v>
      </c>
      <c r="I138">
        <f>COUNTIF(G:G,G138)-1</f>
        <v>0</v>
      </c>
      <c r="J138">
        <f>COUNTIF(H:H,H138)-1</f>
        <v>0</v>
      </c>
    </row>
    <row r="139" spans="1:10" x14ac:dyDescent="0.25">
      <c r="A139" s="1" t="s">
        <v>207</v>
      </c>
      <c r="B139" s="1">
        <v>28302659000</v>
      </c>
      <c r="C139" s="1">
        <v>0.5</v>
      </c>
      <c r="D139" s="1" t="s">
        <v>282</v>
      </c>
      <c r="E139" s="1" t="s">
        <v>209</v>
      </c>
      <c r="F139" s="1" t="s">
        <v>116</v>
      </c>
      <c r="G139" t="s">
        <v>475</v>
      </c>
      <c r="H139" s="1" t="s">
        <v>283</v>
      </c>
      <c r="I139">
        <f>COUNTIF(G:G,G139)-1</f>
        <v>0</v>
      </c>
      <c r="J139">
        <f>COUNTIF(H:H,H139)-1</f>
        <v>0</v>
      </c>
    </row>
    <row r="140" spans="1:10" x14ac:dyDescent="0.25">
      <c r="A140" s="1" t="s">
        <v>207</v>
      </c>
      <c r="B140" s="1">
        <v>55440154000</v>
      </c>
      <c r="C140" s="1">
        <v>0</v>
      </c>
      <c r="D140" s="1" t="s">
        <v>284</v>
      </c>
      <c r="E140" s="1" t="s">
        <v>209</v>
      </c>
      <c r="F140" s="1" t="s">
        <v>116</v>
      </c>
      <c r="G140" t="s">
        <v>476</v>
      </c>
      <c r="H140" s="1" t="s">
        <v>285</v>
      </c>
      <c r="I140">
        <f>COUNTIF(G:G,G140)-1</f>
        <v>0</v>
      </c>
      <c r="J140">
        <f>COUNTIF(H:H,H140)-1</f>
        <v>0</v>
      </c>
    </row>
    <row r="141" spans="1:10" x14ac:dyDescent="0.25">
      <c r="A141" s="1" t="s">
        <v>207</v>
      </c>
      <c r="B141" s="1">
        <v>17420871600</v>
      </c>
      <c r="C141" s="1">
        <v>0.1</v>
      </c>
      <c r="D141" s="1" t="s">
        <v>286</v>
      </c>
      <c r="E141" s="1" t="s">
        <v>240</v>
      </c>
      <c r="F141" s="1" t="s">
        <v>116</v>
      </c>
      <c r="G141" t="s">
        <v>477</v>
      </c>
      <c r="H141" s="1" t="s">
        <v>287</v>
      </c>
      <c r="I141">
        <f>COUNTIF(G:G,G141)-1</f>
        <v>0</v>
      </c>
      <c r="J141">
        <f>COUNTIF(H:H,H141)-1</f>
        <v>0</v>
      </c>
    </row>
    <row r="142" spans="1:10" x14ac:dyDescent="0.25">
      <c r="A142" s="1" t="s">
        <v>207</v>
      </c>
      <c r="B142" s="1">
        <v>43489747200</v>
      </c>
      <c r="C142" s="1">
        <v>4.75</v>
      </c>
      <c r="D142" s="1" t="s">
        <v>288</v>
      </c>
      <c r="E142" s="1" t="s">
        <v>209</v>
      </c>
      <c r="F142" s="1" t="s">
        <v>116</v>
      </c>
      <c r="G142" t="s">
        <v>478</v>
      </c>
      <c r="H142" s="1" t="s">
        <v>289</v>
      </c>
      <c r="I142">
        <f>COUNTIF(G:G,G142)-1</f>
        <v>0</v>
      </c>
      <c r="J142">
        <f>COUNTIF(H:H,H142)-1</f>
        <v>0</v>
      </c>
    </row>
    <row r="143" spans="1:10" x14ac:dyDescent="0.25">
      <c r="A143" s="1" t="s">
        <v>207</v>
      </c>
      <c r="B143" s="1">
        <v>21141485000</v>
      </c>
      <c r="C143" s="1">
        <v>1.8</v>
      </c>
      <c r="D143" s="1" t="s">
        <v>290</v>
      </c>
      <c r="E143" s="1" t="s">
        <v>240</v>
      </c>
      <c r="F143" s="1" t="s">
        <v>116</v>
      </c>
      <c r="G143" t="s">
        <v>479</v>
      </c>
      <c r="H143" s="1" t="s">
        <v>291</v>
      </c>
      <c r="I143">
        <f>COUNTIF(G:G,G143)-1</f>
        <v>0</v>
      </c>
      <c r="J143">
        <f>COUNTIF(H:H,H143)-1</f>
        <v>0</v>
      </c>
    </row>
    <row r="144" spans="1:10" x14ac:dyDescent="0.25">
      <c r="A144" s="1" t="s">
        <v>207</v>
      </c>
      <c r="B144" s="1">
        <v>29597736000</v>
      </c>
      <c r="C144" s="1">
        <v>4</v>
      </c>
      <c r="D144" s="1" t="s">
        <v>292</v>
      </c>
      <c r="E144" s="1" t="s">
        <v>209</v>
      </c>
      <c r="F144" s="1" t="s">
        <v>116</v>
      </c>
      <c r="G144" t="s">
        <v>480</v>
      </c>
      <c r="H144" s="1" t="s">
        <v>293</v>
      </c>
      <c r="I144">
        <f>COUNTIF(G:G,G144)-1</f>
        <v>0</v>
      </c>
      <c r="J144">
        <f>COUNTIF(H:H,H144)-1</f>
        <v>0</v>
      </c>
    </row>
    <row r="145" spans="1:10" x14ac:dyDescent="0.25">
      <c r="A145" s="1" t="s">
        <v>207</v>
      </c>
      <c r="B145" s="1">
        <v>39150233600</v>
      </c>
      <c r="C145" s="1">
        <v>1.75</v>
      </c>
      <c r="D145" s="1" t="s">
        <v>294</v>
      </c>
      <c r="E145" s="1" t="s">
        <v>209</v>
      </c>
      <c r="F145" s="1" t="s">
        <v>116</v>
      </c>
      <c r="G145" t="s">
        <v>481</v>
      </c>
      <c r="H145" s="1" t="s">
        <v>295</v>
      </c>
      <c r="I145">
        <f>COUNTIF(G:G,G145)-1</f>
        <v>0</v>
      </c>
      <c r="J145">
        <f>COUNTIF(H:H,H145)-1</f>
        <v>0</v>
      </c>
    </row>
    <row r="146" spans="1:10" x14ac:dyDescent="0.25">
      <c r="A146" s="1" t="s">
        <v>207</v>
      </c>
      <c r="B146" s="1">
        <v>39986136900</v>
      </c>
      <c r="C146" s="1">
        <v>1</v>
      </c>
      <c r="D146" s="1" t="s">
        <v>296</v>
      </c>
      <c r="E146" s="1" t="s">
        <v>209</v>
      </c>
      <c r="F146" s="1" t="s">
        <v>116</v>
      </c>
      <c r="G146" t="s">
        <v>482</v>
      </c>
      <c r="H146" s="1" t="s">
        <v>297</v>
      </c>
      <c r="I146">
        <f>COUNTIF(G:G,G146)-1</f>
        <v>0</v>
      </c>
      <c r="J146">
        <f>COUNTIF(H:H,H146)-1</f>
        <v>0</v>
      </c>
    </row>
    <row r="147" spans="1:10" x14ac:dyDescent="0.25">
      <c r="A147" s="1" t="s">
        <v>207</v>
      </c>
      <c r="B147" s="1">
        <v>11659372200</v>
      </c>
      <c r="C147" s="1">
        <v>0.6</v>
      </c>
      <c r="D147" s="1" t="s">
        <v>298</v>
      </c>
      <c r="E147" s="1" t="s">
        <v>240</v>
      </c>
      <c r="F147" s="1" t="s">
        <v>116</v>
      </c>
      <c r="G147" t="s">
        <v>483</v>
      </c>
      <c r="H147" s="1" t="s">
        <v>299</v>
      </c>
      <c r="I147">
        <f>COUNTIF(G:G,G147)-1</f>
        <v>0</v>
      </c>
      <c r="J147">
        <f>COUNTIF(H:H,H147)-1</f>
        <v>0</v>
      </c>
    </row>
    <row r="148" spans="1:10" x14ac:dyDescent="0.25">
      <c r="A148" s="1" t="s">
        <v>207</v>
      </c>
      <c r="B148" s="1">
        <v>29850128029.32</v>
      </c>
      <c r="C148" s="1">
        <v>5.75</v>
      </c>
      <c r="D148" s="1" t="s">
        <v>300</v>
      </c>
      <c r="E148" s="1" t="s">
        <v>209</v>
      </c>
      <c r="F148" s="1" t="s">
        <v>116</v>
      </c>
      <c r="G148" t="s">
        <v>484</v>
      </c>
      <c r="H148" s="1" t="s">
        <v>301</v>
      </c>
      <c r="I148">
        <f>COUNTIF(G:G,G148)-1</f>
        <v>0</v>
      </c>
      <c r="J148">
        <f>COUNTIF(H:H,H148)-1</f>
        <v>0</v>
      </c>
    </row>
    <row r="149" spans="1:10" x14ac:dyDescent="0.25">
      <c r="A149" s="1" t="s">
        <v>207</v>
      </c>
      <c r="B149" s="1">
        <v>13950761000</v>
      </c>
      <c r="C149" s="1">
        <v>0.1</v>
      </c>
      <c r="D149" s="1" t="s">
        <v>302</v>
      </c>
      <c r="E149" s="1" t="s">
        <v>303</v>
      </c>
      <c r="F149" s="1" t="s">
        <v>116</v>
      </c>
      <c r="G149" t="s">
        <v>485</v>
      </c>
      <c r="H149" s="1" t="s">
        <v>304</v>
      </c>
      <c r="I149">
        <f>COUNTIF(G:G,G149)-1</f>
        <v>0</v>
      </c>
      <c r="J149">
        <f>COUNTIF(H:H,H149)-1</f>
        <v>0</v>
      </c>
    </row>
    <row r="150" spans="1:10" x14ac:dyDescent="0.25">
      <c r="A150" s="1" t="s">
        <v>207</v>
      </c>
      <c r="B150" s="1">
        <v>16158094400</v>
      </c>
      <c r="C150" s="1">
        <v>3</v>
      </c>
      <c r="D150" s="1" t="s">
        <v>305</v>
      </c>
      <c r="E150" s="1" t="s">
        <v>209</v>
      </c>
      <c r="F150" s="1" t="s">
        <v>116</v>
      </c>
      <c r="G150" t="s">
        <v>486</v>
      </c>
      <c r="H150" s="1" t="s">
        <v>306</v>
      </c>
      <c r="I150">
        <f>COUNTIF(G:G,G150)-1</f>
        <v>0</v>
      </c>
      <c r="J150">
        <f>COUNTIF(H:H,H150)-1</f>
        <v>0</v>
      </c>
    </row>
    <row r="151" spans="1:10" x14ac:dyDescent="0.25">
      <c r="A151" s="1" t="s">
        <v>207</v>
      </c>
      <c r="B151" s="1">
        <v>38560274800</v>
      </c>
      <c r="C151" s="1">
        <v>0.5</v>
      </c>
      <c r="D151" s="1" t="s">
        <v>307</v>
      </c>
      <c r="E151" s="1" t="s">
        <v>209</v>
      </c>
      <c r="F151" s="1" t="s">
        <v>116</v>
      </c>
      <c r="G151" t="s">
        <v>487</v>
      </c>
      <c r="H151" s="1" t="s">
        <v>308</v>
      </c>
      <c r="I151">
        <f>COUNTIF(G:G,G151)-1</f>
        <v>0</v>
      </c>
      <c r="J151">
        <f>COUNTIF(H:H,H151)-1</f>
        <v>0</v>
      </c>
    </row>
    <row r="152" spans="1:10" x14ac:dyDescent="0.25">
      <c r="A152" s="1" t="s">
        <v>207</v>
      </c>
      <c r="B152" s="1">
        <v>16327738000</v>
      </c>
      <c r="C152" s="1">
        <v>0.1</v>
      </c>
      <c r="D152" s="1" t="s">
        <v>309</v>
      </c>
      <c r="E152" s="1" t="s">
        <v>240</v>
      </c>
      <c r="F152" s="1" t="s">
        <v>116</v>
      </c>
      <c r="G152" t="s">
        <v>488</v>
      </c>
      <c r="H152" s="1" t="s">
        <v>310</v>
      </c>
      <c r="I152">
        <f>COUNTIF(G:G,G152)-1</f>
        <v>0</v>
      </c>
      <c r="J152">
        <f>COUNTIF(H:H,H152)-1</f>
        <v>0</v>
      </c>
    </row>
    <row r="153" spans="1:10" x14ac:dyDescent="0.25">
      <c r="A153" s="1" t="s">
        <v>207</v>
      </c>
      <c r="B153" s="1">
        <v>10494189397.6</v>
      </c>
      <c r="C153" s="1">
        <v>3.4</v>
      </c>
      <c r="D153" s="1" t="s">
        <v>311</v>
      </c>
      <c r="E153" s="1" t="s">
        <v>303</v>
      </c>
      <c r="F153" s="1" t="s">
        <v>116</v>
      </c>
      <c r="G153" t="s">
        <v>489</v>
      </c>
      <c r="H153" s="1" t="s">
        <v>312</v>
      </c>
      <c r="I153">
        <f>COUNTIF(G:G,G153)-1</f>
        <v>0</v>
      </c>
      <c r="J153">
        <f>COUNTIF(H:H,H153)-1</f>
        <v>0</v>
      </c>
    </row>
    <row r="154" spans="1:10" x14ac:dyDescent="0.25">
      <c r="A154" s="1" t="s">
        <v>207</v>
      </c>
      <c r="B154" s="1">
        <v>18686332000</v>
      </c>
      <c r="C154" s="1">
        <v>0.1</v>
      </c>
      <c r="D154" s="1" t="s">
        <v>313</v>
      </c>
      <c r="E154" s="1" t="s">
        <v>303</v>
      </c>
      <c r="F154" s="1" t="s">
        <v>116</v>
      </c>
      <c r="G154" t="s">
        <v>490</v>
      </c>
      <c r="H154" s="1" t="s">
        <v>314</v>
      </c>
      <c r="I154">
        <f>COUNTIF(G:G,G154)-1</f>
        <v>0</v>
      </c>
      <c r="J154">
        <f>COUNTIF(H:H,H154)-1</f>
        <v>0</v>
      </c>
    </row>
    <row r="155" spans="1:10" x14ac:dyDescent="0.25">
      <c r="A155" s="1" t="s">
        <v>207</v>
      </c>
      <c r="B155" s="1">
        <v>55043138100</v>
      </c>
      <c r="C155" s="1">
        <v>0.75</v>
      </c>
      <c r="D155" s="1" t="s">
        <v>315</v>
      </c>
      <c r="E155" s="1" t="s">
        <v>209</v>
      </c>
      <c r="F155" s="1" t="s">
        <v>116</v>
      </c>
      <c r="G155" t="s">
        <v>491</v>
      </c>
      <c r="H155" s="1" t="s">
        <v>316</v>
      </c>
      <c r="I155">
        <f>COUNTIF(G:G,G155)-1</f>
        <v>0</v>
      </c>
      <c r="J155">
        <f>COUNTIF(H:H,H155)-1</f>
        <v>0</v>
      </c>
    </row>
    <row r="156" spans="1:10" x14ac:dyDescent="0.25">
      <c r="A156" s="1" t="s">
        <v>207</v>
      </c>
      <c r="B156" s="1">
        <v>31793695200</v>
      </c>
      <c r="C156" s="1">
        <v>4</v>
      </c>
      <c r="D156" s="1" t="s">
        <v>317</v>
      </c>
      <c r="E156" s="1" t="s">
        <v>209</v>
      </c>
      <c r="F156" s="1" t="s">
        <v>116</v>
      </c>
      <c r="G156" t="s">
        <v>492</v>
      </c>
      <c r="H156" s="1" t="s">
        <v>318</v>
      </c>
      <c r="I156">
        <f>COUNTIF(G:G,G156)-1</f>
        <v>0</v>
      </c>
      <c r="J156">
        <f>COUNTIF(H:H,H156)-1</f>
        <v>0</v>
      </c>
    </row>
    <row r="157" spans="1:10" x14ac:dyDescent="0.25">
      <c r="A157" s="1" t="s">
        <v>207</v>
      </c>
      <c r="B157" s="1">
        <v>42157224700</v>
      </c>
      <c r="C157" s="1">
        <v>0.25</v>
      </c>
      <c r="D157" s="1" t="s">
        <v>319</v>
      </c>
      <c r="E157" s="1" t="s">
        <v>209</v>
      </c>
      <c r="F157" s="1" t="s">
        <v>116</v>
      </c>
      <c r="G157" t="s">
        <v>493</v>
      </c>
      <c r="H157" s="1" t="s">
        <v>320</v>
      </c>
      <c r="I157">
        <f>COUNTIF(G:G,G157)-1</f>
        <v>0</v>
      </c>
      <c r="J157">
        <f>COUNTIF(H:H,H157)-1</f>
        <v>0</v>
      </c>
    </row>
    <row r="158" spans="1:10" x14ac:dyDescent="0.25">
      <c r="A158" s="1" t="s">
        <v>207</v>
      </c>
      <c r="B158" s="1">
        <v>66455438700</v>
      </c>
      <c r="C158" s="1">
        <v>0</v>
      </c>
      <c r="D158" s="1" t="s">
        <v>321</v>
      </c>
      <c r="E158" s="1" t="s">
        <v>209</v>
      </c>
      <c r="F158" s="1" t="s">
        <v>116</v>
      </c>
      <c r="G158" t="s">
        <v>494</v>
      </c>
      <c r="H158" s="1" t="s">
        <v>322</v>
      </c>
      <c r="I158">
        <f>COUNTIF(G:G,G158)-1</f>
        <v>0</v>
      </c>
      <c r="J158">
        <f>COUNTIF(H:H,H158)-1</f>
        <v>0</v>
      </c>
    </row>
    <row r="159" spans="1:10" x14ac:dyDescent="0.25">
      <c r="A159" s="1" t="s">
        <v>207</v>
      </c>
      <c r="B159" s="1">
        <v>14238905000</v>
      </c>
      <c r="C159" s="1">
        <v>3.15</v>
      </c>
      <c r="D159" s="1" t="s">
        <v>323</v>
      </c>
      <c r="E159" s="1" t="s">
        <v>240</v>
      </c>
      <c r="F159" s="1" t="s">
        <v>116</v>
      </c>
      <c r="G159" t="s">
        <v>495</v>
      </c>
      <c r="H159" s="1" t="s">
        <v>324</v>
      </c>
      <c r="I159">
        <f>COUNTIF(G:G,G159)-1</f>
        <v>0</v>
      </c>
      <c r="J159">
        <f>COUNTIF(H:H,H159)-1</f>
        <v>0</v>
      </c>
    </row>
    <row r="160" spans="1:10" x14ac:dyDescent="0.25">
      <c r="A160" s="1" t="s">
        <v>207</v>
      </c>
      <c r="B160" s="1">
        <v>37108601400</v>
      </c>
      <c r="C160" s="1">
        <v>0.75</v>
      </c>
      <c r="D160" s="1" t="s">
        <v>325</v>
      </c>
      <c r="E160" s="1" t="s">
        <v>209</v>
      </c>
      <c r="F160" s="1" t="s">
        <v>116</v>
      </c>
      <c r="G160" t="s">
        <v>496</v>
      </c>
      <c r="H160" s="1" t="s">
        <v>326</v>
      </c>
      <c r="I160">
        <f>COUNTIF(G:G,G160)-1</f>
        <v>0</v>
      </c>
      <c r="J160">
        <f>COUNTIF(H:H,H160)-1</f>
        <v>0</v>
      </c>
    </row>
    <row r="161" spans="1:10" x14ac:dyDescent="0.25">
      <c r="A161" s="1" t="s">
        <v>207</v>
      </c>
      <c r="B161" s="1">
        <v>44394134500</v>
      </c>
      <c r="C161" s="1">
        <v>3.5</v>
      </c>
      <c r="D161" s="1" t="s">
        <v>327</v>
      </c>
      <c r="E161" s="1" t="s">
        <v>209</v>
      </c>
      <c r="F161" s="1" t="s">
        <v>116</v>
      </c>
      <c r="G161" t="s">
        <v>497</v>
      </c>
      <c r="H161" s="1" t="s">
        <v>328</v>
      </c>
      <c r="I161">
        <f>COUNTIF(G:G,G161)-1</f>
        <v>0</v>
      </c>
      <c r="J161">
        <f>COUNTIF(H:H,H161)-1</f>
        <v>0</v>
      </c>
    </row>
    <row r="162" spans="1:10" x14ac:dyDescent="0.25">
      <c r="A162" s="1" t="s">
        <v>207</v>
      </c>
      <c r="B162" s="1">
        <v>8380340300</v>
      </c>
      <c r="C162" s="1">
        <v>0.1</v>
      </c>
      <c r="D162" s="1" t="s">
        <v>329</v>
      </c>
      <c r="E162" s="1" t="s">
        <v>240</v>
      </c>
      <c r="F162" s="1" t="s">
        <v>116</v>
      </c>
      <c r="G162" t="s">
        <v>498</v>
      </c>
      <c r="H162" s="1" t="s">
        <v>330</v>
      </c>
      <c r="I162">
        <f>COUNTIF(G:G,G162)-1</f>
        <v>0</v>
      </c>
      <c r="J162">
        <f>COUNTIF(H:H,H162)-1</f>
        <v>0</v>
      </c>
    </row>
    <row r="163" spans="1:10" x14ac:dyDescent="0.25">
      <c r="A163" s="1" t="s">
        <v>207</v>
      </c>
      <c r="B163" s="1">
        <v>14598056200</v>
      </c>
      <c r="C163" s="1">
        <v>0.1</v>
      </c>
      <c r="D163" s="1" t="s">
        <v>331</v>
      </c>
      <c r="E163" s="1" t="s">
        <v>240</v>
      </c>
      <c r="F163" s="1" t="s">
        <v>116</v>
      </c>
      <c r="G163" t="s">
        <v>499</v>
      </c>
      <c r="H163" s="1" t="s">
        <v>332</v>
      </c>
      <c r="I163">
        <f>COUNTIF(G:G,G163)-1</f>
        <v>0</v>
      </c>
      <c r="J163">
        <f>COUNTIF(H:H,H163)-1</f>
        <v>0</v>
      </c>
    </row>
    <row r="164" spans="1:10" x14ac:dyDescent="0.25">
      <c r="A164" s="1" t="s">
        <v>207</v>
      </c>
      <c r="B164" s="1">
        <v>56868780000</v>
      </c>
      <c r="C164" s="1">
        <v>4.5</v>
      </c>
      <c r="D164" s="1" t="s">
        <v>333</v>
      </c>
      <c r="E164" s="1" t="s">
        <v>209</v>
      </c>
      <c r="F164" s="1" t="s">
        <v>116</v>
      </c>
      <c r="G164" t="s">
        <v>500</v>
      </c>
      <c r="H164" s="1" t="s">
        <v>334</v>
      </c>
      <c r="I164">
        <f>COUNTIF(G:G,G164)-1</f>
        <v>0</v>
      </c>
      <c r="J164">
        <f>COUNTIF(H:H,H164)-1</f>
        <v>0</v>
      </c>
    </row>
    <row r="165" spans="1:10" x14ac:dyDescent="0.25">
      <c r="A165" s="1" t="s">
        <v>207</v>
      </c>
      <c r="B165" s="1">
        <v>11920894600</v>
      </c>
      <c r="C165" s="1">
        <v>0.1</v>
      </c>
      <c r="D165" s="1" t="s">
        <v>335</v>
      </c>
      <c r="E165" s="1" t="s">
        <v>240</v>
      </c>
      <c r="F165" s="1" t="s">
        <v>116</v>
      </c>
      <c r="G165" t="s">
        <v>501</v>
      </c>
      <c r="H165" s="1" t="s">
        <v>336</v>
      </c>
      <c r="I165">
        <f>COUNTIF(G:G,G165)-1</f>
        <v>0</v>
      </c>
      <c r="J165">
        <f>COUNTIF(H:H,H165)-1</f>
        <v>0</v>
      </c>
    </row>
    <row r="166" spans="1:10" x14ac:dyDescent="0.25">
      <c r="A166" s="1" t="s">
        <v>207</v>
      </c>
      <c r="B166" s="1">
        <v>33276597600</v>
      </c>
      <c r="C166" s="1">
        <v>1.85</v>
      </c>
      <c r="D166" s="1" t="s">
        <v>337</v>
      </c>
      <c r="E166" s="1" t="s">
        <v>240</v>
      </c>
      <c r="F166" s="1" t="s">
        <v>116</v>
      </c>
      <c r="G166" t="s">
        <v>502</v>
      </c>
      <c r="H166" s="1" t="s">
        <v>338</v>
      </c>
      <c r="I166">
        <f>COUNTIF(G:G,G166)-1</f>
        <v>0</v>
      </c>
      <c r="J166">
        <f>COUNTIF(H:H,H166)-1</f>
        <v>0</v>
      </c>
    </row>
    <row r="167" spans="1:10" x14ac:dyDescent="0.25">
      <c r="A167" s="1" t="s">
        <v>207</v>
      </c>
      <c r="B167" s="1">
        <v>39088024000</v>
      </c>
      <c r="C167" s="1">
        <v>1.5</v>
      </c>
      <c r="D167" s="1" t="s">
        <v>339</v>
      </c>
      <c r="E167" s="1" t="s">
        <v>209</v>
      </c>
      <c r="F167" s="1" t="s">
        <v>116</v>
      </c>
      <c r="G167" t="s">
        <v>503</v>
      </c>
      <c r="H167" s="1" t="s">
        <v>340</v>
      </c>
      <c r="I167">
        <f>COUNTIF(G:G,G167)-1</f>
        <v>0</v>
      </c>
      <c r="J167">
        <f>COUNTIF(H:H,H167)-1</f>
        <v>0</v>
      </c>
    </row>
    <row r="168" spans="1:10" x14ac:dyDescent="0.25">
      <c r="A168" s="1" t="s">
        <v>207</v>
      </c>
      <c r="B168" s="1">
        <v>26138874900</v>
      </c>
      <c r="C168" s="1">
        <v>0.1</v>
      </c>
      <c r="D168" s="1" t="s">
        <v>341</v>
      </c>
      <c r="E168" s="1" t="s">
        <v>240</v>
      </c>
      <c r="F168" s="1" t="s">
        <v>116</v>
      </c>
      <c r="G168" t="s">
        <v>504</v>
      </c>
      <c r="H168" s="1" t="s">
        <v>342</v>
      </c>
      <c r="I168">
        <f>COUNTIF(G:G,G168)-1</f>
        <v>0</v>
      </c>
      <c r="J168">
        <f>COUNTIF(H:H,H168)-1</f>
        <v>0</v>
      </c>
    </row>
    <row r="169" spans="1:10" x14ac:dyDescent="0.25">
      <c r="A169" s="1" t="s">
        <v>207</v>
      </c>
      <c r="B169" s="1">
        <v>23392440000</v>
      </c>
      <c r="C169" s="1">
        <v>0.7</v>
      </c>
      <c r="D169" s="1" t="s">
        <v>343</v>
      </c>
      <c r="E169" s="1" t="s">
        <v>240</v>
      </c>
      <c r="F169" s="1" t="s">
        <v>116</v>
      </c>
      <c r="G169" t="s">
        <v>505</v>
      </c>
      <c r="H169" s="1" t="s">
        <v>344</v>
      </c>
      <c r="I169">
        <f>COUNTIF(G:G,G169)-1</f>
        <v>0</v>
      </c>
      <c r="J169">
        <f>COUNTIF(H:H,H169)-1</f>
        <v>0</v>
      </c>
    </row>
    <row r="170" spans="1:10" x14ac:dyDescent="0.25">
      <c r="A170" s="1" t="s">
        <v>207</v>
      </c>
      <c r="B170" s="1">
        <v>20925014400</v>
      </c>
      <c r="C170" s="1">
        <v>1.75</v>
      </c>
      <c r="D170" s="1" t="s">
        <v>345</v>
      </c>
      <c r="E170" s="1" t="s">
        <v>209</v>
      </c>
      <c r="F170" s="1" t="s">
        <v>116</v>
      </c>
      <c r="G170" t="s">
        <v>506</v>
      </c>
      <c r="H170" s="1" t="s">
        <v>346</v>
      </c>
      <c r="I170">
        <f>COUNTIF(G:G,G170)-1</f>
        <v>0</v>
      </c>
      <c r="J170">
        <f>COUNTIF(H:H,H170)-1</f>
        <v>0</v>
      </c>
    </row>
    <row r="171" spans="1:10" x14ac:dyDescent="0.25">
      <c r="A171" s="1" t="s">
        <v>207</v>
      </c>
      <c r="B171" s="1">
        <v>8258016000</v>
      </c>
      <c r="C171" s="1">
        <v>0.95</v>
      </c>
      <c r="D171" s="1" t="s">
        <v>347</v>
      </c>
      <c r="E171" s="1" t="s">
        <v>240</v>
      </c>
      <c r="F171" s="1" t="s">
        <v>116</v>
      </c>
      <c r="G171" t="s">
        <v>507</v>
      </c>
      <c r="H171" s="1" t="s">
        <v>348</v>
      </c>
      <c r="I171">
        <f>COUNTIF(G:G,G171)-1</f>
        <v>0</v>
      </c>
      <c r="J171">
        <f>COUNTIF(H:H,H171)-1</f>
        <v>0</v>
      </c>
    </row>
    <row r="172" spans="1:10" x14ac:dyDescent="0.25">
      <c r="A172" s="1" t="s">
        <v>207</v>
      </c>
      <c r="B172" s="1">
        <v>34376439200</v>
      </c>
      <c r="C172" s="1">
        <v>2</v>
      </c>
      <c r="D172" s="1" t="s">
        <v>349</v>
      </c>
      <c r="E172" s="1" t="s">
        <v>209</v>
      </c>
      <c r="F172" s="1" t="s">
        <v>116</v>
      </c>
      <c r="G172" t="s">
        <v>508</v>
      </c>
      <c r="H172" s="1" t="s">
        <v>350</v>
      </c>
      <c r="I172">
        <f>COUNTIF(G:G,G172)-1</f>
        <v>0</v>
      </c>
      <c r="J172">
        <f>COUNTIF(H:H,H172)-1</f>
        <v>0</v>
      </c>
    </row>
    <row r="173" spans="1:10" x14ac:dyDescent="0.25">
      <c r="A173" s="1" t="s">
        <v>207</v>
      </c>
      <c r="B173" s="1">
        <v>11242686000</v>
      </c>
      <c r="C173" s="1">
        <v>0.1</v>
      </c>
      <c r="D173" s="1" t="s">
        <v>351</v>
      </c>
      <c r="E173" s="1" t="s">
        <v>303</v>
      </c>
      <c r="F173" s="1" t="s">
        <v>116</v>
      </c>
      <c r="G173" t="s">
        <v>509</v>
      </c>
      <c r="H173" s="1" t="s">
        <v>352</v>
      </c>
      <c r="I173">
        <f>COUNTIF(G:G,G173)-1</f>
        <v>0</v>
      </c>
      <c r="J173">
        <f>COUNTIF(H:H,H173)-1</f>
        <v>0</v>
      </c>
    </row>
    <row r="174" spans="1:10" x14ac:dyDescent="0.25">
      <c r="A174" s="1" t="s">
        <v>207</v>
      </c>
      <c r="B174" s="1">
        <v>5786187400</v>
      </c>
      <c r="C174" s="1">
        <v>0.55000000000000004</v>
      </c>
      <c r="D174" s="1" t="s">
        <v>353</v>
      </c>
      <c r="E174" s="1" t="s">
        <v>303</v>
      </c>
      <c r="F174" s="1" t="s">
        <v>116</v>
      </c>
      <c r="G174" t="s">
        <v>510</v>
      </c>
      <c r="H174" s="1" t="s">
        <v>354</v>
      </c>
      <c r="I174">
        <f>COUNTIF(G:G,G174)-1</f>
        <v>0</v>
      </c>
      <c r="J174">
        <f>COUNTIF(H:H,H174)-1</f>
        <v>0</v>
      </c>
    </row>
    <row r="175" spans="1:10" x14ac:dyDescent="0.25">
      <c r="A175" s="1" t="s">
        <v>207</v>
      </c>
      <c r="B175" s="1">
        <v>8477217500</v>
      </c>
      <c r="C175" s="1">
        <v>3.5</v>
      </c>
      <c r="D175" s="1" t="s">
        <v>355</v>
      </c>
      <c r="E175" s="1" t="s">
        <v>209</v>
      </c>
      <c r="F175" s="1" t="s">
        <v>116</v>
      </c>
      <c r="G175" t="s">
        <v>511</v>
      </c>
      <c r="H175" s="1" t="s">
        <v>356</v>
      </c>
      <c r="I175">
        <f>COUNTIF(G:G,G175)-1</f>
        <v>0</v>
      </c>
      <c r="J175">
        <f>COUNTIF(H:H,H175)-1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C2BA-9D04-471B-9341-9E6846F9849D}">
  <dimension ref="A1:J175"/>
  <sheetViews>
    <sheetView workbookViewId="0">
      <selection activeCell="E5" sqref="E5"/>
    </sheetView>
  </sheetViews>
  <sheetFormatPr defaultRowHeight="15" x14ac:dyDescent="0.25"/>
  <cols>
    <col min="1" max="1" width="7.140625" bestFit="1" customWidth="1"/>
    <col min="2" max="2" width="11" bestFit="1" customWidth="1"/>
    <col min="3" max="3" width="6" bestFit="1" customWidth="1"/>
    <col min="4" max="4" width="10.7109375" bestFit="1" customWidth="1"/>
    <col min="5" max="5" width="24.42578125" bestFit="1" customWidth="1"/>
    <col min="6" max="6" width="8.85546875" bestFit="1" customWidth="1"/>
    <col min="7" max="7" width="20.28515625" bestFit="1" customWidth="1"/>
    <col min="8" max="8" width="14.5703125" bestFit="1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357</v>
      </c>
      <c r="H1" s="1" t="s">
        <v>7</v>
      </c>
      <c r="I1" s="1">
        <f>SUM(I2:I10000)</f>
        <v>40</v>
      </c>
      <c r="J1" s="1">
        <f>SUM(J2:J10000)</f>
        <v>0</v>
      </c>
    </row>
    <row r="2" spans="1:10" x14ac:dyDescent="0.25">
      <c r="A2" s="1" t="s">
        <v>181</v>
      </c>
      <c r="B2" s="1">
        <v>2250000000</v>
      </c>
      <c r="C2" s="1">
        <v>0.55000000000000004</v>
      </c>
      <c r="D2" s="1" t="s">
        <v>184</v>
      </c>
      <c r="E2" s="1" t="s">
        <v>23</v>
      </c>
      <c r="F2" s="1" t="s">
        <v>12</v>
      </c>
      <c r="G2" t="s">
        <v>431</v>
      </c>
      <c r="H2" s="1" t="s">
        <v>185</v>
      </c>
      <c r="I2">
        <f>COUNTIF(G:G,G2)-1</f>
        <v>1</v>
      </c>
      <c r="J2">
        <f>COUNTIF(H:H,H2)-1</f>
        <v>0</v>
      </c>
    </row>
    <row r="3" spans="1:10" x14ac:dyDescent="0.25">
      <c r="A3" s="1" t="s">
        <v>181</v>
      </c>
      <c r="B3" s="1">
        <v>2250000000</v>
      </c>
      <c r="C3" s="1">
        <v>0.55000000000000004</v>
      </c>
      <c r="D3" s="1" t="s">
        <v>184</v>
      </c>
      <c r="E3" s="1" t="s">
        <v>98</v>
      </c>
      <c r="F3" s="1" t="s">
        <v>12</v>
      </c>
      <c r="G3" t="s">
        <v>431</v>
      </c>
      <c r="H3" s="1" t="s">
        <v>203</v>
      </c>
      <c r="I3">
        <f>COUNTIF(G:G,G3)-1</f>
        <v>1</v>
      </c>
      <c r="J3">
        <f>COUNTIF(H:H,H3)-1</f>
        <v>0</v>
      </c>
    </row>
    <row r="4" spans="1:10" x14ac:dyDescent="0.25">
      <c r="A4" s="1" t="s">
        <v>181</v>
      </c>
      <c r="B4" s="1">
        <v>1500000000</v>
      </c>
      <c r="C4" s="1">
        <v>1.25</v>
      </c>
      <c r="D4" s="1" t="s">
        <v>190</v>
      </c>
      <c r="E4" s="1" t="s">
        <v>23</v>
      </c>
      <c r="F4" s="1" t="s">
        <v>12</v>
      </c>
      <c r="G4" t="s">
        <v>434</v>
      </c>
      <c r="H4" s="1" t="s">
        <v>191</v>
      </c>
      <c r="I4">
        <f>COUNTIF(G:G,G4)-1</f>
        <v>1</v>
      </c>
      <c r="J4">
        <f>COUNTIF(H:H,H4)-1</f>
        <v>0</v>
      </c>
    </row>
    <row r="5" spans="1:10" x14ac:dyDescent="0.25">
      <c r="A5" s="1" t="s">
        <v>181</v>
      </c>
      <c r="B5" s="1">
        <v>1500000000</v>
      </c>
      <c r="C5" s="1">
        <v>1.25</v>
      </c>
      <c r="D5" s="1" t="s">
        <v>190</v>
      </c>
      <c r="E5" s="1" t="s">
        <v>98</v>
      </c>
      <c r="F5" s="1" t="s">
        <v>12</v>
      </c>
      <c r="G5" t="s">
        <v>434</v>
      </c>
      <c r="H5" s="1" t="s">
        <v>200</v>
      </c>
      <c r="I5">
        <f>COUNTIF(G:G,G5)-1</f>
        <v>1</v>
      </c>
      <c r="J5">
        <f>COUNTIF(H:H,H5)-1</f>
        <v>0</v>
      </c>
    </row>
    <row r="6" spans="1:10" x14ac:dyDescent="0.25">
      <c r="A6" s="1" t="s">
        <v>181</v>
      </c>
      <c r="B6" s="1">
        <v>1000000000</v>
      </c>
      <c r="C6" s="1">
        <v>1.75</v>
      </c>
      <c r="D6" s="1" t="s">
        <v>196</v>
      </c>
      <c r="E6" s="1" t="s">
        <v>23</v>
      </c>
      <c r="F6" s="1" t="s">
        <v>12</v>
      </c>
      <c r="G6" t="s">
        <v>437</v>
      </c>
      <c r="H6" s="1" t="s">
        <v>197</v>
      </c>
      <c r="I6">
        <f>COUNTIF(G:G,G6)-1</f>
        <v>1</v>
      </c>
      <c r="J6">
        <f>COUNTIF(H:H,H6)-1</f>
        <v>0</v>
      </c>
    </row>
    <row r="7" spans="1:10" x14ac:dyDescent="0.25">
      <c r="A7" s="1" t="s">
        <v>181</v>
      </c>
      <c r="B7" s="1">
        <v>1000000000</v>
      </c>
      <c r="C7" s="1">
        <v>1.75</v>
      </c>
      <c r="D7" s="1" t="s">
        <v>196</v>
      </c>
      <c r="E7" s="1" t="s">
        <v>98</v>
      </c>
      <c r="F7" s="1" t="s">
        <v>12</v>
      </c>
      <c r="G7" t="s">
        <v>437</v>
      </c>
      <c r="H7" s="1" t="s">
        <v>201</v>
      </c>
      <c r="I7">
        <f>COUNTIF(G:G,G7)-1</f>
        <v>1</v>
      </c>
      <c r="J7">
        <f>COUNTIF(H:H,H7)-1</f>
        <v>0</v>
      </c>
    </row>
    <row r="8" spans="1:10" x14ac:dyDescent="0.25">
      <c r="A8" s="1" t="s">
        <v>181</v>
      </c>
      <c r="B8" s="1">
        <v>2000000000</v>
      </c>
      <c r="C8" s="1">
        <v>1.2</v>
      </c>
      <c r="D8" s="1" t="s">
        <v>188</v>
      </c>
      <c r="E8" s="1" t="s">
        <v>23</v>
      </c>
      <c r="F8" s="1" t="s">
        <v>12</v>
      </c>
      <c r="G8" t="s">
        <v>433</v>
      </c>
      <c r="H8" s="1" t="s">
        <v>189</v>
      </c>
      <c r="I8">
        <f>COUNTIF(G:G,G8)-1</f>
        <v>1</v>
      </c>
      <c r="J8">
        <f>COUNTIF(H:H,H8)-1</f>
        <v>0</v>
      </c>
    </row>
    <row r="9" spans="1:10" x14ac:dyDescent="0.25">
      <c r="A9" s="1" t="s">
        <v>181</v>
      </c>
      <c r="B9" s="1">
        <v>2000000000</v>
      </c>
      <c r="C9" s="1">
        <v>1.2</v>
      </c>
      <c r="D9" s="1" t="s">
        <v>188</v>
      </c>
      <c r="E9" s="1" t="s">
        <v>98</v>
      </c>
      <c r="F9" s="1" t="s">
        <v>12</v>
      </c>
      <c r="G9" t="s">
        <v>433</v>
      </c>
      <c r="H9" s="1" t="s">
        <v>204</v>
      </c>
      <c r="I9">
        <f>COUNTIF(G:G,G9)-1</f>
        <v>1</v>
      </c>
      <c r="J9">
        <f>COUNTIF(H:H,H9)-1</f>
        <v>0</v>
      </c>
    </row>
    <row r="10" spans="1:10" x14ac:dyDescent="0.25">
      <c r="A10" s="1" t="s">
        <v>181</v>
      </c>
      <c r="B10" s="1">
        <v>750000000</v>
      </c>
      <c r="C10" s="1">
        <v>4.25</v>
      </c>
      <c r="D10" s="1" t="s">
        <v>182</v>
      </c>
      <c r="E10" s="1" t="s">
        <v>23</v>
      </c>
      <c r="F10" s="1" t="s">
        <v>12</v>
      </c>
      <c r="G10" t="s">
        <v>430</v>
      </c>
      <c r="H10" s="1" t="s">
        <v>183</v>
      </c>
      <c r="I10">
        <f>COUNTIF(G:G,G10)-1</f>
        <v>1</v>
      </c>
      <c r="J10">
        <f>COUNTIF(H:H,H10)-1</f>
        <v>0</v>
      </c>
    </row>
    <row r="11" spans="1:10" x14ac:dyDescent="0.25">
      <c r="A11" s="1" t="s">
        <v>181</v>
      </c>
      <c r="B11" s="1">
        <v>750000000</v>
      </c>
      <c r="C11" s="1">
        <v>4.25</v>
      </c>
      <c r="D11" s="1" t="s">
        <v>182</v>
      </c>
      <c r="E11" s="1" t="s">
        <v>98</v>
      </c>
      <c r="F11" s="1" t="s">
        <v>12</v>
      </c>
      <c r="G11" t="s">
        <v>430</v>
      </c>
      <c r="H11" s="1" t="s">
        <v>202</v>
      </c>
      <c r="I11">
        <f>COUNTIF(G:G,G11)-1</f>
        <v>1</v>
      </c>
      <c r="J11">
        <f>COUNTIF(H:H,H11)-1</f>
        <v>0</v>
      </c>
    </row>
    <row r="12" spans="1:10" x14ac:dyDescent="0.25">
      <c r="A12" s="1" t="s">
        <v>181</v>
      </c>
      <c r="B12" s="1">
        <v>1250000000</v>
      </c>
      <c r="C12" s="1">
        <v>4.125</v>
      </c>
      <c r="D12" s="1" t="s">
        <v>186</v>
      </c>
      <c r="E12" s="1" t="s">
        <v>23</v>
      </c>
      <c r="F12" s="1" t="s">
        <v>12</v>
      </c>
      <c r="G12" t="s">
        <v>432</v>
      </c>
      <c r="H12" s="1" t="s">
        <v>187</v>
      </c>
      <c r="I12">
        <f>COUNTIF(G:G,G12)-1</f>
        <v>1</v>
      </c>
      <c r="J12">
        <f>COUNTIF(H:H,H12)-1</f>
        <v>0</v>
      </c>
    </row>
    <row r="13" spans="1:10" x14ac:dyDescent="0.25">
      <c r="A13" s="1" t="s">
        <v>181</v>
      </c>
      <c r="B13" s="1">
        <v>1250000000</v>
      </c>
      <c r="C13" s="1">
        <v>4.125</v>
      </c>
      <c r="D13" s="1" t="s">
        <v>186</v>
      </c>
      <c r="E13" s="1" t="s">
        <v>98</v>
      </c>
      <c r="F13" s="1" t="s">
        <v>12</v>
      </c>
      <c r="G13" t="s">
        <v>432</v>
      </c>
      <c r="H13" s="1" t="s">
        <v>205</v>
      </c>
      <c r="I13">
        <f>COUNTIF(G:G,G13)-1</f>
        <v>1</v>
      </c>
      <c r="J13">
        <f>COUNTIF(H:H,H13)-1</f>
        <v>0</v>
      </c>
    </row>
    <row r="14" spans="1:10" x14ac:dyDescent="0.25">
      <c r="A14" s="1" t="s">
        <v>9</v>
      </c>
      <c r="B14" s="1">
        <v>1000000000</v>
      </c>
      <c r="C14" s="1">
        <v>3.85</v>
      </c>
      <c r="D14" s="1" t="s">
        <v>82</v>
      </c>
      <c r="E14" s="1" t="s">
        <v>23</v>
      </c>
      <c r="F14" s="1" t="s">
        <v>12</v>
      </c>
      <c r="G14" t="s">
        <v>393</v>
      </c>
      <c r="H14" s="1" t="s">
        <v>83</v>
      </c>
      <c r="I14">
        <f>COUNTIF(G:G,G14)-1</f>
        <v>1</v>
      </c>
      <c r="J14">
        <f>COUNTIF(H:H,H14)-1</f>
        <v>0</v>
      </c>
    </row>
    <row r="15" spans="1:10" x14ac:dyDescent="0.25">
      <c r="A15" s="1" t="s">
        <v>9</v>
      </c>
      <c r="B15" s="1">
        <v>1000000000</v>
      </c>
      <c r="C15" s="1">
        <v>3.85</v>
      </c>
      <c r="D15" s="1" t="s">
        <v>82</v>
      </c>
      <c r="E15" s="1" t="s">
        <v>98</v>
      </c>
      <c r="F15" s="1" t="s">
        <v>12</v>
      </c>
      <c r="G15" t="s">
        <v>393</v>
      </c>
      <c r="H15" s="1" t="s">
        <v>110</v>
      </c>
      <c r="I15">
        <f>COUNTIF(G:G,G15)-1</f>
        <v>1</v>
      </c>
      <c r="J15">
        <f>COUNTIF(H:H,H15)-1</f>
        <v>0</v>
      </c>
    </row>
    <row r="16" spans="1:10" x14ac:dyDescent="0.25">
      <c r="A16" s="1" t="s">
        <v>9</v>
      </c>
      <c r="B16" s="1">
        <v>2070963000</v>
      </c>
      <c r="C16" s="1">
        <v>4.75</v>
      </c>
      <c r="D16" s="1" t="s">
        <v>55</v>
      </c>
      <c r="E16" s="1" t="s">
        <v>23</v>
      </c>
      <c r="F16" s="1" t="s">
        <v>12</v>
      </c>
      <c r="G16" t="s">
        <v>379</v>
      </c>
      <c r="H16" s="1" t="s">
        <v>56</v>
      </c>
      <c r="I16">
        <f>COUNTIF(G:G,G16)-1</f>
        <v>1</v>
      </c>
      <c r="J16">
        <f>COUNTIF(H:H,H16)-1</f>
        <v>0</v>
      </c>
    </row>
    <row r="17" spans="1:10" x14ac:dyDescent="0.25">
      <c r="A17" s="1" t="s">
        <v>9</v>
      </c>
      <c r="B17" s="1">
        <v>2070963000</v>
      </c>
      <c r="C17" s="1">
        <v>4.75</v>
      </c>
      <c r="D17" s="1" t="s">
        <v>55</v>
      </c>
      <c r="E17" s="1" t="s">
        <v>98</v>
      </c>
      <c r="F17" s="1" t="s">
        <v>12</v>
      </c>
      <c r="G17" t="s">
        <v>379</v>
      </c>
      <c r="H17" s="1" t="s">
        <v>111</v>
      </c>
      <c r="I17">
        <f>COUNTIF(G:G,G17)-1</f>
        <v>1</v>
      </c>
      <c r="J17">
        <f>COUNTIF(H:H,H17)-1</f>
        <v>0</v>
      </c>
    </row>
    <row r="18" spans="1:10" x14ac:dyDescent="0.25">
      <c r="A18" s="1" t="s">
        <v>9</v>
      </c>
      <c r="B18" s="1">
        <v>1000000000</v>
      </c>
      <c r="C18" s="1">
        <v>4.75</v>
      </c>
      <c r="D18" s="1" t="s">
        <v>45</v>
      </c>
      <c r="E18" s="1" t="s">
        <v>23</v>
      </c>
      <c r="F18" s="1" t="s">
        <v>12</v>
      </c>
      <c r="G18" t="s">
        <v>374</v>
      </c>
      <c r="H18" s="1" t="s">
        <v>46</v>
      </c>
      <c r="I18">
        <f>COUNTIF(G:G,G18)-1</f>
        <v>1</v>
      </c>
      <c r="J18">
        <f>COUNTIF(H:H,H18)-1</f>
        <v>0</v>
      </c>
    </row>
    <row r="19" spans="1:10" x14ac:dyDescent="0.25">
      <c r="A19" s="1" t="s">
        <v>9</v>
      </c>
      <c r="B19" s="1">
        <v>1000000000</v>
      </c>
      <c r="C19" s="1">
        <v>4.75</v>
      </c>
      <c r="D19" s="1" t="s">
        <v>45</v>
      </c>
      <c r="E19" s="1" t="s">
        <v>98</v>
      </c>
      <c r="F19" s="1" t="s">
        <v>12</v>
      </c>
      <c r="G19" t="s">
        <v>374</v>
      </c>
      <c r="H19" s="1" t="s">
        <v>101</v>
      </c>
      <c r="I19">
        <f>COUNTIF(G:G,G19)-1</f>
        <v>1</v>
      </c>
      <c r="J19">
        <f>COUNTIF(H:H,H19)-1</f>
        <v>0</v>
      </c>
    </row>
    <row r="20" spans="1:10" x14ac:dyDescent="0.25">
      <c r="A20" s="1" t="s">
        <v>9</v>
      </c>
      <c r="B20" s="1">
        <v>1500000000</v>
      </c>
      <c r="C20" s="1">
        <v>4.625</v>
      </c>
      <c r="D20" s="1" t="s">
        <v>51</v>
      </c>
      <c r="E20" s="1" t="s">
        <v>23</v>
      </c>
      <c r="F20" s="1" t="s">
        <v>12</v>
      </c>
      <c r="G20" t="s">
        <v>377</v>
      </c>
      <c r="H20" s="1" t="s">
        <v>52</v>
      </c>
      <c r="I20">
        <f>COUNTIF(G:G,G20)-1</f>
        <v>1</v>
      </c>
      <c r="J20">
        <f>COUNTIF(H:H,H20)-1</f>
        <v>0</v>
      </c>
    </row>
    <row r="21" spans="1:10" x14ac:dyDescent="0.25">
      <c r="A21" s="1" t="s">
        <v>9</v>
      </c>
      <c r="B21" s="1">
        <v>1500000000</v>
      </c>
      <c r="C21" s="1">
        <v>4.625</v>
      </c>
      <c r="D21" s="1" t="s">
        <v>51</v>
      </c>
      <c r="E21" s="1" t="s">
        <v>98</v>
      </c>
      <c r="F21" s="1" t="s">
        <v>12</v>
      </c>
      <c r="G21" t="s">
        <v>377</v>
      </c>
      <c r="H21" s="1" t="s">
        <v>105</v>
      </c>
      <c r="I21">
        <f>COUNTIF(G:G,G21)-1</f>
        <v>1</v>
      </c>
      <c r="J21">
        <f>COUNTIF(H:H,H21)-1</f>
        <v>0</v>
      </c>
    </row>
    <row r="22" spans="1:10" x14ac:dyDescent="0.25">
      <c r="A22" s="1" t="s">
        <v>9</v>
      </c>
      <c r="B22" s="1">
        <v>1250000000</v>
      </c>
      <c r="C22" s="1">
        <v>4.3499999999999996</v>
      </c>
      <c r="D22" s="1" t="s">
        <v>37</v>
      </c>
      <c r="E22" s="1" t="s">
        <v>23</v>
      </c>
      <c r="F22" s="1" t="s">
        <v>12</v>
      </c>
      <c r="G22" t="s">
        <v>370</v>
      </c>
      <c r="H22" s="1" t="s">
        <v>38</v>
      </c>
      <c r="I22">
        <f>COUNTIF(G:G,G22)-1</f>
        <v>1</v>
      </c>
      <c r="J22">
        <f>COUNTIF(H:H,H22)-1</f>
        <v>0</v>
      </c>
    </row>
    <row r="23" spans="1:10" x14ac:dyDescent="0.25">
      <c r="A23" s="1" t="s">
        <v>9</v>
      </c>
      <c r="B23" s="1">
        <v>1250000000</v>
      </c>
      <c r="C23" s="1">
        <v>4.3499999999999996</v>
      </c>
      <c r="D23" s="1" t="s">
        <v>37</v>
      </c>
      <c r="E23" s="1" t="s">
        <v>98</v>
      </c>
      <c r="F23" s="1" t="s">
        <v>12</v>
      </c>
      <c r="G23" t="s">
        <v>370</v>
      </c>
      <c r="H23" s="1" t="s">
        <v>102</v>
      </c>
      <c r="I23">
        <f>COUNTIF(G:G,G23)-1</f>
        <v>1</v>
      </c>
      <c r="J23">
        <f>COUNTIF(H:H,H23)-1</f>
        <v>0</v>
      </c>
    </row>
    <row r="24" spans="1:10" x14ac:dyDescent="0.25">
      <c r="A24" s="1" t="s">
        <v>9</v>
      </c>
      <c r="B24" s="1">
        <v>1500000000</v>
      </c>
      <c r="C24" s="1">
        <v>5.25</v>
      </c>
      <c r="D24" s="1" t="s">
        <v>22</v>
      </c>
      <c r="E24" s="1" t="s">
        <v>23</v>
      </c>
      <c r="F24" s="1" t="s">
        <v>12</v>
      </c>
      <c r="G24" t="s">
        <v>363</v>
      </c>
      <c r="H24" s="1" t="s">
        <v>24</v>
      </c>
      <c r="I24">
        <f>COUNTIF(G:G,G24)-1</f>
        <v>1</v>
      </c>
      <c r="J24">
        <f>COUNTIF(H:H,H24)-1</f>
        <v>0</v>
      </c>
    </row>
    <row r="25" spans="1:10" x14ac:dyDescent="0.25">
      <c r="A25" s="1" t="s">
        <v>9</v>
      </c>
      <c r="B25" s="1">
        <v>1500000000</v>
      </c>
      <c r="C25" s="1">
        <v>5.25</v>
      </c>
      <c r="D25" s="1" t="s">
        <v>22</v>
      </c>
      <c r="E25" s="1" t="s">
        <v>98</v>
      </c>
      <c r="F25" s="1" t="s">
        <v>12</v>
      </c>
      <c r="G25" t="s">
        <v>363</v>
      </c>
      <c r="H25" s="1" t="s">
        <v>99</v>
      </c>
      <c r="I25">
        <f>COUNTIF(G:G,G25)-1</f>
        <v>1</v>
      </c>
      <c r="J25">
        <f>COUNTIF(H:H,H25)-1</f>
        <v>0</v>
      </c>
    </row>
    <row r="26" spans="1:10" x14ac:dyDescent="0.25">
      <c r="A26" s="1" t="s">
        <v>9</v>
      </c>
      <c r="B26" s="1">
        <v>2250000000</v>
      </c>
      <c r="C26" s="1">
        <v>5.25</v>
      </c>
      <c r="D26" s="1" t="s">
        <v>35</v>
      </c>
      <c r="E26" s="1" t="s">
        <v>23</v>
      </c>
      <c r="F26" s="1" t="s">
        <v>12</v>
      </c>
      <c r="G26" t="s">
        <v>369</v>
      </c>
      <c r="H26" s="1" t="s">
        <v>36</v>
      </c>
      <c r="I26">
        <f>COUNTIF(G:G,G26)-1</f>
        <v>1</v>
      </c>
      <c r="J26">
        <f>COUNTIF(H:H,H26)-1</f>
        <v>0</v>
      </c>
    </row>
    <row r="27" spans="1:10" x14ac:dyDescent="0.25">
      <c r="A27" s="1" t="s">
        <v>9</v>
      </c>
      <c r="B27" s="1">
        <v>2250000000</v>
      </c>
      <c r="C27" s="1">
        <v>5.25</v>
      </c>
      <c r="D27" s="1" t="s">
        <v>35</v>
      </c>
      <c r="E27" s="1" t="s">
        <v>98</v>
      </c>
      <c r="F27" s="1" t="s">
        <v>12</v>
      </c>
      <c r="G27" t="s">
        <v>369</v>
      </c>
      <c r="H27" s="1" t="s">
        <v>104</v>
      </c>
      <c r="I27">
        <f>COUNTIF(G:G,G27)-1</f>
        <v>1</v>
      </c>
      <c r="J27">
        <f>COUNTIF(H:H,H27)-1</f>
        <v>0</v>
      </c>
    </row>
    <row r="28" spans="1:10" x14ac:dyDescent="0.25">
      <c r="A28" s="1" t="s">
        <v>9</v>
      </c>
      <c r="B28" s="1">
        <v>2000000000</v>
      </c>
      <c r="C28" s="1">
        <v>5.125</v>
      </c>
      <c r="D28" s="1" t="s">
        <v>29</v>
      </c>
      <c r="E28" s="1" t="s">
        <v>23</v>
      </c>
      <c r="F28" s="1" t="s">
        <v>12</v>
      </c>
      <c r="G28" t="s">
        <v>366</v>
      </c>
      <c r="H28" s="1" t="s">
        <v>30</v>
      </c>
      <c r="I28">
        <f>COUNTIF(G:G,G28)-1</f>
        <v>1</v>
      </c>
      <c r="J28">
        <f>COUNTIF(H:H,H28)-1</f>
        <v>0</v>
      </c>
    </row>
    <row r="29" spans="1:10" x14ac:dyDescent="0.25">
      <c r="A29" s="1" t="s">
        <v>9</v>
      </c>
      <c r="B29" s="1">
        <v>2000000000</v>
      </c>
      <c r="C29" s="1">
        <v>5.125</v>
      </c>
      <c r="D29" s="1" t="s">
        <v>29</v>
      </c>
      <c r="E29" s="1" t="s">
        <v>98</v>
      </c>
      <c r="F29" s="1" t="s">
        <v>12</v>
      </c>
      <c r="G29" t="s">
        <v>366</v>
      </c>
      <c r="H29" s="1" t="s">
        <v>100</v>
      </c>
      <c r="I29">
        <f>COUNTIF(G:G,G29)-1</f>
        <v>1</v>
      </c>
      <c r="J29">
        <f>COUNTIF(H:H,H29)-1</f>
        <v>0</v>
      </c>
    </row>
    <row r="30" spans="1:10" x14ac:dyDescent="0.25">
      <c r="A30" s="1" t="s">
        <v>9</v>
      </c>
      <c r="B30" s="1">
        <v>1250000000</v>
      </c>
      <c r="C30" s="1">
        <v>5.95</v>
      </c>
      <c r="D30" s="1" t="s">
        <v>90</v>
      </c>
      <c r="E30" s="1" t="s">
        <v>23</v>
      </c>
      <c r="F30" s="1" t="s">
        <v>12</v>
      </c>
      <c r="G30" t="s">
        <v>397</v>
      </c>
      <c r="H30" s="1" t="s">
        <v>91</v>
      </c>
      <c r="I30">
        <f>COUNTIF(G:G,G30)-1</f>
        <v>1</v>
      </c>
      <c r="J30">
        <f>COUNTIF(H:H,H30)-1</f>
        <v>0</v>
      </c>
    </row>
    <row r="31" spans="1:10" x14ac:dyDescent="0.25">
      <c r="A31" s="1" t="s">
        <v>9</v>
      </c>
      <c r="B31" s="1">
        <v>1250000000</v>
      </c>
      <c r="C31" s="1">
        <v>5.95</v>
      </c>
      <c r="D31" s="1" t="s">
        <v>90</v>
      </c>
      <c r="E31" s="1" t="s">
        <v>98</v>
      </c>
      <c r="F31" s="1" t="s">
        <v>12</v>
      </c>
      <c r="G31" t="s">
        <v>397</v>
      </c>
      <c r="H31" s="1" t="s">
        <v>109</v>
      </c>
      <c r="I31">
        <f>COUNTIF(G:G,G31)-1</f>
        <v>1</v>
      </c>
      <c r="J31">
        <f>COUNTIF(H:H,H31)-1</f>
        <v>0</v>
      </c>
    </row>
    <row r="32" spans="1:10" x14ac:dyDescent="0.25">
      <c r="A32" s="1" t="s">
        <v>9</v>
      </c>
      <c r="B32" s="1">
        <v>2000000000</v>
      </c>
      <c r="C32" s="1">
        <v>6.75</v>
      </c>
      <c r="D32" s="1" t="s">
        <v>43</v>
      </c>
      <c r="E32" s="1" t="s">
        <v>23</v>
      </c>
      <c r="F32" s="1" t="s">
        <v>12</v>
      </c>
      <c r="G32" t="s">
        <v>373</v>
      </c>
      <c r="H32" s="1" t="s">
        <v>44</v>
      </c>
      <c r="I32">
        <f>COUNTIF(G:G,G32)-1</f>
        <v>1</v>
      </c>
      <c r="J32">
        <f>COUNTIF(H:H,H32)-1</f>
        <v>0</v>
      </c>
    </row>
    <row r="33" spans="1:10" x14ac:dyDescent="0.25">
      <c r="A33" s="1" t="s">
        <v>9</v>
      </c>
      <c r="B33" s="1">
        <v>2000000000</v>
      </c>
      <c r="C33" s="1">
        <v>6.75</v>
      </c>
      <c r="D33" s="1" t="s">
        <v>43</v>
      </c>
      <c r="E33" s="1" t="s">
        <v>98</v>
      </c>
      <c r="F33" s="1" t="s">
        <v>12</v>
      </c>
      <c r="G33" t="s">
        <v>373</v>
      </c>
      <c r="H33" s="1" t="s">
        <v>106</v>
      </c>
      <c r="I33">
        <f>COUNTIF(G:G,G33)-1</f>
        <v>1</v>
      </c>
      <c r="J33">
        <f>COUNTIF(H:H,H33)-1</f>
        <v>0</v>
      </c>
    </row>
    <row r="34" spans="1:10" x14ac:dyDescent="0.25">
      <c r="A34" s="1" t="s">
        <v>9</v>
      </c>
      <c r="B34" s="1">
        <v>1427762000</v>
      </c>
      <c r="C34" s="1">
        <v>6.625</v>
      </c>
      <c r="D34" s="1" t="s">
        <v>41</v>
      </c>
      <c r="E34" s="1" t="s">
        <v>23</v>
      </c>
      <c r="F34" s="1" t="s">
        <v>12</v>
      </c>
      <c r="G34" t="s">
        <v>372</v>
      </c>
      <c r="H34" s="1" t="s">
        <v>42</v>
      </c>
      <c r="I34">
        <f>COUNTIF(G:G,G34)-1</f>
        <v>1</v>
      </c>
      <c r="J34">
        <f>COUNTIF(H:H,H34)-1</f>
        <v>0</v>
      </c>
    </row>
    <row r="35" spans="1:10" x14ac:dyDescent="0.25">
      <c r="A35" s="1" t="s">
        <v>9</v>
      </c>
      <c r="B35" s="1">
        <v>1427762000</v>
      </c>
      <c r="C35" s="1">
        <v>6.625</v>
      </c>
      <c r="D35" s="1" t="s">
        <v>41</v>
      </c>
      <c r="E35" s="1" t="s">
        <v>98</v>
      </c>
      <c r="F35" s="1" t="s">
        <v>12</v>
      </c>
      <c r="G35" t="s">
        <v>372</v>
      </c>
      <c r="H35" s="1" t="s">
        <v>108</v>
      </c>
      <c r="I35">
        <f>COUNTIF(G:G,G35)-1</f>
        <v>1</v>
      </c>
      <c r="J35">
        <f>COUNTIF(H:H,H35)-1</f>
        <v>0</v>
      </c>
    </row>
    <row r="36" spans="1:10" x14ac:dyDescent="0.25">
      <c r="A36" s="1" t="s">
        <v>9</v>
      </c>
      <c r="B36" s="1">
        <v>1945398000</v>
      </c>
      <c r="C36" s="1">
        <v>7.75</v>
      </c>
      <c r="D36" s="1" t="s">
        <v>68</v>
      </c>
      <c r="E36" s="1" t="s">
        <v>23</v>
      </c>
      <c r="F36" s="1" t="s">
        <v>12</v>
      </c>
      <c r="G36" t="s">
        <v>386</v>
      </c>
      <c r="H36" s="1" t="s">
        <v>69</v>
      </c>
      <c r="I36">
        <f>COUNTIF(G:G,G36)-1</f>
        <v>1</v>
      </c>
      <c r="J36">
        <f>COUNTIF(H:H,H36)-1</f>
        <v>0</v>
      </c>
    </row>
    <row r="37" spans="1:10" x14ac:dyDescent="0.25">
      <c r="A37" s="1" t="s">
        <v>9</v>
      </c>
      <c r="B37" s="1">
        <v>1945398000</v>
      </c>
      <c r="C37" s="1">
        <v>7.75</v>
      </c>
      <c r="D37" s="1" t="s">
        <v>68</v>
      </c>
      <c r="E37" s="1" t="s">
        <v>98</v>
      </c>
      <c r="F37" s="1" t="s">
        <v>12</v>
      </c>
      <c r="G37" t="s">
        <v>386</v>
      </c>
      <c r="H37" s="1" t="s">
        <v>103</v>
      </c>
      <c r="I37">
        <f>COUNTIF(G:G,G37)-1</f>
        <v>1</v>
      </c>
      <c r="J37">
        <f>COUNTIF(H:H,H37)-1</f>
        <v>0</v>
      </c>
    </row>
    <row r="38" spans="1:10" x14ac:dyDescent="0.25">
      <c r="A38" s="1" t="s">
        <v>9</v>
      </c>
      <c r="B38" s="1">
        <v>1562661000</v>
      </c>
      <c r="C38" s="1">
        <v>8.5</v>
      </c>
      <c r="D38" s="1" t="s">
        <v>47</v>
      </c>
      <c r="E38" s="1" t="s">
        <v>23</v>
      </c>
      <c r="F38" s="1" t="s">
        <v>12</v>
      </c>
      <c r="G38" t="s">
        <v>375</v>
      </c>
      <c r="H38" s="1" t="s">
        <v>48</v>
      </c>
      <c r="I38">
        <f>COUNTIF(G:G,G38)-1</f>
        <v>1</v>
      </c>
      <c r="J38">
        <f>COUNTIF(H:H,H38)-1</f>
        <v>0</v>
      </c>
    </row>
    <row r="39" spans="1:10" x14ac:dyDescent="0.25">
      <c r="A39" s="1" t="s">
        <v>9</v>
      </c>
      <c r="B39" s="1">
        <v>1562661000</v>
      </c>
      <c r="C39" s="1">
        <v>8.5</v>
      </c>
      <c r="D39" s="1" t="s">
        <v>47</v>
      </c>
      <c r="E39" s="1" t="s">
        <v>98</v>
      </c>
      <c r="F39" s="1" t="s">
        <v>12</v>
      </c>
      <c r="G39" t="s">
        <v>375</v>
      </c>
      <c r="H39" s="1" t="s">
        <v>107</v>
      </c>
      <c r="I39">
        <f>COUNTIF(G:G,G39)-1</f>
        <v>1</v>
      </c>
      <c r="J39">
        <f>COUNTIF(H:H,H39)-1</f>
        <v>0</v>
      </c>
    </row>
    <row r="40" spans="1:10" x14ac:dyDescent="0.25">
      <c r="A40" s="1" t="s">
        <v>113</v>
      </c>
      <c r="B40" s="1">
        <v>1125825000</v>
      </c>
      <c r="C40" s="1">
        <v>2.3460000000000001</v>
      </c>
      <c r="D40" s="1" t="s">
        <v>156</v>
      </c>
      <c r="E40" s="1" t="s">
        <v>115</v>
      </c>
      <c r="F40" s="1" t="s">
        <v>116</v>
      </c>
      <c r="G40" t="s">
        <v>420</v>
      </c>
      <c r="H40" s="1" t="s">
        <v>157</v>
      </c>
      <c r="I40">
        <f>COUNTIF(G:G,G40)-1</f>
        <v>1</v>
      </c>
      <c r="J40">
        <f>COUNTIF(H:H,H40)-1</f>
        <v>0</v>
      </c>
    </row>
    <row r="41" spans="1:10" x14ac:dyDescent="0.25">
      <c r="A41" s="1" t="s">
        <v>113</v>
      </c>
      <c r="B41" s="1">
        <v>1297800000</v>
      </c>
      <c r="C41" s="1">
        <v>2.351</v>
      </c>
      <c r="D41" s="1" t="s">
        <v>156</v>
      </c>
      <c r="E41" s="1" t="s">
        <v>163</v>
      </c>
      <c r="F41" s="1" t="s">
        <v>116</v>
      </c>
      <c r="G41" t="s">
        <v>420</v>
      </c>
      <c r="H41" s="1" t="s">
        <v>164</v>
      </c>
      <c r="I41">
        <f>COUNTIF(G:G,G41)-1</f>
        <v>1</v>
      </c>
      <c r="J41">
        <f>COUNTIF(H:H,H41)-1</f>
        <v>0</v>
      </c>
    </row>
    <row r="42" spans="1:10" x14ac:dyDescent="0.25">
      <c r="A42" s="1" t="s">
        <v>181</v>
      </c>
      <c r="B42" s="1">
        <v>2000000000</v>
      </c>
      <c r="C42" s="1">
        <v>2.125</v>
      </c>
      <c r="D42" s="1" t="s">
        <v>192</v>
      </c>
      <c r="E42" s="1" t="s">
        <v>11</v>
      </c>
      <c r="F42" s="1" t="s">
        <v>12</v>
      </c>
      <c r="G42" t="s">
        <v>435</v>
      </c>
      <c r="H42" s="1" t="s">
        <v>193</v>
      </c>
      <c r="I42">
        <f>COUNTIF(G:G,G42)-1</f>
        <v>0</v>
      </c>
      <c r="J42">
        <f>COUNTIF(H:H,H42)-1</f>
        <v>0</v>
      </c>
    </row>
    <row r="43" spans="1:10" x14ac:dyDescent="0.25">
      <c r="A43" s="1" t="s">
        <v>181</v>
      </c>
      <c r="B43" s="1">
        <v>1000000000</v>
      </c>
      <c r="C43" s="1">
        <v>2.625</v>
      </c>
      <c r="D43" s="1" t="s">
        <v>194</v>
      </c>
      <c r="E43" s="1" t="s">
        <v>11</v>
      </c>
      <c r="F43" s="1" t="s">
        <v>12</v>
      </c>
      <c r="G43" t="s">
        <v>436</v>
      </c>
      <c r="H43" s="1" t="s">
        <v>195</v>
      </c>
      <c r="I43">
        <f>COUNTIF(G:G,G43)-1</f>
        <v>0</v>
      </c>
      <c r="J43">
        <f>COUNTIF(H:H,H43)-1</f>
        <v>0</v>
      </c>
    </row>
    <row r="44" spans="1:10" x14ac:dyDescent="0.25">
      <c r="A44" s="1" t="s">
        <v>181</v>
      </c>
      <c r="B44" s="1">
        <v>1000000000</v>
      </c>
      <c r="C44" s="1">
        <v>3.5</v>
      </c>
      <c r="D44" s="1" t="s">
        <v>198</v>
      </c>
      <c r="E44" s="1" t="s">
        <v>11</v>
      </c>
      <c r="F44" s="1" t="s">
        <v>12</v>
      </c>
      <c r="G44" t="s">
        <v>438</v>
      </c>
      <c r="H44" s="1" t="s">
        <v>199</v>
      </c>
      <c r="I44">
        <f>COUNTIF(G:G,G44)-1</f>
        <v>0</v>
      </c>
      <c r="J44">
        <f>COUNTIF(H:H,H44)-1</f>
        <v>0</v>
      </c>
    </row>
    <row r="45" spans="1:10" x14ac:dyDescent="0.25">
      <c r="A45" s="1" t="s">
        <v>207</v>
      </c>
      <c r="B45" s="1">
        <v>38169461500</v>
      </c>
      <c r="C45" s="1">
        <v>0</v>
      </c>
      <c r="D45" s="1" t="s">
        <v>276</v>
      </c>
      <c r="E45" s="1" t="s">
        <v>209</v>
      </c>
      <c r="F45" s="1" t="s">
        <v>116</v>
      </c>
      <c r="G45" t="s">
        <v>472</v>
      </c>
      <c r="H45" s="1" t="s">
        <v>277</v>
      </c>
      <c r="I45">
        <f>COUNTIF(G:G,G45)-1</f>
        <v>0</v>
      </c>
      <c r="J45">
        <f>COUNTIF(H:H,H45)-1</f>
        <v>0</v>
      </c>
    </row>
    <row r="46" spans="1:10" x14ac:dyDescent="0.25">
      <c r="A46" s="1" t="s">
        <v>207</v>
      </c>
      <c r="B46" s="1">
        <v>55440154000</v>
      </c>
      <c r="C46" s="1">
        <v>0</v>
      </c>
      <c r="D46" s="1" t="s">
        <v>284</v>
      </c>
      <c r="E46" s="1" t="s">
        <v>209</v>
      </c>
      <c r="F46" s="1" t="s">
        <v>116</v>
      </c>
      <c r="G46" t="s">
        <v>476</v>
      </c>
      <c r="H46" s="1" t="s">
        <v>285</v>
      </c>
      <c r="I46">
        <f>COUNTIF(G:G,G46)-1</f>
        <v>0</v>
      </c>
      <c r="J46">
        <f>COUNTIF(H:H,H46)-1</f>
        <v>0</v>
      </c>
    </row>
    <row r="47" spans="1:10" x14ac:dyDescent="0.25">
      <c r="A47" s="1" t="s">
        <v>207</v>
      </c>
      <c r="B47" s="1">
        <v>54090310500</v>
      </c>
      <c r="C47" s="1">
        <v>0</v>
      </c>
      <c r="D47" s="1" t="s">
        <v>221</v>
      </c>
      <c r="E47" s="1" t="s">
        <v>209</v>
      </c>
      <c r="F47" s="1" t="s">
        <v>116</v>
      </c>
      <c r="G47" t="s">
        <v>445</v>
      </c>
      <c r="H47" s="1" t="s">
        <v>222</v>
      </c>
      <c r="I47">
        <f>COUNTIF(G:G,G47)-1</f>
        <v>0</v>
      </c>
      <c r="J47">
        <f>COUNTIF(H:H,H47)-1</f>
        <v>0</v>
      </c>
    </row>
    <row r="48" spans="1:10" x14ac:dyDescent="0.25">
      <c r="A48" s="1" t="s">
        <v>207</v>
      </c>
      <c r="B48" s="1">
        <v>17593610400</v>
      </c>
      <c r="C48" s="1">
        <v>0.5</v>
      </c>
      <c r="D48" s="1" t="s">
        <v>213</v>
      </c>
      <c r="E48" s="1" t="s">
        <v>209</v>
      </c>
      <c r="F48" s="1" t="s">
        <v>116</v>
      </c>
      <c r="G48" t="s">
        <v>441</v>
      </c>
      <c r="H48" s="1" t="s">
        <v>214</v>
      </c>
      <c r="I48">
        <f>COUNTIF(G:G,G48)-1</f>
        <v>0</v>
      </c>
      <c r="J48">
        <f>COUNTIF(H:H,H48)-1</f>
        <v>0</v>
      </c>
    </row>
    <row r="49" spans="1:10" x14ac:dyDescent="0.25">
      <c r="A49" s="1" t="s">
        <v>207</v>
      </c>
      <c r="B49" s="1">
        <v>38560274800</v>
      </c>
      <c r="C49" s="1">
        <v>0.5</v>
      </c>
      <c r="D49" s="1" t="s">
        <v>307</v>
      </c>
      <c r="E49" s="1" t="s">
        <v>209</v>
      </c>
      <c r="F49" s="1" t="s">
        <v>116</v>
      </c>
      <c r="G49" t="s">
        <v>487</v>
      </c>
      <c r="H49" s="1" t="s">
        <v>308</v>
      </c>
      <c r="I49">
        <f>COUNTIF(G:G,G49)-1</f>
        <v>0</v>
      </c>
      <c r="J49">
        <f>COUNTIF(H:H,H49)-1</f>
        <v>0</v>
      </c>
    </row>
    <row r="50" spans="1:10" x14ac:dyDescent="0.25">
      <c r="A50" s="1" t="s">
        <v>207</v>
      </c>
      <c r="B50" s="1">
        <v>66108581000</v>
      </c>
      <c r="C50" s="1">
        <v>0.5</v>
      </c>
      <c r="D50" s="1" t="s">
        <v>274</v>
      </c>
      <c r="E50" s="1" t="s">
        <v>209</v>
      </c>
      <c r="F50" s="1" t="s">
        <v>116</v>
      </c>
      <c r="G50" t="s">
        <v>471</v>
      </c>
      <c r="H50" s="1" t="s">
        <v>275</v>
      </c>
      <c r="I50">
        <f>COUNTIF(G:G,G50)-1</f>
        <v>0</v>
      </c>
      <c r="J50">
        <f>COUNTIF(H:H,H50)-1</f>
        <v>0</v>
      </c>
    </row>
    <row r="51" spans="1:10" x14ac:dyDescent="0.25">
      <c r="A51" s="1" t="s">
        <v>207</v>
      </c>
      <c r="B51" s="1">
        <v>38576621000</v>
      </c>
      <c r="C51" s="1">
        <v>0.5</v>
      </c>
      <c r="D51" s="1" t="s">
        <v>233</v>
      </c>
      <c r="E51" s="1" t="s">
        <v>209</v>
      </c>
      <c r="F51" s="1" t="s">
        <v>116</v>
      </c>
      <c r="G51" t="s">
        <v>451</v>
      </c>
      <c r="H51" s="1" t="s">
        <v>234</v>
      </c>
      <c r="I51">
        <f>COUNTIF(G:G,G51)-1</f>
        <v>0</v>
      </c>
      <c r="J51">
        <f>COUNTIF(H:H,H51)-1</f>
        <v>0</v>
      </c>
    </row>
    <row r="52" spans="1:10" x14ac:dyDescent="0.25">
      <c r="A52" s="1" t="s">
        <v>207</v>
      </c>
      <c r="B52" s="1">
        <v>28302659000</v>
      </c>
      <c r="C52" s="1">
        <v>0.5</v>
      </c>
      <c r="D52" s="1" t="s">
        <v>282</v>
      </c>
      <c r="E52" s="1" t="s">
        <v>209</v>
      </c>
      <c r="F52" s="1" t="s">
        <v>116</v>
      </c>
      <c r="G52" t="s">
        <v>475</v>
      </c>
      <c r="H52" s="1" t="s">
        <v>283</v>
      </c>
      <c r="I52">
        <f>COUNTIF(G:G,G52)-1</f>
        <v>0</v>
      </c>
      <c r="J52">
        <f>COUNTIF(H:H,H52)-1</f>
        <v>0</v>
      </c>
    </row>
    <row r="53" spans="1:10" x14ac:dyDescent="0.25">
      <c r="A53" s="1" t="s">
        <v>207</v>
      </c>
      <c r="B53" s="1">
        <v>42157224700</v>
      </c>
      <c r="C53" s="1">
        <v>0.25</v>
      </c>
      <c r="D53" s="1" t="s">
        <v>319</v>
      </c>
      <c r="E53" s="1" t="s">
        <v>209</v>
      </c>
      <c r="F53" s="1" t="s">
        <v>116</v>
      </c>
      <c r="G53" t="s">
        <v>493</v>
      </c>
      <c r="H53" s="1" t="s">
        <v>320</v>
      </c>
      <c r="I53">
        <f>COUNTIF(G:G,G53)-1</f>
        <v>0</v>
      </c>
      <c r="J53">
        <f>COUNTIF(H:H,H53)-1</f>
        <v>0</v>
      </c>
    </row>
    <row r="54" spans="1:10" x14ac:dyDescent="0.25">
      <c r="A54" s="1" t="s">
        <v>207</v>
      </c>
      <c r="B54" s="1">
        <v>54839217300</v>
      </c>
      <c r="C54" s="1">
        <v>0</v>
      </c>
      <c r="D54" s="1" t="s">
        <v>270</v>
      </c>
      <c r="E54" s="1" t="s">
        <v>209</v>
      </c>
      <c r="F54" s="1" t="s">
        <v>116</v>
      </c>
      <c r="G54" t="s">
        <v>469</v>
      </c>
      <c r="H54" s="1" t="s">
        <v>271</v>
      </c>
      <c r="I54">
        <f>COUNTIF(G:G,G54)-1</f>
        <v>0</v>
      </c>
      <c r="J54">
        <f>COUNTIF(H:H,H54)-1</f>
        <v>0</v>
      </c>
    </row>
    <row r="55" spans="1:10" x14ac:dyDescent="0.25">
      <c r="A55" s="1" t="s">
        <v>207</v>
      </c>
      <c r="B55" s="1">
        <v>66455438700</v>
      </c>
      <c r="C55" s="1">
        <v>0</v>
      </c>
      <c r="D55" s="1" t="s">
        <v>321</v>
      </c>
      <c r="E55" s="1" t="s">
        <v>209</v>
      </c>
      <c r="F55" s="1" t="s">
        <v>116</v>
      </c>
      <c r="G55" t="s">
        <v>494</v>
      </c>
      <c r="H55" s="1" t="s">
        <v>322</v>
      </c>
      <c r="I55">
        <f>COUNTIF(G:G,G55)-1</f>
        <v>0</v>
      </c>
      <c r="J55">
        <f>COUNTIF(H:H,H55)-1</f>
        <v>0</v>
      </c>
    </row>
    <row r="56" spans="1:10" x14ac:dyDescent="0.25">
      <c r="A56" s="1" t="s">
        <v>207</v>
      </c>
      <c r="B56" s="1">
        <v>69262941600</v>
      </c>
      <c r="C56" s="1">
        <v>0</v>
      </c>
      <c r="D56" s="1" t="s">
        <v>278</v>
      </c>
      <c r="E56" s="1" t="s">
        <v>209</v>
      </c>
      <c r="F56" s="1" t="s">
        <v>116</v>
      </c>
      <c r="G56" t="s">
        <v>473</v>
      </c>
      <c r="H56" s="1" t="s">
        <v>279</v>
      </c>
      <c r="I56">
        <f>COUNTIF(G:G,G56)-1</f>
        <v>0</v>
      </c>
      <c r="J56">
        <f>COUNTIF(H:H,H56)-1</f>
        <v>0</v>
      </c>
    </row>
    <row r="57" spans="1:10" x14ac:dyDescent="0.25">
      <c r="A57" s="1" t="s">
        <v>207</v>
      </c>
      <c r="B57" s="1">
        <v>55043138100</v>
      </c>
      <c r="C57" s="1">
        <v>0.75</v>
      </c>
      <c r="D57" s="1" t="s">
        <v>315</v>
      </c>
      <c r="E57" s="1" t="s">
        <v>209</v>
      </c>
      <c r="F57" s="1" t="s">
        <v>116</v>
      </c>
      <c r="G57" t="s">
        <v>491</v>
      </c>
      <c r="H57" s="1" t="s">
        <v>316</v>
      </c>
      <c r="I57">
        <f>COUNTIF(G:G,G57)-1</f>
        <v>0</v>
      </c>
      <c r="J57">
        <f>COUNTIF(H:H,H57)-1</f>
        <v>0</v>
      </c>
    </row>
    <row r="58" spans="1:10" x14ac:dyDescent="0.25">
      <c r="A58" s="1" t="s">
        <v>207</v>
      </c>
      <c r="B58" s="1">
        <v>76488975000</v>
      </c>
      <c r="C58" s="1">
        <v>0.75</v>
      </c>
      <c r="D58" s="1" t="s">
        <v>266</v>
      </c>
      <c r="E58" s="1" t="s">
        <v>209</v>
      </c>
      <c r="F58" s="1" t="s">
        <v>116</v>
      </c>
      <c r="G58" t="s">
        <v>467</v>
      </c>
      <c r="H58" s="1" t="s">
        <v>267</v>
      </c>
      <c r="I58">
        <f>COUNTIF(G:G,G58)-1</f>
        <v>0</v>
      </c>
      <c r="J58">
        <f>COUNTIF(H:H,H58)-1</f>
        <v>0</v>
      </c>
    </row>
    <row r="59" spans="1:10" x14ac:dyDescent="0.25">
      <c r="A59" s="1" t="s">
        <v>207</v>
      </c>
      <c r="B59" s="1">
        <v>37108601400</v>
      </c>
      <c r="C59" s="1">
        <v>0.75</v>
      </c>
      <c r="D59" s="1" t="s">
        <v>325</v>
      </c>
      <c r="E59" s="1" t="s">
        <v>209</v>
      </c>
      <c r="F59" s="1" t="s">
        <v>116</v>
      </c>
      <c r="G59" t="s">
        <v>496</v>
      </c>
      <c r="H59" s="1" t="s">
        <v>326</v>
      </c>
      <c r="I59">
        <f>COUNTIF(G:G,G59)-1</f>
        <v>0</v>
      </c>
      <c r="J59">
        <f>COUNTIF(H:H,H59)-1</f>
        <v>0</v>
      </c>
    </row>
    <row r="60" spans="1:10" x14ac:dyDescent="0.25">
      <c r="A60" s="1" t="s">
        <v>207</v>
      </c>
      <c r="B60" s="1">
        <v>39444246400</v>
      </c>
      <c r="C60" s="1">
        <v>0.75</v>
      </c>
      <c r="D60" s="1" t="s">
        <v>272</v>
      </c>
      <c r="E60" s="1" t="s">
        <v>209</v>
      </c>
      <c r="F60" s="1" t="s">
        <v>116</v>
      </c>
      <c r="G60" t="s">
        <v>470</v>
      </c>
      <c r="H60" s="1" t="s">
        <v>273</v>
      </c>
      <c r="I60">
        <f>COUNTIF(G:G,G60)-1</f>
        <v>0</v>
      </c>
      <c r="J60">
        <f>COUNTIF(H:H,H60)-1</f>
        <v>0</v>
      </c>
    </row>
    <row r="61" spans="1:10" x14ac:dyDescent="0.25">
      <c r="A61" s="1" t="s">
        <v>207</v>
      </c>
      <c r="B61" s="1">
        <v>73197586000</v>
      </c>
      <c r="C61" s="1">
        <v>0.75</v>
      </c>
      <c r="D61" s="1" t="s">
        <v>256</v>
      </c>
      <c r="E61" s="1" t="s">
        <v>209</v>
      </c>
      <c r="F61" s="1" t="s">
        <v>116</v>
      </c>
      <c r="G61" t="s">
        <v>462</v>
      </c>
      <c r="H61" s="1" t="s">
        <v>257</v>
      </c>
      <c r="I61">
        <f>COUNTIF(G:G,G61)-1</f>
        <v>0</v>
      </c>
      <c r="J61">
        <f>COUNTIF(H:H,H61)-1</f>
        <v>0</v>
      </c>
    </row>
    <row r="62" spans="1:10" x14ac:dyDescent="0.25">
      <c r="A62" s="1" t="s">
        <v>207</v>
      </c>
      <c r="B62" s="1">
        <v>11920894600</v>
      </c>
      <c r="C62" s="1">
        <v>0.1</v>
      </c>
      <c r="D62" s="1" t="s">
        <v>335</v>
      </c>
      <c r="E62" s="1" t="s">
        <v>240</v>
      </c>
      <c r="F62" s="1" t="s">
        <v>116</v>
      </c>
      <c r="G62" t="s">
        <v>501</v>
      </c>
      <c r="H62" s="1" t="s">
        <v>336</v>
      </c>
      <c r="I62">
        <f>COUNTIF(G:G,G62)-1</f>
        <v>0</v>
      </c>
      <c r="J62">
        <f>COUNTIF(H:H,H62)-1</f>
        <v>0</v>
      </c>
    </row>
    <row r="63" spans="1:10" x14ac:dyDescent="0.25">
      <c r="A63" s="1" t="s">
        <v>207</v>
      </c>
      <c r="B63" s="1">
        <v>18686332000</v>
      </c>
      <c r="C63" s="1">
        <v>0.1</v>
      </c>
      <c r="D63" s="1" t="s">
        <v>313</v>
      </c>
      <c r="E63" s="1" t="s">
        <v>303</v>
      </c>
      <c r="F63" s="1" t="s">
        <v>116</v>
      </c>
      <c r="G63" t="s">
        <v>490</v>
      </c>
      <c r="H63" s="1" t="s">
        <v>314</v>
      </c>
      <c r="I63">
        <f>COUNTIF(G:G,G63)-1</f>
        <v>0</v>
      </c>
      <c r="J63">
        <f>COUNTIF(H:H,H63)-1</f>
        <v>0</v>
      </c>
    </row>
    <row r="64" spans="1:10" x14ac:dyDescent="0.25">
      <c r="A64" s="1" t="s">
        <v>207</v>
      </c>
      <c r="B64" s="1">
        <v>26138874900</v>
      </c>
      <c r="C64" s="1">
        <v>0.1</v>
      </c>
      <c r="D64" s="1" t="s">
        <v>341</v>
      </c>
      <c r="E64" s="1" t="s">
        <v>240</v>
      </c>
      <c r="F64" s="1" t="s">
        <v>116</v>
      </c>
      <c r="G64" t="s">
        <v>504</v>
      </c>
      <c r="H64" s="1" t="s">
        <v>342</v>
      </c>
      <c r="I64">
        <f>COUNTIF(G:G,G64)-1</f>
        <v>0</v>
      </c>
      <c r="J64">
        <f>COUNTIF(H:H,H64)-1</f>
        <v>0</v>
      </c>
    </row>
    <row r="65" spans="1:10" x14ac:dyDescent="0.25">
      <c r="A65" s="1" t="s">
        <v>207</v>
      </c>
      <c r="B65" s="1">
        <v>11242686000</v>
      </c>
      <c r="C65" s="1">
        <v>0.1</v>
      </c>
      <c r="D65" s="1" t="s">
        <v>351</v>
      </c>
      <c r="E65" s="1" t="s">
        <v>303</v>
      </c>
      <c r="F65" s="1" t="s">
        <v>116</v>
      </c>
      <c r="G65" t="s">
        <v>509</v>
      </c>
      <c r="H65" s="1" t="s">
        <v>352</v>
      </c>
      <c r="I65">
        <f>COUNTIF(G:G,G65)-1</f>
        <v>0</v>
      </c>
      <c r="J65">
        <f>COUNTIF(H:H,H65)-1</f>
        <v>0</v>
      </c>
    </row>
    <row r="66" spans="1:10" x14ac:dyDescent="0.25">
      <c r="A66" s="1" t="s">
        <v>207</v>
      </c>
      <c r="B66" s="1">
        <v>13950761000</v>
      </c>
      <c r="C66" s="1">
        <v>0.1</v>
      </c>
      <c r="D66" s="1" t="s">
        <v>302</v>
      </c>
      <c r="E66" s="1" t="s">
        <v>303</v>
      </c>
      <c r="F66" s="1" t="s">
        <v>116</v>
      </c>
      <c r="G66" t="s">
        <v>485</v>
      </c>
      <c r="H66" s="1" t="s">
        <v>304</v>
      </c>
      <c r="I66">
        <f>COUNTIF(G:G,G66)-1</f>
        <v>0</v>
      </c>
      <c r="J66">
        <f>COUNTIF(H:H,H66)-1</f>
        <v>0</v>
      </c>
    </row>
    <row r="67" spans="1:10" x14ac:dyDescent="0.25">
      <c r="A67" s="1" t="s">
        <v>207</v>
      </c>
      <c r="B67" s="1">
        <v>16327738000</v>
      </c>
      <c r="C67" s="1">
        <v>0.1</v>
      </c>
      <c r="D67" s="1" t="s">
        <v>309</v>
      </c>
      <c r="E67" s="1" t="s">
        <v>240</v>
      </c>
      <c r="F67" s="1" t="s">
        <v>116</v>
      </c>
      <c r="G67" t="s">
        <v>488</v>
      </c>
      <c r="H67" s="1" t="s">
        <v>310</v>
      </c>
      <c r="I67">
        <f>COUNTIF(G:G,G67)-1</f>
        <v>0</v>
      </c>
      <c r="J67">
        <f>COUNTIF(H:H,H67)-1</f>
        <v>0</v>
      </c>
    </row>
    <row r="68" spans="1:10" x14ac:dyDescent="0.25">
      <c r="A68" s="1" t="s">
        <v>207</v>
      </c>
      <c r="B68" s="1">
        <v>17420871600</v>
      </c>
      <c r="C68" s="1">
        <v>0.1</v>
      </c>
      <c r="D68" s="1" t="s">
        <v>286</v>
      </c>
      <c r="E68" s="1" t="s">
        <v>240</v>
      </c>
      <c r="F68" s="1" t="s">
        <v>116</v>
      </c>
      <c r="G68" t="s">
        <v>477</v>
      </c>
      <c r="H68" s="1" t="s">
        <v>287</v>
      </c>
      <c r="I68">
        <f>COUNTIF(G:G,G68)-1</f>
        <v>0</v>
      </c>
      <c r="J68">
        <f>COUNTIF(H:H,H68)-1</f>
        <v>0</v>
      </c>
    </row>
    <row r="69" spans="1:10" x14ac:dyDescent="0.25">
      <c r="A69" s="1" t="s">
        <v>207</v>
      </c>
      <c r="B69" s="1">
        <v>8380340300</v>
      </c>
      <c r="C69" s="1">
        <v>0.1</v>
      </c>
      <c r="D69" s="1" t="s">
        <v>329</v>
      </c>
      <c r="E69" s="1" t="s">
        <v>240</v>
      </c>
      <c r="F69" s="1" t="s">
        <v>116</v>
      </c>
      <c r="G69" t="s">
        <v>498</v>
      </c>
      <c r="H69" s="1" t="s">
        <v>330</v>
      </c>
      <c r="I69">
        <f>COUNTIF(G:G,G69)-1</f>
        <v>0</v>
      </c>
      <c r="J69">
        <f>COUNTIF(H:H,H69)-1</f>
        <v>0</v>
      </c>
    </row>
    <row r="70" spans="1:10" x14ac:dyDescent="0.25">
      <c r="A70" s="1" t="s">
        <v>207</v>
      </c>
      <c r="B70" s="1">
        <v>14598056200</v>
      </c>
      <c r="C70" s="1">
        <v>0.1</v>
      </c>
      <c r="D70" s="1" t="s">
        <v>331</v>
      </c>
      <c r="E70" s="1" t="s">
        <v>240</v>
      </c>
      <c r="F70" s="1" t="s">
        <v>116</v>
      </c>
      <c r="G70" t="s">
        <v>499</v>
      </c>
      <c r="H70" s="1" t="s">
        <v>332</v>
      </c>
      <c r="I70">
        <f>COUNTIF(G:G,G70)-1</f>
        <v>0</v>
      </c>
      <c r="J70">
        <f>COUNTIF(H:H,H70)-1</f>
        <v>0</v>
      </c>
    </row>
    <row r="71" spans="1:10" x14ac:dyDescent="0.25">
      <c r="A71" s="1" t="s">
        <v>207</v>
      </c>
      <c r="B71" s="1">
        <v>11354076500</v>
      </c>
      <c r="C71" s="1">
        <v>0.1</v>
      </c>
      <c r="D71" s="1" t="s">
        <v>239</v>
      </c>
      <c r="E71" s="1" t="s">
        <v>240</v>
      </c>
      <c r="F71" s="1" t="s">
        <v>116</v>
      </c>
      <c r="G71" t="s">
        <v>454</v>
      </c>
      <c r="H71" s="1" t="s">
        <v>241</v>
      </c>
      <c r="I71">
        <f>COUNTIF(G:G,G71)-1</f>
        <v>0</v>
      </c>
      <c r="J71">
        <f>COUNTIF(H:H,H71)-1</f>
        <v>0</v>
      </c>
    </row>
    <row r="72" spans="1:10" x14ac:dyDescent="0.25">
      <c r="A72" s="1" t="s">
        <v>207</v>
      </c>
      <c r="B72" s="1">
        <v>5786187400</v>
      </c>
      <c r="C72" s="1">
        <v>0.55000000000000004</v>
      </c>
      <c r="D72" s="1" t="s">
        <v>353</v>
      </c>
      <c r="E72" s="1" t="s">
        <v>303</v>
      </c>
      <c r="F72" s="1" t="s">
        <v>116</v>
      </c>
      <c r="G72" t="s">
        <v>510</v>
      </c>
      <c r="H72" s="1" t="s">
        <v>354</v>
      </c>
      <c r="I72">
        <f>COUNTIF(G:G,G72)-1</f>
        <v>0</v>
      </c>
      <c r="J72">
        <f>COUNTIF(H:H,H72)-1</f>
        <v>0</v>
      </c>
    </row>
    <row r="73" spans="1:10" x14ac:dyDescent="0.25">
      <c r="A73" s="1" t="s">
        <v>207</v>
      </c>
      <c r="B73" s="1">
        <v>11659372200</v>
      </c>
      <c r="C73" s="1">
        <v>0.6</v>
      </c>
      <c r="D73" s="1" t="s">
        <v>298</v>
      </c>
      <c r="E73" s="1" t="s">
        <v>240</v>
      </c>
      <c r="F73" s="1" t="s">
        <v>116</v>
      </c>
      <c r="G73" t="s">
        <v>483</v>
      </c>
      <c r="H73" s="1" t="s">
        <v>299</v>
      </c>
      <c r="I73">
        <f>COUNTIF(G:G,G73)-1</f>
        <v>0</v>
      </c>
      <c r="J73">
        <f>COUNTIF(H:H,H73)-1</f>
        <v>0</v>
      </c>
    </row>
    <row r="74" spans="1:10" x14ac:dyDescent="0.25">
      <c r="A74" s="1" t="s">
        <v>207</v>
      </c>
      <c r="B74" s="1">
        <v>23392440000</v>
      </c>
      <c r="C74" s="1">
        <v>0.7</v>
      </c>
      <c r="D74" s="1" t="s">
        <v>343</v>
      </c>
      <c r="E74" s="1" t="s">
        <v>240</v>
      </c>
      <c r="F74" s="1" t="s">
        <v>116</v>
      </c>
      <c r="G74" t="s">
        <v>505</v>
      </c>
      <c r="H74" s="1" t="s">
        <v>344</v>
      </c>
      <c r="I74">
        <f>COUNTIF(G:G,G74)-1</f>
        <v>0</v>
      </c>
      <c r="J74">
        <f>COUNTIF(H:H,H74)-1</f>
        <v>0</v>
      </c>
    </row>
    <row r="75" spans="1:10" x14ac:dyDescent="0.25">
      <c r="A75" s="1" t="s">
        <v>207</v>
      </c>
      <c r="B75" s="1">
        <v>8258016000</v>
      </c>
      <c r="C75" s="1">
        <v>0.95</v>
      </c>
      <c r="D75" s="1" t="s">
        <v>347</v>
      </c>
      <c r="E75" s="1" t="s">
        <v>240</v>
      </c>
      <c r="F75" s="1" t="s">
        <v>116</v>
      </c>
      <c r="G75" t="s">
        <v>507</v>
      </c>
      <c r="H75" s="1" t="s">
        <v>348</v>
      </c>
      <c r="I75">
        <f>COUNTIF(G:G,G75)-1</f>
        <v>0</v>
      </c>
      <c r="J75">
        <f>COUNTIF(H:H,H75)-1</f>
        <v>0</v>
      </c>
    </row>
    <row r="76" spans="1:10" x14ac:dyDescent="0.25">
      <c r="A76" s="1" t="s">
        <v>207</v>
      </c>
      <c r="B76" s="1">
        <v>46813840000</v>
      </c>
      <c r="C76" s="1">
        <v>1</v>
      </c>
      <c r="D76" s="1" t="s">
        <v>246</v>
      </c>
      <c r="E76" s="1" t="s">
        <v>209</v>
      </c>
      <c r="F76" s="1" t="s">
        <v>116</v>
      </c>
      <c r="G76" t="s">
        <v>457</v>
      </c>
      <c r="H76" s="1" t="s">
        <v>247</v>
      </c>
      <c r="I76">
        <f>COUNTIF(G:G,G76)-1</f>
        <v>0</v>
      </c>
      <c r="J76">
        <f>COUNTIF(H:H,H76)-1</f>
        <v>0</v>
      </c>
    </row>
    <row r="77" spans="1:10" x14ac:dyDescent="0.25">
      <c r="A77" s="1" t="s">
        <v>207</v>
      </c>
      <c r="B77" s="1">
        <v>73017549000</v>
      </c>
      <c r="C77" s="1">
        <v>1.5</v>
      </c>
      <c r="D77" s="1" t="s">
        <v>252</v>
      </c>
      <c r="E77" s="1" t="s">
        <v>209</v>
      </c>
      <c r="F77" s="1" t="s">
        <v>116</v>
      </c>
      <c r="G77" t="s">
        <v>460</v>
      </c>
      <c r="H77" s="1" t="s">
        <v>253</v>
      </c>
      <c r="I77">
        <f>COUNTIF(G:G,G77)-1</f>
        <v>0</v>
      </c>
      <c r="J77">
        <f>COUNTIF(H:H,H77)-1</f>
        <v>0</v>
      </c>
    </row>
    <row r="78" spans="1:10" x14ac:dyDescent="0.25">
      <c r="A78" s="1" t="s">
        <v>207</v>
      </c>
      <c r="B78" s="1">
        <v>39088024000</v>
      </c>
      <c r="C78" s="1">
        <v>1.5</v>
      </c>
      <c r="D78" s="1" t="s">
        <v>339</v>
      </c>
      <c r="E78" s="1" t="s">
        <v>209</v>
      </c>
      <c r="F78" s="1" t="s">
        <v>116</v>
      </c>
      <c r="G78" t="s">
        <v>503</v>
      </c>
      <c r="H78" s="1" t="s">
        <v>340</v>
      </c>
      <c r="I78">
        <f>COUNTIF(G:G,G78)-1</f>
        <v>0</v>
      </c>
      <c r="J78">
        <f>COUNTIF(H:H,H78)-1</f>
        <v>0</v>
      </c>
    </row>
    <row r="79" spans="1:10" x14ac:dyDescent="0.25">
      <c r="A79" s="1" t="s">
        <v>207</v>
      </c>
      <c r="B79" s="1">
        <v>80832001500</v>
      </c>
      <c r="C79" s="1">
        <v>1.25</v>
      </c>
      <c r="D79" s="1" t="s">
        <v>229</v>
      </c>
      <c r="E79" s="1" t="s">
        <v>209</v>
      </c>
      <c r="F79" s="1" t="s">
        <v>116</v>
      </c>
      <c r="G79" t="s">
        <v>449</v>
      </c>
      <c r="H79" s="1" t="s">
        <v>230</v>
      </c>
      <c r="I79">
        <f>COUNTIF(G:G,G79)-1</f>
        <v>0</v>
      </c>
      <c r="J79">
        <f>COUNTIF(H:H,H79)-1</f>
        <v>0</v>
      </c>
    </row>
    <row r="80" spans="1:10" x14ac:dyDescent="0.25">
      <c r="A80" s="1" t="s">
        <v>207</v>
      </c>
      <c r="B80" s="1">
        <v>64903492800</v>
      </c>
      <c r="C80" s="1">
        <v>1.25</v>
      </c>
      <c r="D80" s="1" t="s">
        <v>250</v>
      </c>
      <c r="E80" s="1" t="s">
        <v>209</v>
      </c>
      <c r="F80" s="1" t="s">
        <v>116</v>
      </c>
      <c r="G80" t="s">
        <v>459</v>
      </c>
      <c r="H80" s="1" t="s">
        <v>251</v>
      </c>
      <c r="I80">
        <f>COUNTIF(G:G,G80)-1</f>
        <v>0</v>
      </c>
      <c r="J80">
        <f>COUNTIF(H:H,H80)-1</f>
        <v>0</v>
      </c>
    </row>
    <row r="81" spans="1:10" x14ac:dyDescent="0.25">
      <c r="A81" s="1" t="s">
        <v>207</v>
      </c>
      <c r="B81" s="1">
        <v>36671913600</v>
      </c>
      <c r="C81" s="1">
        <v>1.25</v>
      </c>
      <c r="D81" s="1" t="s">
        <v>264</v>
      </c>
      <c r="E81" s="1" t="s">
        <v>209</v>
      </c>
      <c r="F81" s="1" t="s">
        <v>116</v>
      </c>
      <c r="G81" t="s">
        <v>466</v>
      </c>
      <c r="H81" s="1" t="s">
        <v>265</v>
      </c>
      <c r="I81">
        <f>COUNTIF(G:G,G81)-1</f>
        <v>0</v>
      </c>
      <c r="J81">
        <f>COUNTIF(H:H,H81)-1</f>
        <v>0</v>
      </c>
    </row>
    <row r="82" spans="1:10" x14ac:dyDescent="0.25">
      <c r="A82" s="1" t="s">
        <v>207</v>
      </c>
      <c r="B82" s="1">
        <v>39986136900</v>
      </c>
      <c r="C82" s="1">
        <v>1</v>
      </c>
      <c r="D82" s="1" t="s">
        <v>296</v>
      </c>
      <c r="E82" s="1" t="s">
        <v>209</v>
      </c>
      <c r="F82" s="1" t="s">
        <v>116</v>
      </c>
      <c r="G82" t="s">
        <v>482</v>
      </c>
      <c r="H82" s="1" t="s">
        <v>297</v>
      </c>
      <c r="I82">
        <f>COUNTIF(G:G,G82)-1</f>
        <v>0</v>
      </c>
      <c r="J82">
        <f>COUNTIF(H:H,H82)-1</f>
        <v>0</v>
      </c>
    </row>
    <row r="83" spans="1:10" x14ac:dyDescent="0.25">
      <c r="A83" s="1" t="s">
        <v>207</v>
      </c>
      <c r="B83" s="1">
        <v>20925014400</v>
      </c>
      <c r="C83" s="1">
        <v>1.75</v>
      </c>
      <c r="D83" s="1" t="s">
        <v>345</v>
      </c>
      <c r="E83" s="1" t="s">
        <v>209</v>
      </c>
      <c r="F83" s="1" t="s">
        <v>116</v>
      </c>
      <c r="G83" t="s">
        <v>506</v>
      </c>
      <c r="H83" s="1" t="s">
        <v>346</v>
      </c>
      <c r="I83">
        <f>COUNTIF(G:G,G83)-1</f>
        <v>0</v>
      </c>
      <c r="J83">
        <f>COUNTIF(H:H,H83)-1</f>
        <v>0</v>
      </c>
    </row>
    <row r="84" spans="1:10" x14ac:dyDescent="0.25">
      <c r="A84" s="1" t="s">
        <v>207</v>
      </c>
      <c r="B84" s="1">
        <v>39150233600</v>
      </c>
      <c r="C84" s="1">
        <v>1.75</v>
      </c>
      <c r="D84" s="1" t="s">
        <v>294</v>
      </c>
      <c r="E84" s="1" t="s">
        <v>209</v>
      </c>
      <c r="F84" s="1" t="s">
        <v>116</v>
      </c>
      <c r="G84" t="s">
        <v>481</v>
      </c>
      <c r="H84" s="1" t="s">
        <v>295</v>
      </c>
      <c r="I84">
        <f>COUNTIF(G:G,G84)-1</f>
        <v>0</v>
      </c>
      <c r="J84">
        <f>COUNTIF(H:H,H84)-1</f>
        <v>0</v>
      </c>
    </row>
    <row r="85" spans="1:10" x14ac:dyDescent="0.25">
      <c r="A85" s="1" t="s">
        <v>207</v>
      </c>
      <c r="B85" s="1">
        <v>21141485000</v>
      </c>
      <c r="C85" s="1">
        <v>1.8</v>
      </c>
      <c r="D85" s="1" t="s">
        <v>290</v>
      </c>
      <c r="E85" s="1" t="s">
        <v>240</v>
      </c>
      <c r="F85" s="1" t="s">
        <v>116</v>
      </c>
      <c r="G85" t="s">
        <v>479</v>
      </c>
      <c r="H85" s="1" t="s">
        <v>291</v>
      </c>
      <c r="I85">
        <f>COUNTIF(G:G,G85)-1</f>
        <v>0</v>
      </c>
      <c r="J85">
        <f>COUNTIF(H:H,H85)-1</f>
        <v>0</v>
      </c>
    </row>
    <row r="86" spans="1:10" x14ac:dyDescent="0.25">
      <c r="A86" s="1" t="s">
        <v>207</v>
      </c>
      <c r="B86" s="1">
        <v>33276597600</v>
      </c>
      <c r="C86" s="1">
        <v>1.85</v>
      </c>
      <c r="D86" s="1" t="s">
        <v>337</v>
      </c>
      <c r="E86" s="1" t="s">
        <v>240</v>
      </c>
      <c r="F86" s="1" t="s">
        <v>116</v>
      </c>
      <c r="G86" t="s">
        <v>502</v>
      </c>
      <c r="H86" s="1" t="s">
        <v>338</v>
      </c>
      <c r="I86">
        <f>COUNTIF(G:G,G86)-1</f>
        <v>0</v>
      </c>
      <c r="J86">
        <f>COUNTIF(H:H,H86)-1</f>
        <v>0</v>
      </c>
    </row>
    <row r="87" spans="1:10" x14ac:dyDescent="0.25">
      <c r="A87" s="1" t="s">
        <v>207</v>
      </c>
      <c r="B87" s="1">
        <v>34376439200</v>
      </c>
      <c r="C87" s="1">
        <v>2</v>
      </c>
      <c r="D87" s="1" t="s">
        <v>349</v>
      </c>
      <c r="E87" s="1" t="s">
        <v>209</v>
      </c>
      <c r="F87" s="1" t="s">
        <v>116</v>
      </c>
      <c r="G87" t="s">
        <v>508</v>
      </c>
      <c r="H87" s="1" t="s">
        <v>350</v>
      </c>
      <c r="I87">
        <f>COUNTIF(G:G,G87)-1</f>
        <v>0</v>
      </c>
      <c r="J87">
        <f>COUNTIF(H:H,H87)-1</f>
        <v>0</v>
      </c>
    </row>
    <row r="88" spans="1:10" x14ac:dyDescent="0.25">
      <c r="A88" s="1" t="s">
        <v>207</v>
      </c>
      <c r="B88" s="1">
        <v>95357007500</v>
      </c>
      <c r="C88" s="1">
        <v>2.5</v>
      </c>
      <c r="D88" s="1" t="s">
        <v>260</v>
      </c>
      <c r="E88" s="1" t="s">
        <v>209</v>
      </c>
      <c r="F88" s="1" t="s">
        <v>116</v>
      </c>
      <c r="G88" t="s">
        <v>464</v>
      </c>
      <c r="H88" s="1" t="s">
        <v>261</v>
      </c>
      <c r="I88">
        <f>COUNTIF(G:G,G88)-1</f>
        <v>0</v>
      </c>
      <c r="J88">
        <f>COUNTIF(H:H,H88)-1</f>
        <v>0</v>
      </c>
    </row>
    <row r="89" spans="1:10" x14ac:dyDescent="0.25">
      <c r="A89" s="1" t="s">
        <v>207</v>
      </c>
      <c r="B89" s="1">
        <v>25933812200</v>
      </c>
      <c r="C89" s="1">
        <v>2.5</v>
      </c>
      <c r="D89" s="1" t="s">
        <v>268</v>
      </c>
      <c r="E89" s="1" t="s">
        <v>209</v>
      </c>
      <c r="F89" s="1" t="s">
        <v>116</v>
      </c>
      <c r="G89" t="s">
        <v>468</v>
      </c>
      <c r="H89" s="1" t="s">
        <v>269</v>
      </c>
      <c r="I89">
        <f>COUNTIF(G:G,G89)-1</f>
        <v>0</v>
      </c>
      <c r="J89">
        <f>COUNTIF(H:H,H89)-1</f>
        <v>0</v>
      </c>
    </row>
    <row r="90" spans="1:10" x14ac:dyDescent="0.25">
      <c r="A90" s="1" t="s">
        <v>207</v>
      </c>
      <c r="B90" s="1">
        <v>35627124000</v>
      </c>
      <c r="C90" s="1">
        <v>2.5</v>
      </c>
      <c r="D90" s="1" t="s">
        <v>227</v>
      </c>
      <c r="E90" s="1" t="s">
        <v>209</v>
      </c>
      <c r="F90" s="1" t="s">
        <v>116</v>
      </c>
      <c r="G90" t="s">
        <v>448</v>
      </c>
      <c r="H90" s="1" t="s">
        <v>228</v>
      </c>
      <c r="I90">
        <f>COUNTIF(G:G,G90)-1</f>
        <v>0</v>
      </c>
      <c r="J90">
        <f>COUNTIF(H:H,H90)-1</f>
        <v>0</v>
      </c>
    </row>
    <row r="91" spans="1:10" x14ac:dyDescent="0.25">
      <c r="A91" s="1" t="s">
        <v>207</v>
      </c>
      <c r="B91" s="1">
        <v>48270369600</v>
      </c>
      <c r="C91" s="1">
        <v>2.5</v>
      </c>
      <c r="D91" s="1" t="s">
        <v>244</v>
      </c>
      <c r="E91" s="1" t="s">
        <v>209</v>
      </c>
      <c r="F91" s="1" t="s">
        <v>116</v>
      </c>
      <c r="G91" t="s">
        <v>456</v>
      </c>
      <c r="H91" s="1" t="s">
        <v>245</v>
      </c>
      <c r="I91">
        <f>COUNTIF(G:G,G91)-1</f>
        <v>0</v>
      </c>
      <c r="J91">
        <f>COUNTIF(H:H,H91)-1</f>
        <v>0</v>
      </c>
    </row>
    <row r="92" spans="1:10" x14ac:dyDescent="0.25">
      <c r="A92" s="1" t="s">
        <v>207</v>
      </c>
      <c r="B92" s="1">
        <v>56769011200</v>
      </c>
      <c r="C92" s="1">
        <v>2</v>
      </c>
      <c r="D92" s="1" t="s">
        <v>248</v>
      </c>
      <c r="E92" s="1" t="s">
        <v>209</v>
      </c>
      <c r="F92" s="1" t="s">
        <v>116</v>
      </c>
      <c r="G92" t="s">
        <v>458</v>
      </c>
      <c r="H92" s="1" t="s">
        <v>249</v>
      </c>
      <c r="I92">
        <f>COUNTIF(G:G,G92)-1</f>
        <v>0</v>
      </c>
      <c r="J92">
        <f>COUNTIF(H:H,H92)-1</f>
        <v>0</v>
      </c>
    </row>
    <row r="93" spans="1:10" x14ac:dyDescent="0.25">
      <c r="A93" s="1" t="s">
        <v>207</v>
      </c>
      <c r="B93" s="1">
        <v>64245465000</v>
      </c>
      <c r="C93" s="1">
        <v>2.75</v>
      </c>
      <c r="D93" s="1" t="s">
        <v>219</v>
      </c>
      <c r="E93" s="1" t="s">
        <v>209</v>
      </c>
      <c r="F93" s="1" t="s">
        <v>116</v>
      </c>
      <c r="G93" t="s">
        <v>444</v>
      </c>
      <c r="H93" s="1" t="s">
        <v>220</v>
      </c>
      <c r="I93">
        <f>COUNTIF(G:G,G93)-1</f>
        <v>0</v>
      </c>
      <c r="J93">
        <f>COUNTIF(H:H,H93)-1</f>
        <v>0</v>
      </c>
    </row>
    <row r="94" spans="1:10" x14ac:dyDescent="0.25">
      <c r="A94" s="1" t="s">
        <v>207</v>
      </c>
      <c r="B94" s="1">
        <v>60241393000</v>
      </c>
      <c r="C94" s="1">
        <v>2.75</v>
      </c>
      <c r="D94" s="1" t="s">
        <v>215</v>
      </c>
      <c r="E94" s="1" t="s">
        <v>209</v>
      </c>
      <c r="F94" s="1" t="s">
        <v>116</v>
      </c>
      <c r="G94" t="s">
        <v>442</v>
      </c>
      <c r="H94" s="1" t="s">
        <v>216</v>
      </c>
      <c r="I94">
        <f>COUNTIF(G:G,G94)-1</f>
        <v>0</v>
      </c>
      <c r="J94">
        <f>COUNTIF(H:H,H94)-1</f>
        <v>0</v>
      </c>
    </row>
    <row r="95" spans="1:10" x14ac:dyDescent="0.25">
      <c r="A95" s="1" t="s">
        <v>207</v>
      </c>
      <c r="B95" s="1">
        <v>79574376900</v>
      </c>
      <c r="C95" s="1">
        <v>2.75</v>
      </c>
      <c r="D95" s="1" t="s">
        <v>254</v>
      </c>
      <c r="E95" s="1" t="s">
        <v>209</v>
      </c>
      <c r="F95" s="1" t="s">
        <v>116</v>
      </c>
      <c r="G95" t="s">
        <v>461</v>
      </c>
      <c r="H95" s="1" t="s">
        <v>255</v>
      </c>
      <c r="I95">
        <f>COUNTIF(G:G,G95)-1</f>
        <v>0</v>
      </c>
      <c r="J95">
        <f>COUNTIF(H:H,H95)-1</f>
        <v>0</v>
      </c>
    </row>
    <row r="96" spans="1:10" x14ac:dyDescent="0.25">
      <c r="A96" s="1" t="s">
        <v>207</v>
      </c>
      <c r="B96" s="1">
        <v>34214243700</v>
      </c>
      <c r="C96" s="1">
        <v>2.4</v>
      </c>
      <c r="D96" s="1" t="s">
        <v>235</v>
      </c>
      <c r="E96" s="1" t="s">
        <v>209</v>
      </c>
      <c r="F96" s="1" t="s">
        <v>116</v>
      </c>
      <c r="G96" t="s">
        <v>452</v>
      </c>
      <c r="H96" s="1" t="s">
        <v>236</v>
      </c>
      <c r="I96">
        <f>COUNTIF(G:G,G96)-1</f>
        <v>0</v>
      </c>
      <c r="J96">
        <f>COUNTIF(H:H,H96)-1</f>
        <v>0</v>
      </c>
    </row>
    <row r="97" spans="1:10" x14ac:dyDescent="0.25">
      <c r="A97" s="1" t="s">
        <v>207</v>
      </c>
      <c r="B97" s="1">
        <v>31922100000</v>
      </c>
      <c r="C97" s="1">
        <v>2.7</v>
      </c>
      <c r="D97" s="1" t="s">
        <v>225</v>
      </c>
      <c r="E97" s="1" t="s">
        <v>209</v>
      </c>
      <c r="F97" s="1" t="s">
        <v>116</v>
      </c>
      <c r="G97" t="s">
        <v>447</v>
      </c>
      <c r="H97" s="1" t="s">
        <v>226</v>
      </c>
      <c r="I97">
        <f>COUNTIF(G:G,G97)-1</f>
        <v>0</v>
      </c>
      <c r="J97">
        <f>COUNTIF(H:H,H97)-1</f>
        <v>0</v>
      </c>
    </row>
    <row r="98" spans="1:10" x14ac:dyDescent="0.25">
      <c r="A98" s="1" t="s">
        <v>207</v>
      </c>
      <c r="B98" s="1">
        <v>50273712000</v>
      </c>
      <c r="C98" s="1">
        <v>3</v>
      </c>
      <c r="D98" s="1" t="s">
        <v>242</v>
      </c>
      <c r="E98" s="1" t="s">
        <v>209</v>
      </c>
      <c r="F98" s="1" t="s">
        <v>116</v>
      </c>
      <c r="G98" t="s">
        <v>455</v>
      </c>
      <c r="H98" s="1" t="s">
        <v>243</v>
      </c>
      <c r="I98">
        <f>COUNTIF(G:G,G98)-1</f>
        <v>0</v>
      </c>
      <c r="J98">
        <f>COUNTIF(H:H,H98)-1</f>
        <v>0</v>
      </c>
    </row>
    <row r="99" spans="1:10" x14ac:dyDescent="0.25">
      <c r="A99" s="1" t="s">
        <v>207</v>
      </c>
      <c r="B99" s="1">
        <v>27869198400</v>
      </c>
      <c r="C99" s="1">
        <v>3</v>
      </c>
      <c r="D99" s="1" t="s">
        <v>258</v>
      </c>
      <c r="E99" s="1" t="s">
        <v>209</v>
      </c>
      <c r="F99" s="1" t="s">
        <v>116</v>
      </c>
      <c r="G99" t="s">
        <v>463</v>
      </c>
      <c r="H99" s="1" t="s">
        <v>259</v>
      </c>
      <c r="I99">
        <f>COUNTIF(G:G,G99)-1</f>
        <v>0</v>
      </c>
      <c r="J99">
        <f>COUNTIF(H:H,H99)-1</f>
        <v>0</v>
      </c>
    </row>
    <row r="100" spans="1:10" x14ac:dyDescent="0.25">
      <c r="A100" s="1" t="s">
        <v>207</v>
      </c>
      <c r="B100" s="1">
        <v>16158094400</v>
      </c>
      <c r="C100" s="1">
        <v>3</v>
      </c>
      <c r="D100" s="1" t="s">
        <v>305</v>
      </c>
      <c r="E100" s="1" t="s">
        <v>209</v>
      </c>
      <c r="F100" s="1" t="s">
        <v>116</v>
      </c>
      <c r="G100" t="s">
        <v>486</v>
      </c>
      <c r="H100" s="1" t="s">
        <v>306</v>
      </c>
      <c r="I100">
        <f>COUNTIF(G:G,G100)-1</f>
        <v>0</v>
      </c>
      <c r="J100">
        <f>COUNTIF(H:H,H100)-1</f>
        <v>0</v>
      </c>
    </row>
    <row r="101" spans="1:10" x14ac:dyDescent="0.25">
      <c r="A101" s="1" t="s">
        <v>207</v>
      </c>
      <c r="B101" s="1">
        <v>44394134500</v>
      </c>
      <c r="C101" s="1">
        <v>3.5</v>
      </c>
      <c r="D101" s="1" t="s">
        <v>327</v>
      </c>
      <c r="E101" s="1" t="s">
        <v>209</v>
      </c>
      <c r="F101" s="1" t="s">
        <v>116</v>
      </c>
      <c r="G101" t="s">
        <v>497</v>
      </c>
      <c r="H101" s="1" t="s">
        <v>328</v>
      </c>
      <c r="I101">
        <f>COUNTIF(G:G,G101)-1</f>
        <v>0</v>
      </c>
      <c r="J101">
        <f>COUNTIF(H:H,H101)-1</f>
        <v>0</v>
      </c>
    </row>
    <row r="102" spans="1:10" x14ac:dyDescent="0.25">
      <c r="A102" s="1" t="s">
        <v>207</v>
      </c>
      <c r="B102" s="1">
        <v>53183620800</v>
      </c>
      <c r="C102" s="1">
        <v>3.5</v>
      </c>
      <c r="D102" s="1" t="s">
        <v>217</v>
      </c>
      <c r="E102" s="1" t="s">
        <v>209</v>
      </c>
      <c r="F102" s="1" t="s">
        <v>116</v>
      </c>
      <c r="G102" t="s">
        <v>443</v>
      </c>
      <c r="H102" s="1" t="s">
        <v>218</v>
      </c>
      <c r="I102">
        <f>COUNTIF(G:G,G102)-1</f>
        <v>0</v>
      </c>
      <c r="J102">
        <f>COUNTIF(H:H,H102)-1</f>
        <v>0</v>
      </c>
    </row>
    <row r="103" spans="1:10" x14ac:dyDescent="0.25">
      <c r="A103" s="1" t="s">
        <v>207</v>
      </c>
      <c r="B103" s="1">
        <v>8477217500</v>
      </c>
      <c r="C103" s="1">
        <v>3.5</v>
      </c>
      <c r="D103" s="1" t="s">
        <v>355</v>
      </c>
      <c r="E103" s="1" t="s">
        <v>209</v>
      </c>
      <c r="F103" s="1" t="s">
        <v>116</v>
      </c>
      <c r="G103" t="s">
        <v>511</v>
      </c>
      <c r="H103" s="1" t="s">
        <v>356</v>
      </c>
      <c r="I103">
        <f>COUNTIF(G:G,G103)-1</f>
        <v>0</v>
      </c>
      <c r="J103">
        <f>COUNTIF(H:H,H103)-1</f>
        <v>0</v>
      </c>
    </row>
    <row r="104" spans="1:10" x14ac:dyDescent="0.25">
      <c r="A104" s="1" t="s">
        <v>207</v>
      </c>
      <c r="B104" s="1">
        <v>40764718900</v>
      </c>
      <c r="C104" s="1">
        <v>3.25</v>
      </c>
      <c r="D104" s="1" t="s">
        <v>237</v>
      </c>
      <c r="E104" s="1" t="s">
        <v>209</v>
      </c>
      <c r="F104" s="1" t="s">
        <v>116</v>
      </c>
      <c r="G104" t="s">
        <v>453</v>
      </c>
      <c r="H104" s="1" t="s">
        <v>238</v>
      </c>
      <c r="I104">
        <f>COUNTIF(G:G,G104)-1</f>
        <v>0</v>
      </c>
      <c r="J104">
        <f>COUNTIF(H:H,H104)-1</f>
        <v>0</v>
      </c>
    </row>
    <row r="105" spans="1:10" x14ac:dyDescent="0.25">
      <c r="A105" s="1" t="s">
        <v>207</v>
      </c>
      <c r="B105" s="1">
        <v>26252964000</v>
      </c>
      <c r="C105" s="1">
        <v>3.25</v>
      </c>
      <c r="D105" s="1" t="s">
        <v>223</v>
      </c>
      <c r="E105" s="1" t="s">
        <v>209</v>
      </c>
      <c r="F105" s="1" t="s">
        <v>116</v>
      </c>
      <c r="G105" t="s">
        <v>446</v>
      </c>
      <c r="H105" s="1" t="s">
        <v>224</v>
      </c>
      <c r="I105">
        <f>COUNTIF(G:G,G105)-1</f>
        <v>0</v>
      </c>
      <c r="J105">
        <f>COUNTIF(H:H,H105)-1</f>
        <v>0</v>
      </c>
    </row>
    <row r="106" spans="1:10" x14ac:dyDescent="0.25">
      <c r="A106" s="1" t="s">
        <v>207</v>
      </c>
      <c r="B106" s="1">
        <v>47049825400</v>
      </c>
      <c r="C106" s="1">
        <v>3</v>
      </c>
      <c r="D106" s="1" t="s">
        <v>211</v>
      </c>
      <c r="E106" s="1" t="s">
        <v>209</v>
      </c>
      <c r="F106" s="1" t="s">
        <v>116</v>
      </c>
      <c r="G106" t="s">
        <v>440</v>
      </c>
      <c r="H106" s="1" t="s">
        <v>212</v>
      </c>
      <c r="I106">
        <f>COUNTIF(G:G,G106)-1</f>
        <v>0</v>
      </c>
      <c r="J106">
        <f>COUNTIF(H:H,H106)-1</f>
        <v>0</v>
      </c>
    </row>
    <row r="107" spans="1:10" x14ac:dyDescent="0.25">
      <c r="A107" s="1" t="s">
        <v>207</v>
      </c>
      <c r="B107" s="1">
        <v>19704048000</v>
      </c>
      <c r="C107" s="1">
        <v>3.75</v>
      </c>
      <c r="D107" s="1" t="s">
        <v>231</v>
      </c>
      <c r="E107" s="1" t="s">
        <v>209</v>
      </c>
      <c r="F107" s="1" t="s">
        <v>116</v>
      </c>
      <c r="G107" t="s">
        <v>450</v>
      </c>
      <c r="H107" s="1" t="s">
        <v>232</v>
      </c>
      <c r="I107">
        <f>COUNTIF(G:G,G107)-1</f>
        <v>0</v>
      </c>
      <c r="J107">
        <f>COUNTIF(H:H,H107)-1</f>
        <v>0</v>
      </c>
    </row>
    <row r="108" spans="1:10" x14ac:dyDescent="0.25">
      <c r="A108" s="1" t="s">
        <v>207</v>
      </c>
      <c r="B108" s="1">
        <v>14238905000</v>
      </c>
      <c r="C108" s="1">
        <v>3.15</v>
      </c>
      <c r="D108" s="1" t="s">
        <v>323</v>
      </c>
      <c r="E108" s="1" t="s">
        <v>240</v>
      </c>
      <c r="F108" s="1" t="s">
        <v>116</v>
      </c>
      <c r="G108" t="s">
        <v>495</v>
      </c>
      <c r="H108" s="1" t="s">
        <v>324</v>
      </c>
      <c r="I108">
        <f>COUNTIF(G:G,G108)-1</f>
        <v>0</v>
      </c>
      <c r="J108">
        <f>COUNTIF(H:H,H108)-1</f>
        <v>0</v>
      </c>
    </row>
    <row r="109" spans="1:10" x14ac:dyDescent="0.25">
      <c r="A109" s="1" t="s">
        <v>207</v>
      </c>
      <c r="B109" s="1">
        <v>51667244800</v>
      </c>
      <c r="C109" s="1">
        <v>3.2</v>
      </c>
      <c r="D109" s="1" t="s">
        <v>208</v>
      </c>
      <c r="E109" s="1" t="s">
        <v>209</v>
      </c>
      <c r="F109" s="1" t="s">
        <v>116</v>
      </c>
      <c r="G109" t="s">
        <v>439</v>
      </c>
      <c r="H109" s="1" t="s">
        <v>210</v>
      </c>
      <c r="I109">
        <f>COUNTIF(G:G,G109)-1</f>
        <v>0</v>
      </c>
      <c r="J109">
        <f>COUNTIF(H:H,H109)-1</f>
        <v>0</v>
      </c>
    </row>
    <row r="110" spans="1:10" x14ac:dyDescent="0.25">
      <c r="A110" s="1" t="s">
        <v>207</v>
      </c>
      <c r="B110" s="1">
        <v>10494189397.6</v>
      </c>
      <c r="C110" s="1">
        <v>3.4</v>
      </c>
      <c r="D110" s="1" t="s">
        <v>311</v>
      </c>
      <c r="E110" s="1" t="s">
        <v>303</v>
      </c>
      <c r="F110" s="1" t="s">
        <v>116</v>
      </c>
      <c r="G110" t="s">
        <v>489</v>
      </c>
      <c r="H110" s="1" t="s">
        <v>312</v>
      </c>
      <c r="I110">
        <f>COUNTIF(G:G,G110)-1</f>
        <v>0</v>
      </c>
      <c r="J110">
        <f>COUNTIF(H:H,H110)-1</f>
        <v>0</v>
      </c>
    </row>
    <row r="111" spans="1:10" x14ac:dyDescent="0.25">
      <c r="A111" s="1" t="s">
        <v>207</v>
      </c>
      <c r="B111" s="1">
        <v>15306218400</v>
      </c>
      <c r="C111" s="1">
        <v>3.6</v>
      </c>
      <c r="D111" s="1" t="s">
        <v>262</v>
      </c>
      <c r="E111" s="1" t="s">
        <v>209</v>
      </c>
      <c r="F111" s="1" t="s">
        <v>116</v>
      </c>
      <c r="G111" t="s">
        <v>465</v>
      </c>
      <c r="H111" s="1" t="s">
        <v>263</v>
      </c>
      <c r="I111">
        <f>COUNTIF(G:G,G111)-1</f>
        <v>0</v>
      </c>
      <c r="J111">
        <f>COUNTIF(H:H,H111)-1</f>
        <v>0</v>
      </c>
    </row>
    <row r="112" spans="1:10" x14ac:dyDescent="0.25">
      <c r="A112" s="1" t="s">
        <v>207</v>
      </c>
      <c r="B112" s="1">
        <v>31793695200</v>
      </c>
      <c r="C112" s="1">
        <v>4</v>
      </c>
      <c r="D112" s="1" t="s">
        <v>317</v>
      </c>
      <c r="E112" s="1" t="s">
        <v>209</v>
      </c>
      <c r="F112" s="1" t="s">
        <v>116</v>
      </c>
      <c r="G112" t="s">
        <v>492</v>
      </c>
      <c r="H112" s="1" t="s">
        <v>318</v>
      </c>
      <c r="I112">
        <f>COUNTIF(G:G,G112)-1</f>
        <v>0</v>
      </c>
      <c r="J112">
        <f>COUNTIF(H:H,H112)-1</f>
        <v>0</v>
      </c>
    </row>
    <row r="113" spans="1:10" x14ac:dyDescent="0.25">
      <c r="A113" s="1" t="s">
        <v>207</v>
      </c>
      <c r="B113" s="1">
        <v>29597736000</v>
      </c>
      <c r="C113" s="1">
        <v>4</v>
      </c>
      <c r="D113" s="1" t="s">
        <v>292</v>
      </c>
      <c r="E113" s="1" t="s">
        <v>209</v>
      </c>
      <c r="F113" s="1" t="s">
        <v>116</v>
      </c>
      <c r="G113" t="s">
        <v>480</v>
      </c>
      <c r="H113" s="1" t="s">
        <v>293</v>
      </c>
      <c r="I113">
        <f>COUNTIF(G:G,G113)-1</f>
        <v>0</v>
      </c>
      <c r="J113">
        <f>COUNTIF(H:H,H113)-1</f>
        <v>0</v>
      </c>
    </row>
    <row r="114" spans="1:10" x14ac:dyDescent="0.25">
      <c r="A114" s="1" t="s">
        <v>207</v>
      </c>
      <c r="B114" s="1">
        <v>56868780000</v>
      </c>
      <c r="C114" s="1">
        <v>4.5</v>
      </c>
      <c r="D114" s="1" t="s">
        <v>333</v>
      </c>
      <c r="E114" s="1" t="s">
        <v>209</v>
      </c>
      <c r="F114" s="1" t="s">
        <v>116</v>
      </c>
      <c r="G114" t="s">
        <v>500</v>
      </c>
      <c r="H114" s="1" t="s">
        <v>334</v>
      </c>
      <c r="I114">
        <f>COUNTIF(G:G,G114)-1</f>
        <v>0</v>
      </c>
      <c r="J114">
        <f>COUNTIF(H:H,H114)-1</f>
        <v>0</v>
      </c>
    </row>
    <row r="115" spans="1:10" x14ac:dyDescent="0.25">
      <c r="A115" s="1" t="s">
        <v>207</v>
      </c>
      <c r="B115" s="1">
        <v>35402057900</v>
      </c>
      <c r="C115" s="1">
        <v>4</v>
      </c>
      <c r="D115" s="1" t="s">
        <v>280</v>
      </c>
      <c r="E115" s="1" t="s">
        <v>209</v>
      </c>
      <c r="F115" s="1" t="s">
        <v>116</v>
      </c>
      <c r="G115" t="s">
        <v>474</v>
      </c>
      <c r="H115" s="1" t="s">
        <v>281</v>
      </c>
      <c r="I115">
        <f>COUNTIF(G:G,G115)-1</f>
        <v>0</v>
      </c>
      <c r="J115">
        <f>COUNTIF(H:H,H115)-1</f>
        <v>0</v>
      </c>
    </row>
    <row r="116" spans="1:10" x14ac:dyDescent="0.25">
      <c r="A116" s="1" t="s">
        <v>207</v>
      </c>
      <c r="B116" s="1">
        <v>43489747200</v>
      </c>
      <c r="C116" s="1">
        <v>4.75</v>
      </c>
      <c r="D116" s="1" t="s">
        <v>288</v>
      </c>
      <c r="E116" s="1" t="s">
        <v>209</v>
      </c>
      <c r="F116" s="1" t="s">
        <v>116</v>
      </c>
      <c r="G116" t="s">
        <v>478</v>
      </c>
      <c r="H116" s="1" t="s">
        <v>289</v>
      </c>
      <c r="I116">
        <f>COUNTIF(G:G,G116)-1</f>
        <v>0</v>
      </c>
      <c r="J116">
        <f>COUNTIF(H:H,H116)-1</f>
        <v>0</v>
      </c>
    </row>
    <row r="117" spans="1:10" x14ac:dyDescent="0.25">
      <c r="A117" s="1" t="s">
        <v>207</v>
      </c>
      <c r="B117" s="1">
        <v>29850128029.32</v>
      </c>
      <c r="C117" s="1">
        <v>5.75</v>
      </c>
      <c r="D117" s="1" t="s">
        <v>300</v>
      </c>
      <c r="E117" s="1" t="s">
        <v>209</v>
      </c>
      <c r="F117" s="1" t="s">
        <v>116</v>
      </c>
      <c r="G117" t="s">
        <v>484</v>
      </c>
      <c r="H117" s="1" t="s">
        <v>301</v>
      </c>
      <c r="I117">
        <f>COUNTIF(G:G,G117)-1</f>
        <v>0</v>
      </c>
      <c r="J117">
        <f>COUNTIF(H:H,H117)-1</f>
        <v>0</v>
      </c>
    </row>
    <row r="118" spans="1:10" x14ac:dyDescent="0.25">
      <c r="A118" s="1" t="s">
        <v>9</v>
      </c>
      <c r="B118" s="1">
        <v>1250000000</v>
      </c>
      <c r="C118" s="1">
        <v>1.85</v>
      </c>
      <c r="D118" s="1" t="s">
        <v>64</v>
      </c>
      <c r="E118" s="1" t="s">
        <v>11</v>
      </c>
      <c r="F118" s="1" t="s">
        <v>12</v>
      </c>
      <c r="G118" t="s">
        <v>384</v>
      </c>
      <c r="H118" s="1" t="s">
        <v>65</v>
      </c>
      <c r="I118">
        <f>COUNTIF(G:G,G118)-1</f>
        <v>0</v>
      </c>
      <c r="J118">
        <f>COUNTIF(H:H,H118)-1</f>
        <v>0</v>
      </c>
    </row>
    <row r="119" spans="1:10" x14ac:dyDescent="0.25">
      <c r="A119" s="1" t="s">
        <v>9</v>
      </c>
      <c r="B119" s="1">
        <v>1200000000</v>
      </c>
      <c r="C119" s="1">
        <v>2.15</v>
      </c>
      <c r="D119" s="1" t="s">
        <v>33</v>
      </c>
      <c r="E119" s="1" t="s">
        <v>11</v>
      </c>
      <c r="F119" s="1" t="s">
        <v>12</v>
      </c>
      <c r="G119" t="s">
        <v>368</v>
      </c>
      <c r="H119" s="1" t="s">
        <v>34</v>
      </c>
      <c r="I119">
        <f>COUNTIF(G:G,G119)-1</f>
        <v>0</v>
      </c>
      <c r="J119">
        <f>COUNTIF(H:H,H119)-1</f>
        <v>0</v>
      </c>
    </row>
    <row r="120" spans="1:10" x14ac:dyDescent="0.25">
      <c r="A120" s="1" t="s">
        <v>9</v>
      </c>
      <c r="B120" s="1">
        <v>1200000000</v>
      </c>
      <c r="C120" s="1">
        <v>2.85</v>
      </c>
      <c r="D120" s="1" t="s">
        <v>96</v>
      </c>
      <c r="E120" s="1" t="s">
        <v>11</v>
      </c>
      <c r="F120" s="1" t="s">
        <v>12</v>
      </c>
      <c r="G120" t="s">
        <v>400</v>
      </c>
      <c r="H120" s="1" t="s">
        <v>97</v>
      </c>
      <c r="I120">
        <f>COUNTIF(G:G,G120)-1</f>
        <v>0</v>
      </c>
      <c r="J120">
        <f>COUNTIF(H:H,H120)-1</f>
        <v>0</v>
      </c>
    </row>
    <row r="121" spans="1:10" x14ac:dyDescent="0.25">
      <c r="A121" s="1" t="s">
        <v>9</v>
      </c>
      <c r="B121" s="1">
        <v>1250000000</v>
      </c>
      <c r="C121" s="1">
        <v>3.5</v>
      </c>
      <c r="D121" s="1" t="s">
        <v>31</v>
      </c>
      <c r="E121" s="1" t="s">
        <v>11</v>
      </c>
      <c r="F121" s="1" t="s">
        <v>12</v>
      </c>
      <c r="G121" t="s">
        <v>367</v>
      </c>
      <c r="H121" s="1" t="s">
        <v>32</v>
      </c>
      <c r="I121">
        <f>COUNTIF(G:G,G121)-1</f>
        <v>0</v>
      </c>
      <c r="J121">
        <f>COUNTIF(H:H,H121)-1</f>
        <v>0</v>
      </c>
    </row>
    <row r="122" spans="1:10" x14ac:dyDescent="0.25">
      <c r="A122" s="1" t="s">
        <v>9</v>
      </c>
      <c r="B122" s="1">
        <v>800000000</v>
      </c>
      <c r="C122" s="1">
        <v>3.5</v>
      </c>
      <c r="D122" s="1" t="s">
        <v>88</v>
      </c>
      <c r="E122" s="1" t="s">
        <v>11</v>
      </c>
      <c r="F122" s="1" t="s">
        <v>12</v>
      </c>
      <c r="G122" t="s">
        <v>396</v>
      </c>
      <c r="H122" s="1" t="s">
        <v>89</v>
      </c>
      <c r="I122">
        <f>COUNTIF(G:G,G122)-1</f>
        <v>0</v>
      </c>
      <c r="J122">
        <f>COUNTIF(H:H,H122)-1</f>
        <v>0</v>
      </c>
    </row>
    <row r="123" spans="1:10" x14ac:dyDescent="0.25">
      <c r="A123" s="1" t="s">
        <v>9</v>
      </c>
      <c r="B123" s="1">
        <v>2000000000</v>
      </c>
      <c r="C123" s="1">
        <v>3.05</v>
      </c>
      <c r="D123" s="1" t="s">
        <v>66</v>
      </c>
      <c r="E123" s="1" t="s">
        <v>11</v>
      </c>
      <c r="F123" s="1" t="s">
        <v>12</v>
      </c>
      <c r="G123" t="s">
        <v>385</v>
      </c>
      <c r="H123" s="1" t="s">
        <v>67</v>
      </c>
      <c r="I123">
        <f>COUNTIF(G:G,G123)-1</f>
        <v>0</v>
      </c>
      <c r="J123">
        <f>COUNTIF(H:H,H123)-1</f>
        <v>0</v>
      </c>
    </row>
    <row r="124" spans="1:10" x14ac:dyDescent="0.25">
      <c r="A124" s="1" t="s">
        <v>9</v>
      </c>
      <c r="B124" s="1">
        <v>650000000</v>
      </c>
      <c r="C124" s="1">
        <v>3.2</v>
      </c>
      <c r="D124" s="1" t="s">
        <v>57</v>
      </c>
      <c r="E124" s="1" t="s">
        <v>11</v>
      </c>
      <c r="F124" s="1" t="s">
        <v>12</v>
      </c>
      <c r="G124" t="s">
        <v>380</v>
      </c>
      <c r="H124" s="1" t="s">
        <v>58</v>
      </c>
      <c r="I124">
        <f>COUNTIF(G:G,G124)-1</f>
        <v>0</v>
      </c>
      <c r="J124">
        <f>COUNTIF(H:H,H124)-1</f>
        <v>0</v>
      </c>
    </row>
    <row r="125" spans="1:10" x14ac:dyDescent="0.25">
      <c r="A125" s="1" t="s">
        <v>9</v>
      </c>
      <c r="B125" s="1">
        <v>800000000</v>
      </c>
      <c r="C125" s="1">
        <v>3.35</v>
      </c>
      <c r="D125" s="1" t="s">
        <v>70</v>
      </c>
      <c r="E125" s="1" t="s">
        <v>11</v>
      </c>
      <c r="F125" s="1" t="s">
        <v>12</v>
      </c>
      <c r="G125" t="s">
        <v>387</v>
      </c>
      <c r="H125" s="1" t="s">
        <v>71</v>
      </c>
      <c r="I125">
        <f>COUNTIF(G:G,G125)-1</f>
        <v>0</v>
      </c>
      <c r="J125">
        <f>COUNTIF(H:H,H125)-1</f>
        <v>0</v>
      </c>
    </row>
    <row r="126" spans="1:10" x14ac:dyDescent="0.25">
      <c r="A126" s="1" t="s">
        <v>9</v>
      </c>
      <c r="B126" s="1">
        <v>750000000</v>
      </c>
      <c r="C126" s="1">
        <v>3.4</v>
      </c>
      <c r="D126" s="1" t="s">
        <v>74</v>
      </c>
      <c r="E126" s="1" t="s">
        <v>11</v>
      </c>
      <c r="F126" s="1" t="s">
        <v>12</v>
      </c>
      <c r="G126" t="s">
        <v>389</v>
      </c>
      <c r="H126" s="1" t="s">
        <v>75</v>
      </c>
      <c r="I126">
        <f>COUNTIF(G:G,G126)-1</f>
        <v>0</v>
      </c>
      <c r="J126">
        <f>COUNTIF(H:H,H126)-1</f>
        <v>0</v>
      </c>
    </row>
    <row r="127" spans="1:10" x14ac:dyDescent="0.25">
      <c r="A127" s="1" t="s">
        <v>9</v>
      </c>
      <c r="B127" s="1">
        <v>1000000000</v>
      </c>
      <c r="C127" s="1">
        <v>3.55</v>
      </c>
      <c r="D127" s="1" t="s">
        <v>92</v>
      </c>
      <c r="E127" s="1" t="s">
        <v>11</v>
      </c>
      <c r="F127" s="1" t="s">
        <v>12</v>
      </c>
      <c r="G127" t="s">
        <v>398</v>
      </c>
      <c r="H127" s="1" t="s">
        <v>93</v>
      </c>
      <c r="I127">
        <f>COUNTIF(G:G,G127)-1</f>
        <v>0</v>
      </c>
      <c r="J127">
        <f>COUNTIF(H:H,H127)-1</f>
        <v>0</v>
      </c>
    </row>
    <row r="128" spans="1:10" x14ac:dyDescent="0.25">
      <c r="A128" s="1" t="s">
        <v>9</v>
      </c>
      <c r="B128" s="1">
        <v>1000000000</v>
      </c>
      <c r="C128" s="1">
        <v>3.7</v>
      </c>
      <c r="D128" s="1" t="s">
        <v>80</v>
      </c>
      <c r="E128" s="1" t="s">
        <v>11</v>
      </c>
      <c r="F128" s="1" t="s">
        <v>12</v>
      </c>
      <c r="G128" t="s">
        <v>392</v>
      </c>
      <c r="H128" s="1" t="s">
        <v>81</v>
      </c>
      <c r="I128">
        <f>COUNTIF(G:G,G128)-1</f>
        <v>0</v>
      </c>
      <c r="J128">
        <f>COUNTIF(H:H,H128)-1</f>
        <v>0</v>
      </c>
    </row>
    <row r="129" spans="1:10" x14ac:dyDescent="0.25">
      <c r="A129" s="1" t="s">
        <v>9</v>
      </c>
      <c r="B129" s="1">
        <v>1650000000</v>
      </c>
      <c r="C129" s="1">
        <v>3.85</v>
      </c>
      <c r="D129" s="1" t="s">
        <v>78</v>
      </c>
      <c r="E129" s="1" t="s">
        <v>11</v>
      </c>
      <c r="F129" s="1" t="s">
        <v>12</v>
      </c>
      <c r="G129" t="s">
        <v>391</v>
      </c>
      <c r="H129" s="1" t="s">
        <v>79</v>
      </c>
      <c r="I129">
        <f>COUNTIF(G:G,G129)-1</f>
        <v>0</v>
      </c>
      <c r="J129">
        <f>COUNTIF(H:H,H129)-1</f>
        <v>0</v>
      </c>
    </row>
    <row r="130" spans="1:10" x14ac:dyDescent="0.25">
      <c r="A130" s="1" t="s">
        <v>9</v>
      </c>
      <c r="B130" s="1">
        <v>1250000000</v>
      </c>
      <c r="C130" s="1">
        <v>4.75</v>
      </c>
      <c r="D130" s="1" t="s">
        <v>94</v>
      </c>
      <c r="E130" s="1" t="s">
        <v>11</v>
      </c>
      <c r="F130" s="1" t="s">
        <v>12</v>
      </c>
      <c r="G130" t="s">
        <v>399</v>
      </c>
      <c r="H130" s="1" t="s">
        <v>95</v>
      </c>
      <c r="I130">
        <f>COUNTIF(G:G,G130)-1</f>
        <v>0</v>
      </c>
      <c r="J130">
        <f>COUNTIF(H:H,H130)-1</f>
        <v>0</v>
      </c>
    </row>
    <row r="131" spans="1:10" x14ac:dyDescent="0.25">
      <c r="A131" s="1" t="s">
        <v>9</v>
      </c>
      <c r="B131" s="1">
        <v>1150000000</v>
      </c>
      <c r="C131" s="1">
        <v>4.75</v>
      </c>
      <c r="D131" s="1" t="s">
        <v>16</v>
      </c>
      <c r="E131" s="1" t="s">
        <v>11</v>
      </c>
      <c r="F131" s="1" t="s">
        <v>12</v>
      </c>
      <c r="G131" t="s">
        <v>360</v>
      </c>
      <c r="H131" s="1" t="s">
        <v>17</v>
      </c>
      <c r="I131">
        <f>COUNTIF(G:G,G131)-1</f>
        <v>0</v>
      </c>
      <c r="J131">
        <f>COUNTIF(H:H,H131)-1</f>
        <v>0</v>
      </c>
    </row>
    <row r="132" spans="1:10" x14ac:dyDescent="0.25">
      <c r="A132" s="1" t="s">
        <v>9</v>
      </c>
      <c r="B132" s="1">
        <v>1000000000</v>
      </c>
      <c r="C132" s="1">
        <v>4.0999999999999996</v>
      </c>
      <c r="D132" s="1" t="s">
        <v>59</v>
      </c>
      <c r="E132" s="1" t="s">
        <v>11</v>
      </c>
      <c r="F132" s="1" t="s">
        <v>12</v>
      </c>
      <c r="G132" t="s">
        <v>381</v>
      </c>
      <c r="H132" s="1" t="s">
        <v>60</v>
      </c>
      <c r="I132">
        <f>COUNTIF(G:G,G132)-1</f>
        <v>0</v>
      </c>
      <c r="J132">
        <f>COUNTIF(H:H,H132)-1</f>
        <v>0</v>
      </c>
    </row>
    <row r="133" spans="1:10" x14ac:dyDescent="0.25">
      <c r="A133" s="1" t="s">
        <v>9</v>
      </c>
      <c r="B133" s="1">
        <v>750000000</v>
      </c>
      <c r="C133" s="1">
        <v>4.1500000000000004</v>
      </c>
      <c r="D133" s="1" t="s">
        <v>72</v>
      </c>
      <c r="E133" s="1" t="s">
        <v>11</v>
      </c>
      <c r="F133" s="1" t="s">
        <v>12</v>
      </c>
      <c r="G133" t="s">
        <v>388</v>
      </c>
      <c r="H133" s="1" t="s">
        <v>73</v>
      </c>
      <c r="I133">
        <f>COUNTIF(G:G,G133)-1</f>
        <v>0</v>
      </c>
      <c r="J133">
        <f>COUNTIF(H:H,H133)-1</f>
        <v>0</v>
      </c>
    </row>
    <row r="134" spans="1:10" x14ac:dyDescent="0.25">
      <c r="A134" s="1" t="s">
        <v>9</v>
      </c>
      <c r="B134" s="1">
        <v>1650000000</v>
      </c>
      <c r="C134" s="1">
        <v>4.2</v>
      </c>
      <c r="D134" s="1" t="s">
        <v>27</v>
      </c>
      <c r="E134" s="1" t="s">
        <v>11</v>
      </c>
      <c r="F134" s="1" t="s">
        <v>12</v>
      </c>
      <c r="G134" t="s">
        <v>365</v>
      </c>
      <c r="H134" s="1" t="s">
        <v>28</v>
      </c>
      <c r="I134">
        <f>COUNTIF(G:G,G134)-1</f>
        <v>0</v>
      </c>
      <c r="J134">
        <f>COUNTIF(H:H,H134)-1</f>
        <v>0</v>
      </c>
    </row>
    <row r="135" spans="1:10" x14ac:dyDescent="0.25">
      <c r="A135" s="1" t="s">
        <v>9</v>
      </c>
      <c r="B135" s="1">
        <v>750000000</v>
      </c>
      <c r="C135" s="1">
        <v>4.3</v>
      </c>
      <c r="D135" s="1" t="s">
        <v>76</v>
      </c>
      <c r="E135" s="1" t="s">
        <v>11</v>
      </c>
      <c r="F135" s="1" t="s">
        <v>12</v>
      </c>
      <c r="G135" t="s">
        <v>390</v>
      </c>
      <c r="H135" s="1" t="s">
        <v>77</v>
      </c>
      <c r="I135">
        <f>COUNTIF(G:G,G135)-1</f>
        <v>0</v>
      </c>
      <c r="J135">
        <f>COUNTIF(H:H,H135)-1</f>
        <v>0</v>
      </c>
    </row>
    <row r="136" spans="1:10" x14ac:dyDescent="0.25">
      <c r="A136" s="1" t="s">
        <v>9</v>
      </c>
      <c r="B136" s="1">
        <v>1750000000</v>
      </c>
      <c r="C136" s="1">
        <v>4.3499999999999996</v>
      </c>
      <c r="D136" s="1" t="s">
        <v>49</v>
      </c>
      <c r="E136" s="1" t="s">
        <v>11</v>
      </c>
      <c r="F136" s="1" t="s">
        <v>12</v>
      </c>
      <c r="G136" t="s">
        <v>376</v>
      </c>
      <c r="H136" s="1" t="s">
        <v>50</v>
      </c>
      <c r="I136">
        <f>COUNTIF(G:G,G136)-1</f>
        <v>0</v>
      </c>
      <c r="J136">
        <f>COUNTIF(H:H,H136)-1</f>
        <v>0</v>
      </c>
    </row>
    <row r="137" spans="1:10" x14ac:dyDescent="0.25">
      <c r="A137" s="1" t="s">
        <v>9</v>
      </c>
      <c r="B137" s="1">
        <v>1000000000</v>
      </c>
      <c r="C137" s="1">
        <v>4.45</v>
      </c>
      <c r="D137" s="1" t="s">
        <v>86</v>
      </c>
      <c r="E137" s="1" t="s">
        <v>11</v>
      </c>
      <c r="F137" s="1" t="s">
        <v>12</v>
      </c>
      <c r="G137" t="s">
        <v>395</v>
      </c>
      <c r="H137" s="1" t="s">
        <v>87</v>
      </c>
      <c r="I137">
        <f>COUNTIF(G:G,G137)-1</f>
        <v>0</v>
      </c>
      <c r="J137">
        <f>COUNTIF(H:H,H137)-1</f>
        <v>0</v>
      </c>
    </row>
    <row r="138" spans="1:10" x14ac:dyDescent="0.25">
      <c r="A138" s="1" t="s">
        <v>9</v>
      </c>
      <c r="B138" s="1">
        <v>1000000000</v>
      </c>
      <c r="C138" s="1">
        <v>4.55</v>
      </c>
      <c r="D138" s="1" t="s">
        <v>31</v>
      </c>
      <c r="E138" s="1" t="s">
        <v>11</v>
      </c>
      <c r="F138" s="1" t="s">
        <v>12</v>
      </c>
      <c r="G138" t="s">
        <v>382</v>
      </c>
      <c r="H138" s="1" t="s">
        <v>61</v>
      </c>
      <c r="I138">
        <f>COUNTIF(G:G,G138)-1</f>
        <v>0</v>
      </c>
      <c r="J138">
        <f>COUNTIF(H:H,H138)-1</f>
        <v>0</v>
      </c>
    </row>
    <row r="139" spans="1:10" x14ac:dyDescent="0.25">
      <c r="A139" s="1" t="s">
        <v>9</v>
      </c>
      <c r="B139" s="1">
        <v>1400000000</v>
      </c>
      <c r="C139" s="1">
        <v>4.6500000000000004</v>
      </c>
      <c r="D139" s="1" t="s">
        <v>62</v>
      </c>
      <c r="E139" s="1" t="s">
        <v>11</v>
      </c>
      <c r="F139" s="1" t="s">
        <v>12</v>
      </c>
      <c r="G139" t="s">
        <v>383</v>
      </c>
      <c r="H139" s="1" t="s">
        <v>63</v>
      </c>
      <c r="I139">
        <f>COUNTIF(G:G,G139)-1</f>
        <v>0</v>
      </c>
      <c r="J139">
        <f>COUNTIF(H:H,H139)-1</f>
        <v>0</v>
      </c>
    </row>
    <row r="140" spans="1:10" x14ac:dyDescent="0.25">
      <c r="A140" s="1" t="s">
        <v>9</v>
      </c>
      <c r="B140" s="1">
        <v>650000000</v>
      </c>
      <c r="C140" s="1">
        <v>4.7</v>
      </c>
      <c r="D140" s="1" t="s">
        <v>25</v>
      </c>
      <c r="E140" s="1" t="s">
        <v>11</v>
      </c>
      <c r="F140" s="1" t="s">
        <v>12</v>
      </c>
      <c r="G140" t="s">
        <v>364</v>
      </c>
      <c r="H140" s="1" t="s">
        <v>26</v>
      </c>
      <c r="I140">
        <f>COUNTIF(G:G,G140)-1</f>
        <v>0</v>
      </c>
      <c r="J140">
        <f>COUNTIF(H:H,H140)-1</f>
        <v>0</v>
      </c>
    </row>
    <row r="141" spans="1:10" x14ac:dyDescent="0.25">
      <c r="A141" s="1" t="s">
        <v>9</v>
      </c>
      <c r="B141" s="1">
        <v>1250000000</v>
      </c>
      <c r="C141" s="1">
        <v>4.8499999999999996</v>
      </c>
      <c r="D141" s="1" t="s">
        <v>53</v>
      </c>
      <c r="E141" s="1" t="s">
        <v>11</v>
      </c>
      <c r="F141" s="1" t="s">
        <v>12</v>
      </c>
      <c r="G141" t="s">
        <v>378</v>
      </c>
      <c r="H141" s="1" t="s">
        <v>54</v>
      </c>
      <c r="I141">
        <f>COUNTIF(G:G,G141)-1</f>
        <v>0</v>
      </c>
      <c r="J141">
        <f>COUNTIF(H:H,H141)-1</f>
        <v>0</v>
      </c>
    </row>
    <row r="142" spans="1:10" x14ac:dyDescent="0.25">
      <c r="A142" s="1" t="s">
        <v>9</v>
      </c>
      <c r="B142" s="1">
        <v>900000000</v>
      </c>
      <c r="C142" s="1">
        <v>5.25</v>
      </c>
      <c r="D142" s="1" t="s">
        <v>10</v>
      </c>
      <c r="E142" s="1" t="s">
        <v>11</v>
      </c>
      <c r="F142" s="1" t="s">
        <v>12</v>
      </c>
      <c r="G142" t="s">
        <v>358</v>
      </c>
      <c r="H142" s="1" t="s">
        <v>13</v>
      </c>
      <c r="I142">
        <f>COUNTIF(G:G,G142)-1</f>
        <v>0</v>
      </c>
      <c r="J142">
        <f>COUNTIF(H:H,H142)-1</f>
        <v>0</v>
      </c>
    </row>
    <row r="143" spans="1:10" x14ac:dyDescent="0.25">
      <c r="A143" s="1" t="s">
        <v>9</v>
      </c>
      <c r="B143" s="1">
        <v>900000000</v>
      </c>
      <c r="C143" s="1">
        <v>5.0999999999999996</v>
      </c>
      <c r="D143" s="1" t="s">
        <v>20</v>
      </c>
      <c r="E143" s="1" t="s">
        <v>11</v>
      </c>
      <c r="F143" s="1" t="s">
        <v>12</v>
      </c>
      <c r="G143" t="s">
        <v>362</v>
      </c>
      <c r="H143" s="1" t="s">
        <v>21</v>
      </c>
      <c r="I143">
        <f>COUNTIF(G:G,G143)-1</f>
        <v>0</v>
      </c>
      <c r="J143">
        <f>COUNTIF(H:H,H143)-1</f>
        <v>0</v>
      </c>
    </row>
    <row r="144" spans="1:10" x14ac:dyDescent="0.25">
      <c r="A144" s="1" t="s">
        <v>9</v>
      </c>
      <c r="B144" s="1">
        <v>650000000</v>
      </c>
      <c r="C144" s="1">
        <v>5.15</v>
      </c>
      <c r="D144" s="1" t="s">
        <v>18</v>
      </c>
      <c r="E144" s="1" t="s">
        <v>11</v>
      </c>
      <c r="F144" s="1" t="s">
        <v>12</v>
      </c>
      <c r="G144" t="s">
        <v>361</v>
      </c>
      <c r="H144" s="1" t="s">
        <v>19</v>
      </c>
      <c r="I144">
        <f>COUNTIF(G:G,G144)-1</f>
        <v>0</v>
      </c>
      <c r="J144">
        <f>COUNTIF(H:H,H144)-1</f>
        <v>0</v>
      </c>
    </row>
    <row r="145" spans="1:10" x14ac:dyDescent="0.25">
      <c r="A145" s="1" t="s">
        <v>9</v>
      </c>
      <c r="B145" s="1">
        <v>1000000000</v>
      </c>
      <c r="C145" s="1">
        <v>5.35</v>
      </c>
      <c r="D145" s="1" t="s">
        <v>84</v>
      </c>
      <c r="E145" s="1" t="s">
        <v>11</v>
      </c>
      <c r="F145" s="1" t="s">
        <v>12</v>
      </c>
      <c r="G145" t="s">
        <v>394</v>
      </c>
      <c r="H145" s="1" t="s">
        <v>85</v>
      </c>
      <c r="I145">
        <f>COUNTIF(G:G,G145)-1</f>
        <v>0</v>
      </c>
      <c r="J145">
        <f>COUNTIF(H:H,H145)-1</f>
        <v>0</v>
      </c>
    </row>
    <row r="146" spans="1:10" x14ac:dyDescent="0.25">
      <c r="A146" s="1" t="s">
        <v>9</v>
      </c>
      <c r="B146" s="1">
        <v>1100000000</v>
      </c>
      <c r="C146" s="1">
        <v>5.6</v>
      </c>
      <c r="D146" s="1" t="s">
        <v>14</v>
      </c>
      <c r="E146" s="1" t="s">
        <v>11</v>
      </c>
      <c r="F146" s="1" t="s">
        <v>12</v>
      </c>
      <c r="G146" t="s">
        <v>359</v>
      </c>
      <c r="H146" s="1" t="s">
        <v>15</v>
      </c>
      <c r="I146">
        <f>COUNTIF(G:G,G146)-1</f>
        <v>0</v>
      </c>
      <c r="J146">
        <f>COUNTIF(H:H,H146)-1</f>
        <v>0</v>
      </c>
    </row>
    <row r="147" spans="1:10" x14ac:dyDescent="0.25">
      <c r="A147" s="1" t="s">
        <v>9</v>
      </c>
      <c r="B147" s="1">
        <v>750000000</v>
      </c>
      <c r="C147" s="1">
        <v>5.65</v>
      </c>
      <c r="D147" s="1" t="s">
        <v>39</v>
      </c>
      <c r="E147" s="1" t="s">
        <v>11</v>
      </c>
      <c r="F147" s="1" t="s">
        <v>12</v>
      </c>
      <c r="G147" t="s">
        <v>371</v>
      </c>
      <c r="H147" s="1" t="s">
        <v>40</v>
      </c>
      <c r="I147">
        <f>COUNTIF(G:G,G147)-1</f>
        <v>0</v>
      </c>
      <c r="J147">
        <f>COUNTIF(H:H,H147)-1</f>
        <v>0</v>
      </c>
    </row>
    <row r="148" spans="1:10" x14ac:dyDescent="0.25">
      <c r="A148" s="1" t="s">
        <v>113</v>
      </c>
      <c r="B148" s="1">
        <v>886000000</v>
      </c>
      <c r="C148" s="1">
        <v>0.91300000000000003</v>
      </c>
      <c r="D148" s="1" t="s">
        <v>171</v>
      </c>
      <c r="E148" s="1" t="s">
        <v>150</v>
      </c>
      <c r="F148" s="1" t="s">
        <v>116</v>
      </c>
      <c r="G148" t="s">
        <v>426</v>
      </c>
      <c r="H148" s="1" t="s">
        <v>172</v>
      </c>
      <c r="I148">
        <f>COUNTIF(G:G,G148)-1</f>
        <v>0</v>
      </c>
      <c r="J148">
        <f>COUNTIF(H:H,H148)-1</f>
        <v>0</v>
      </c>
    </row>
    <row r="149" spans="1:10" x14ac:dyDescent="0.25">
      <c r="A149" s="1" t="s">
        <v>113</v>
      </c>
      <c r="B149" s="1">
        <v>990090000</v>
      </c>
      <c r="C149" s="1">
        <v>1.448</v>
      </c>
      <c r="D149" s="1" t="s">
        <v>169</v>
      </c>
      <c r="E149" s="1" t="s">
        <v>115</v>
      </c>
      <c r="F149" s="1" t="s">
        <v>116</v>
      </c>
      <c r="G149" t="s">
        <v>425</v>
      </c>
      <c r="H149" s="1" t="s">
        <v>170</v>
      </c>
      <c r="I149">
        <f>COUNTIF(G:G,G149)-1</f>
        <v>0</v>
      </c>
      <c r="J149">
        <f>COUNTIF(H:H,H149)-1</f>
        <v>0</v>
      </c>
    </row>
    <row r="150" spans="1:10" x14ac:dyDescent="0.25">
      <c r="A150" s="1" t="s">
        <v>113</v>
      </c>
      <c r="B150" s="1">
        <v>731209200</v>
      </c>
      <c r="C150" s="1">
        <v>1.4830000000000001</v>
      </c>
      <c r="D150" s="1" t="s">
        <v>175</v>
      </c>
      <c r="E150" s="1" t="s">
        <v>150</v>
      </c>
      <c r="F150" s="1" t="s">
        <v>116</v>
      </c>
      <c r="G150" t="s">
        <v>428</v>
      </c>
      <c r="H150" s="1" t="s">
        <v>176</v>
      </c>
      <c r="I150">
        <f>COUNTIF(G:G,G150)-1</f>
        <v>0</v>
      </c>
      <c r="J150">
        <f>COUNTIF(H:H,H150)-1</f>
        <v>0</v>
      </c>
    </row>
    <row r="151" spans="1:10" x14ac:dyDescent="0.25">
      <c r="A151" s="1" t="s">
        <v>113</v>
      </c>
      <c r="B151" s="1">
        <v>1279100000</v>
      </c>
      <c r="C151" s="1">
        <v>1.51</v>
      </c>
      <c r="D151" s="1" t="s">
        <v>149</v>
      </c>
      <c r="E151" s="1" t="s">
        <v>150</v>
      </c>
      <c r="F151" s="1" t="s">
        <v>116</v>
      </c>
      <c r="G151" t="s">
        <v>417</v>
      </c>
      <c r="H151" s="1" t="s">
        <v>151</v>
      </c>
      <c r="I151">
        <f>COUNTIF(G:G,G151)-1</f>
        <v>0</v>
      </c>
      <c r="J151">
        <f>COUNTIF(H:H,H151)-1</f>
        <v>0</v>
      </c>
    </row>
    <row r="152" spans="1:10" x14ac:dyDescent="0.25">
      <c r="A152" s="1" t="s">
        <v>113</v>
      </c>
      <c r="B152" s="1">
        <v>566150000</v>
      </c>
      <c r="C152" s="1">
        <v>1.6659999999999999</v>
      </c>
      <c r="D152" s="1" t="s">
        <v>152</v>
      </c>
      <c r="E152" s="1" t="s">
        <v>115</v>
      </c>
      <c r="F152" s="1" t="s">
        <v>116</v>
      </c>
      <c r="G152" t="s">
        <v>418</v>
      </c>
      <c r="H152" s="1" t="s">
        <v>153</v>
      </c>
      <c r="I152">
        <f>COUNTIF(G:G,G152)-1</f>
        <v>0</v>
      </c>
      <c r="J152">
        <f>COUNTIF(H:H,H152)-1</f>
        <v>0</v>
      </c>
    </row>
    <row r="153" spans="1:10" x14ac:dyDescent="0.25">
      <c r="A153" s="1" t="s">
        <v>113</v>
      </c>
      <c r="B153" s="1">
        <v>550850000</v>
      </c>
      <c r="C153" s="1">
        <v>1.7709999999999999</v>
      </c>
      <c r="D153" s="1" t="s">
        <v>145</v>
      </c>
      <c r="E153" s="1" t="s">
        <v>115</v>
      </c>
      <c r="F153" s="1" t="s">
        <v>116</v>
      </c>
      <c r="G153" t="s">
        <v>415</v>
      </c>
      <c r="H153" s="1" t="s">
        <v>146</v>
      </c>
      <c r="I153">
        <f>COUNTIF(G:G,G153)-1</f>
        <v>0</v>
      </c>
      <c r="J153">
        <f>COUNTIF(H:H,H153)-1</f>
        <v>0</v>
      </c>
    </row>
    <row r="154" spans="1:10" x14ac:dyDescent="0.25">
      <c r="A154" s="1" t="s">
        <v>113</v>
      </c>
      <c r="B154" s="1">
        <v>1302100000</v>
      </c>
      <c r="C154" s="1">
        <v>1.85</v>
      </c>
      <c r="D154" s="1" t="s">
        <v>167</v>
      </c>
      <c r="E154" s="1" t="s">
        <v>150</v>
      </c>
      <c r="F154" s="1" t="s">
        <v>116</v>
      </c>
      <c r="G154" t="s">
        <v>424</v>
      </c>
      <c r="H154" s="1" t="s">
        <v>168</v>
      </c>
      <c r="I154">
        <f>COUNTIF(G:G,G154)-1</f>
        <v>0</v>
      </c>
      <c r="J154">
        <f>COUNTIF(H:H,H154)-1</f>
        <v>0</v>
      </c>
    </row>
    <row r="155" spans="1:10" x14ac:dyDescent="0.25">
      <c r="A155" s="1" t="s">
        <v>113</v>
      </c>
      <c r="B155" s="1">
        <v>1133300000</v>
      </c>
      <c r="C155" s="1">
        <v>1.8620000000000001</v>
      </c>
      <c r="D155" s="1" t="s">
        <v>143</v>
      </c>
      <c r="E155" s="1" t="s">
        <v>115</v>
      </c>
      <c r="F155" s="1" t="s">
        <v>116</v>
      </c>
      <c r="G155" t="s">
        <v>414</v>
      </c>
      <c r="H155" s="1" t="s">
        <v>144</v>
      </c>
      <c r="I155">
        <f>COUNTIF(G:G,G155)-1</f>
        <v>0</v>
      </c>
      <c r="J155">
        <f>COUNTIF(H:H,H155)-1</f>
        <v>0</v>
      </c>
    </row>
    <row r="156" spans="1:10" x14ac:dyDescent="0.25">
      <c r="A156" s="1" t="s">
        <v>113</v>
      </c>
      <c r="B156" s="1">
        <v>791210000</v>
      </c>
      <c r="C156" s="1">
        <v>1.901</v>
      </c>
      <c r="D156" s="1" t="s">
        <v>160</v>
      </c>
      <c r="E156" s="1" t="s">
        <v>161</v>
      </c>
      <c r="F156" s="1" t="s">
        <v>116</v>
      </c>
      <c r="G156" t="s">
        <v>422</v>
      </c>
      <c r="H156" s="1" t="s">
        <v>162</v>
      </c>
      <c r="I156">
        <f>COUNTIF(G:G,G156)-1</f>
        <v>0</v>
      </c>
      <c r="J156">
        <f>COUNTIF(H:H,H156)-1</f>
        <v>0</v>
      </c>
    </row>
    <row r="157" spans="1:10" x14ac:dyDescent="0.25">
      <c r="A157" s="1" t="s">
        <v>113</v>
      </c>
      <c r="B157" s="1">
        <v>902480000</v>
      </c>
      <c r="C157" s="1">
        <v>1.913</v>
      </c>
      <c r="D157" s="1" t="s">
        <v>118</v>
      </c>
      <c r="E157" s="1" t="s">
        <v>115</v>
      </c>
      <c r="F157" s="1" t="s">
        <v>116</v>
      </c>
      <c r="G157" t="s">
        <v>402</v>
      </c>
      <c r="H157" s="1" t="s">
        <v>119</v>
      </c>
      <c r="I157">
        <f>COUNTIF(G:G,G157)-1</f>
        <v>0</v>
      </c>
      <c r="J157">
        <f>COUNTIF(H:H,H157)-1</f>
        <v>0</v>
      </c>
    </row>
    <row r="158" spans="1:10" x14ac:dyDescent="0.25">
      <c r="A158" s="1" t="s">
        <v>113</v>
      </c>
      <c r="B158" s="1">
        <v>550850000</v>
      </c>
      <c r="C158" s="1">
        <v>2</v>
      </c>
      <c r="D158" s="1" t="s">
        <v>126</v>
      </c>
      <c r="E158" s="1" t="s">
        <v>115</v>
      </c>
      <c r="F158" s="1" t="s">
        <v>116</v>
      </c>
      <c r="G158" t="s">
        <v>406</v>
      </c>
      <c r="H158" s="1" t="s">
        <v>127</v>
      </c>
      <c r="I158">
        <f>COUNTIF(G:G,G158)-1</f>
        <v>0</v>
      </c>
      <c r="J158">
        <f>COUNTIF(H:H,H158)-1</f>
        <v>0</v>
      </c>
    </row>
    <row r="159" spans="1:10" x14ac:dyDescent="0.25">
      <c r="A159" s="1" t="s">
        <v>113</v>
      </c>
      <c r="B159" s="1">
        <v>772520000</v>
      </c>
      <c r="C159" s="1">
        <v>2.1269999999999998</v>
      </c>
      <c r="D159" s="1" t="s">
        <v>154</v>
      </c>
      <c r="E159" s="1" t="s">
        <v>115</v>
      </c>
      <c r="F159" s="1" t="s">
        <v>116</v>
      </c>
      <c r="G159" t="s">
        <v>419</v>
      </c>
      <c r="H159" s="1" t="s">
        <v>155</v>
      </c>
      <c r="I159">
        <f>COUNTIF(G:G,G159)-1</f>
        <v>0</v>
      </c>
      <c r="J159">
        <f>COUNTIF(H:H,H159)-1</f>
        <v>0</v>
      </c>
    </row>
    <row r="160" spans="1:10" x14ac:dyDescent="0.25">
      <c r="A160" s="1" t="s">
        <v>113</v>
      </c>
      <c r="B160" s="1">
        <v>566650000</v>
      </c>
      <c r="C160" s="1">
        <v>2.1920000000000002</v>
      </c>
      <c r="D160" s="1" t="s">
        <v>138</v>
      </c>
      <c r="E160" s="1" t="s">
        <v>139</v>
      </c>
      <c r="F160" s="1" t="s">
        <v>116</v>
      </c>
      <c r="G160" t="s">
        <v>412</v>
      </c>
      <c r="H160" s="1" t="s">
        <v>140</v>
      </c>
      <c r="I160">
        <f>COUNTIF(G:G,G160)-1</f>
        <v>0</v>
      </c>
      <c r="J160">
        <f>COUNTIF(H:H,H160)-1</f>
        <v>0</v>
      </c>
    </row>
    <row r="161" spans="1:10" x14ac:dyDescent="0.25">
      <c r="A161" s="1" t="s">
        <v>113</v>
      </c>
      <c r="B161" s="1">
        <v>727900000</v>
      </c>
      <c r="C161" s="1">
        <v>2.2000000000000002</v>
      </c>
      <c r="D161" s="1" t="s">
        <v>177</v>
      </c>
      <c r="E161" s="1" t="s">
        <v>178</v>
      </c>
      <c r="F161" s="1" t="s">
        <v>116</v>
      </c>
      <c r="G161" t="s">
        <v>429</v>
      </c>
      <c r="H161" s="1" t="s">
        <v>179</v>
      </c>
      <c r="I161">
        <f>COUNTIF(G:G,G161)-1</f>
        <v>0</v>
      </c>
      <c r="J161">
        <f>COUNTIF(H:H,H161)-1</f>
        <v>0</v>
      </c>
    </row>
    <row r="162" spans="1:10" x14ac:dyDescent="0.25">
      <c r="A162" s="1" t="s">
        <v>113</v>
      </c>
      <c r="B162" s="1">
        <v>589450000</v>
      </c>
      <c r="C162" s="1">
        <v>3</v>
      </c>
      <c r="D162" s="1" t="s">
        <v>114</v>
      </c>
      <c r="E162" s="1" t="s">
        <v>115</v>
      </c>
      <c r="F162" s="1" t="s">
        <v>116</v>
      </c>
      <c r="G162" t="s">
        <v>401</v>
      </c>
      <c r="H162" s="1" t="s">
        <v>117</v>
      </c>
      <c r="I162">
        <f>COUNTIF(G:G,G162)-1</f>
        <v>0</v>
      </c>
      <c r="J162">
        <f>COUNTIF(H:H,H162)-1</f>
        <v>0</v>
      </c>
    </row>
    <row r="163" spans="1:10" x14ac:dyDescent="0.25">
      <c r="A163" s="1" t="s">
        <v>113</v>
      </c>
      <c r="B163" s="1">
        <v>1054200000</v>
      </c>
      <c r="C163" s="1">
        <v>3.5</v>
      </c>
      <c r="D163" s="1" t="s">
        <v>132</v>
      </c>
      <c r="E163" s="1" t="s">
        <v>115</v>
      </c>
      <c r="F163" s="1" t="s">
        <v>116</v>
      </c>
      <c r="G163" t="s">
        <v>409</v>
      </c>
      <c r="H163" s="1" t="s">
        <v>133</v>
      </c>
      <c r="I163">
        <f>COUNTIF(G:G,G163)-1</f>
        <v>0</v>
      </c>
      <c r="J163">
        <f>COUNTIF(H:H,H163)-1</f>
        <v>0</v>
      </c>
    </row>
    <row r="164" spans="1:10" x14ac:dyDescent="0.25">
      <c r="A164" s="1" t="s">
        <v>113</v>
      </c>
      <c r="B164" s="1">
        <v>894480000</v>
      </c>
      <c r="C164" s="1">
        <v>3.5</v>
      </c>
      <c r="D164" s="1" t="s">
        <v>122</v>
      </c>
      <c r="E164" s="1" t="s">
        <v>115</v>
      </c>
      <c r="F164" s="1" t="s">
        <v>116</v>
      </c>
      <c r="G164" t="s">
        <v>404</v>
      </c>
      <c r="H164" s="1" t="s">
        <v>123</v>
      </c>
      <c r="I164">
        <f>COUNTIF(G:G,G164)-1</f>
        <v>0</v>
      </c>
      <c r="J164">
        <f>COUNTIF(H:H,H164)-1</f>
        <v>0</v>
      </c>
    </row>
    <row r="165" spans="1:10" x14ac:dyDescent="0.25">
      <c r="A165" s="1" t="s">
        <v>113</v>
      </c>
      <c r="B165" s="1">
        <v>1057600000</v>
      </c>
      <c r="C165" s="1">
        <v>3.55</v>
      </c>
      <c r="D165" s="1" t="s">
        <v>165</v>
      </c>
      <c r="E165" s="1" t="s">
        <v>115</v>
      </c>
      <c r="F165" s="1" t="s">
        <v>116</v>
      </c>
      <c r="G165" t="s">
        <v>423</v>
      </c>
      <c r="H165" s="1" t="s">
        <v>166</v>
      </c>
      <c r="I165">
        <f>COUNTIF(G:G,G165)-1</f>
        <v>0</v>
      </c>
      <c r="J165">
        <f>COUNTIF(H:H,H165)-1</f>
        <v>0</v>
      </c>
    </row>
    <row r="166" spans="1:10" x14ac:dyDescent="0.25">
      <c r="A166" s="1" t="s">
        <v>113</v>
      </c>
      <c r="B166" s="1">
        <v>573100000</v>
      </c>
      <c r="C166" s="1">
        <v>4</v>
      </c>
      <c r="D166" s="1" t="s">
        <v>134</v>
      </c>
      <c r="E166" s="1" t="s">
        <v>115</v>
      </c>
      <c r="F166" s="1" t="s">
        <v>116</v>
      </c>
      <c r="G166" t="s">
        <v>410</v>
      </c>
      <c r="H166" s="1" t="s">
        <v>135</v>
      </c>
      <c r="I166">
        <f>COUNTIF(G:G,G166)-1</f>
        <v>0</v>
      </c>
      <c r="J166">
        <f>COUNTIF(H:H,H166)-1</f>
        <v>0</v>
      </c>
    </row>
    <row r="167" spans="1:10" x14ac:dyDescent="0.25">
      <c r="A167" s="1" t="s">
        <v>113</v>
      </c>
      <c r="B167" s="1">
        <v>759640000</v>
      </c>
      <c r="C167" s="1">
        <v>4</v>
      </c>
      <c r="D167" s="1" t="s">
        <v>124</v>
      </c>
      <c r="E167" s="1" t="s">
        <v>115</v>
      </c>
      <c r="F167" s="1" t="s">
        <v>116</v>
      </c>
      <c r="G167" t="s">
        <v>405</v>
      </c>
      <c r="H167" s="1" t="s">
        <v>125</v>
      </c>
      <c r="I167">
        <f>COUNTIF(G:G,G167)-1</f>
        <v>0</v>
      </c>
      <c r="J167">
        <f>COUNTIF(H:H,H167)-1</f>
        <v>0</v>
      </c>
    </row>
    <row r="168" spans="1:10" x14ac:dyDescent="0.25">
      <c r="A168" s="1" t="s">
        <v>113</v>
      </c>
      <c r="B168" s="1">
        <v>643250000</v>
      </c>
      <c r="C168" s="1">
        <v>4.75</v>
      </c>
      <c r="D168" s="1" t="s">
        <v>173</v>
      </c>
      <c r="E168" s="1" t="s">
        <v>115</v>
      </c>
      <c r="F168" s="1" t="s">
        <v>116</v>
      </c>
      <c r="G168" t="s">
        <v>427</v>
      </c>
      <c r="H168" s="1" t="s">
        <v>174</v>
      </c>
      <c r="I168">
        <f>COUNTIF(G:G,G168)-1</f>
        <v>0</v>
      </c>
      <c r="J168">
        <f>COUNTIF(H:H,H168)-1</f>
        <v>0</v>
      </c>
    </row>
    <row r="169" spans="1:10" x14ac:dyDescent="0.25">
      <c r="A169" s="1" t="s">
        <v>113</v>
      </c>
      <c r="B169" s="1">
        <v>1376934000</v>
      </c>
      <c r="C169" s="1">
        <v>3</v>
      </c>
      <c r="D169" s="1" t="s">
        <v>128</v>
      </c>
      <c r="E169" s="1" t="s">
        <v>115</v>
      </c>
      <c r="F169" s="1" t="s">
        <v>116</v>
      </c>
      <c r="G169" t="s">
        <v>407</v>
      </c>
      <c r="H169" s="1" t="s">
        <v>129</v>
      </c>
      <c r="I169">
        <f>COUNTIF(G:G,G169)-1</f>
        <v>0</v>
      </c>
      <c r="J169">
        <f>COUNTIF(H:H,H169)-1</f>
        <v>0</v>
      </c>
    </row>
    <row r="170" spans="1:10" x14ac:dyDescent="0.25">
      <c r="A170" s="1" t="s">
        <v>113</v>
      </c>
      <c r="B170" s="1">
        <v>665050000</v>
      </c>
      <c r="C170" s="1">
        <v>5.05</v>
      </c>
      <c r="D170" s="1" t="s">
        <v>158</v>
      </c>
      <c r="E170" s="1" t="s">
        <v>115</v>
      </c>
      <c r="F170" s="1" t="s">
        <v>116</v>
      </c>
      <c r="G170" t="s">
        <v>421</v>
      </c>
      <c r="H170" s="1" t="s">
        <v>159</v>
      </c>
      <c r="I170">
        <f>COUNTIF(G:G,G170)-1</f>
        <v>0</v>
      </c>
      <c r="J170">
        <f>COUNTIF(H:H,H170)-1</f>
        <v>0</v>
      </c>
    </row>
    <row r="171" spans="1:10" x14ac:dyDescent="0.25">
      <c r="A171" s="1" t="s">
        <v>113</v>
      </c>
      <c r="B171" s="1">
        <v>2707540000</v>
      </c>
      <c r="C171" s="1">
        <v>5.2</v>
      </c>
      <c r="D171" s="1" t="s">
        <v>130</v>
      </c>
      <c r="E171" s="1" t="s">
        <v>115</v>
      </c>
      <c r="F171" s="1" t="s">
        <v>116</v>
      </c>
      <c r="G171" t="s">
        <v>408</v>
      </c>
      <c r="H171" s="1" t="s">
        <v>131</v>
      </c>
      <c r="I171">
        <f>COUNTIF(G:G,G171)-1</f>
        <v>0</v>
      </c>
      <c r="J171">
        <f>COUNTIF(H:H,H171)-1</f>
        <v>0</v>
      </c>
    </row>
    <row r="172" spans="1:10" x14ac:dyDescent="0.25">
      <c r="A172" s="1" t="s">
        <v>113</v>
      </c>
      <c r="B172" s="1">
        <v>1665720000</v>
      </c>
      <c r="C172" s="1">
        <v>5.3449999999999998</v>
      </c>
      <c r="D172" s="1" t="s">
        <v>136</v>
      </c>
      <c r="E172" s="1" t="s">
        <v>115</v>
      </c>
      <c r="F172" s="1" t="s">
        <v>116</v>
      </c>
      <c r="G172" t="s">
        <v>411</v>
      </c>
      <c r="H172" s="1" t="s">
        <v>137</v>
      </c>
      <c r="I172">
        <f>COUNTIF(G:G,G172)-1</f>
        <v>0</v>
      </c>
      <c r="J172">
        <f>COUNTIF(H:H,H172)-1</f>
        <v>0</v>
      </c>
    </row>
    <row r="173" spans="1:10" x14ac:dyDescent="0.25">
      <c r="A173" s="1" t="s">
        <v>113</v>
      </c>
      <c r="B173" s="1">
        <v>546669669.94920003</v>
      </c>
      <c r="C173" s="1">
        <v>5.6000000000000005</v>
      </c>
      <c r="D173" s="1" t="s">
        <v>141</v>
      </c>
      <c r="E173" s="1" t="s">
        <v>115</v>
      </c>
      <c r="F173" s="1" t="s">
        <v>116</v>
      </c>
      <c r="G173" t="s">
        <v>413</v>
      </c>
      <c r="H173" s="1" t="s">
        <v>142</v>
      </c>
      <c r="I173">
        <f>COUNTIF(G:G,G173)-1</f>
        <v>0</v>
      </c>
      <c r="J173">
        <f>COUNTIF(H:H,H173)-1</f>
        <v>0</v>
      </c>
    </row>
    <row r="174" spans="1:10" x14ac:dyDescent="0.25">
      <c r="A174" s="1" t="s">
        <v>113</v>
      </c>
      <c r="B174" s="1">
        <v>938937500</v>
      </c>
      <c r="C174" s="1">
        <v>4.25</v>
      </c>
      <c r="D174" s="1" t="s">
        <v>120</v>
      </c>
      <c r="E174" s="1" t="s">
        <v>115</v>
      </c>
      <c r="F174" s="1" t="s">
        <v>116</v>
      </c>
      <c r="G174" t="s">
        <v>403</v>
      </c>
      <c r="H174" s="1" t="s">
        <v>121</v>
      </c>
      <c r="I174">
        <f>COUNTIF(G:G,G174)-1</f>
        <v>0</v>
      </c>
      <c r="J174">
        <f>COUNTIF(H:H,H174)-1</f>
        <v>0</v>
      </c>
    </row>
    <row r="175" spans="1:10" x14ac:dyDescent="0.25">
      <c r="A175" s="1" t="s">
        <v>113</v>
      </c>
      <c r="B175" s="1">
        <v>876742500</v>
      </c>
      <c r="C175" s="1">
        <v>3.1710000000000003</v>
      </c>
      <c r="D175" s="1" t="s">
        <v>147</v>
      </c>
      <c r="E175" s="1" t="s">
        <v>115</v>
      </c>
      <c r="F175" s="1" t="s">
        <v>116</v>
      </c>
      <c r="G175" t="s">
        <v>416</v>
      </c>
      <c r="H175" s="1" t="s">
        <v>148</v>
      </c>
      <c r="I175">
        <f>COUNTIF(G:G,G175)-1</f>
        <v>0</v>
      </c>
      <c r="J175">
        <f>COUNTIF(H:H,H175)-1</f>
        <v>0</v>
      </c>
    </row>
  </sheetData>
  <sortState xmlns:xlrd2="http://schemas.microsoft.com/office/spreadsheetml/2017/richdata2" ref="A2:J176">
    <sortCondition descending="1" ref="I2:I176"/>
    <sortCondition ref="G2:G17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F9E9-8DB3-4556-B6B3-D93DD8065349}">
  <dimension ref="A1:L155"/>
  <sheetViews>
    <sheetView workbookViewId="0">
      <selection activeCell="L1" sqref="L1"/>
    </sheetView>
  </sheetViews>
  <sheetFormatPr defaultRowHeight="15" x14ac:dyDescent="0.25"/>
  <cols>
    <col min="1" max="1" width="7.140625" bestFit="1" customWidth="1"/>
    <col min="2" max="2" width="11" bestFit="1" customWidth="1"/>
    <col min="3" max="3" width="6" bestFit="1" customWidth="1"/>
    <col min="4" max="4" width="10.7109375" bestFit="1" customWidth="1"/>
    <col min="5" max="5" width="24.42578125" bestFit="1" customWidth="1"/>
    <col min="6" max="6" width="8.85546875" bestFit="1" customWidth="1"/>
    <col min="7" max="7" width="20.28515625" bestFit="1" customWidth="1"/>
    <col min="8" max="8" width="14.5703125" bestFit="1" customWidth="1"/>
    <col min="11" max="11" width="23.42578125" bestFit="1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357</v>
      </c>
      <c r="H1" s="1" t="s">
        <v>7</v>
      </c>
      <c r="I1" s="1">
        <f>SUM(I2:I9980)</f>
        <v>0</v>
      </c>
      <c r="J1" s="1">
        <f>SUM(J2:J9980)</f>
        <v>0</v>
      </c>
      <c r="K1" t="str">
        <f>_xlfn.TEXTJOIN(", ",TRUE,K2:K1000)</f>
        <v>"CHINA 0.55 10/21/25", "CHINA 1 1/4 10/26/26", "CHINA 1 3/4 10/26/31", "CHINA 1.2 10/21/30", "CHINA 4 1/4 11/20/29", "CHINA 4 1/8 11/20/27", "INDON 3.85 07/18/27", "INDON 4 3/4 01/08/26", "INDON 4 3/4 07/18/47", "INDON 4 5/8 04/15/43", "INDON 4.35 01/08/27", "INDON 5 1/4 01/08/47", "INDON 5 1/4 01/17/42", "INDON 5 1/8 01/15/45", "INDON 5.95 01/08/46", "INDON 6 3/4 01/15/44", "INDON 6 5/8 02/17/37", "INDON 7 3/4 01/17/38", "INDON 8 1/2 10/12/35", "ITALY Float 07/31/45", "CHINA 2 1/8 12/03/29", "CHINA 2 5/8 11/02/27", "CHINA 3 1/2 10/19/28", "FRTR 0 02/25/26", "FRTR 0 02/25/27", "FRTR 0 05/25/32", "FRTR 0 1/2 05/25/2072", "FRTR 0 1/2 05/25/26", "FRTR 0 1/2 05/25/29", "FRTR 0 1/2 05/25/40", "FRTR 0 1/2 06/25/44", "FRTR 0 1/4 11/25/26", "FRTR 0 11/25/29", "FRTR 0 11/25/30", "FRTR 0 11/25/31", "FRTR 0 3/4 02/25/28", "FRTR 0 3/4 05/25/28", "FRTR 0 3/4 05/25/52", "FRTR 0 3/4 05/25/53", "FRTR 0 3/4 11/25/28", "FRTR 0.1 03/01/26", "FRTR 0.1 03/01/28", "FRTR 0.1 03/01/29", "FRTR 0.1 03/01/32", "FRTR 0.1 03/01/36", "FRTR 0.1 07/25/31", "FRTR 0.1 07/25/36", "FRTR 0.1 07/25/38", "FRTR 0.1 07/25/47", "FRTR 0.1 07/25/53", "FRTR 0.55 03/01/39", "FRTR 0.6 07/25/34", "FRTR 0.7 07/25/30", "FRTR 0.95 07/25/43", "FRTR 1 05/25/27", "FRTR 1 1/2 05/25/31", "FRTR 1 1/2 05/25/50", "FRTR 1 1/4 05/25/34", "FRTR 1 1/4 05/25/36", "FRTR 1 1/4 05/25/38", "FRTR 1 11/25/25", "FRTR 1 3/4 05/25/66", "FRTR 1 3/4 06/25/39", "FRTR 1.8 07/25/40", "FRTR 1.85 07/25/27", "FRTR 2 05/25/48", "FRTR 2 1/2 05/25/30", "FRTR 2 1/2 05/25/43", "FRTR 2 1/2 09/24/26", "FRTR 2 1/2 09/24/27", "FRTR 2 11/25/32", "FRTR 2 3/4 02/25/29", "FRTR 2 3/4 02/25/30", "FRTR 2 3/4 10/25/27", "FRTR 2.4 09/24/28", "FRTR 2.7 02/25/31", "FRTR 3 05/25/33", "FRTR 3 05/25/54", "FRTR 3 06/25/49", "FRTR 3 1/2 04/25/26", "FRTR 3 1/2 11/25/33", "FRTR 3 1/2 11/25/35", "FRTR 3 1/4 05/25/45", "FRTR 3 1/4 05/25/55", "FRTR 3 11/25/34", "FRTR 3 3/4 05/25/56", "FRTR 3.15 07/25/32", "FRTR 3.2 05/25/35", "FRTR 3.4 07/25/29", "FRTR 3.6 05/25/42", "FRTR 4 04/25/55", "FRTR 4 04/25/60", "FRTR 4 1/2 04/25/41", "FRTR 4 10/25/38", "FRTR 4 3/4 04/25/35", "FRTR 5 3/4 10/25/32", "INDON 1.85 03/12/31", "INDON 2.15 07/28/31", "INDON 2.85 02/14/30", "INDON 3 1/2 01/11/28", "INDON 3 1/2 02/14/50", "INDON 3.05 03/12/51", "INDON 3.2 09/23/61", "INDON 3.35 03/12/2071", "INDON 3.4 09/18/29", "INDON 3.55 03/31/32", "INDON 3.7 10/30/49", "INDON 3.85 10/15/30", "INDON 4 3/4 02/11/29", "INDON 4 3/4 09/10/34", "INDON 4.1 04/24/28", "INDON 4.15 09/20/27", "INDON 4.2 10/15/50", "INDON 4.3 03/31/52", "INDON 4.35 01/11/48", "INDON 4.45 04/15/70", "INDON 4.55 01/11/28", "INDON 4.65 09/20/32", "INDON 4.7 02/10/34", "INDON 4.85 01/11/33", "INDON 5 1/4 01/15/30", "INDON 5.1 02/10/54", "INDON 5.15 09/10/54", "INDON 5.35 02/11/49", "INDON 5.6 01/15/35", "INDON 5.65 01/11/53", "ITALY 0.913 09/01/39", "ITALY 1.448 04/17/27", "ITALY 1.483 05/04/46", "ITALY 1.51 09/15/28", "ITALY 1.666 05/06/28", "ITALY 1.771 03/05/29", "ITALY 1.85 09/15/57", "ITALY 1.862 02/02/28", "ITALY 1.901 06/22/31", "ITALY 1.913 05/18/29", "ITALY 2 09/05/32", "ITALY 2.127 05/22/27", "ITALY 2.192 02/02/32", "ITALY 2.2 09/15/58", "ITALY 3 07/02/35", "ITALY 3 1/2 09/04/35", "ITALY 3 1/2 11/15/35", "ITALY 3.55 10/29/36", "ITALY 4 08/05/35", "ITALY 4 10/02/35", "ITALY 4 3/4 05/28/63", "ITALY 5 05/17/33", "ITALY 5.05 09/11/53", "ITALY 5.2 07/31/34", "ITALY 5.345 01/27/48", "ITALY 5.6 12/31/27", "ITALY Float 06/28/29", "ITALY Float 12/02/40"</v>
      </c>
      <c r="L1" t="str">
        <f>_xlfn.TEXTJOIN(", ",TRUE,L2:L1000)</f>
        <v>"US16955EAB65", "US60367QAB95", "US60367QAC78", "US16955EAC49", "US16955EAF79", "US16955EAE05", "US455780CA24", "US455780BV79", "US455780CB07", "US455780BM70", "US455780BX36", "US455780BY19", "US455780BJ42", "US455780BU96", "US455780BW52", "US455780BR67", "US455780AX45", "US455780AZ92", "US455780AT33", "IT0003805295", "XS2084425110", "XS1706605281", "XS1891574441", "FR0013508470", "FR0014003513", "FR0014007L00", "FR0014001NN8", "FR0013131877", "FR0013407236", "FR0013515806", "FR0014002JM6", "FR0013200813", "FR0013451507", "FR0013516549", "FR0014002WK3", "FR001400AIN5", "FR0013286192", "FR0013480613", "FR0014004J31", "FR0013341682", "FR0013519253", "FR0013238268", "FR0013410552", "FR0014003N51", "FR0013524014", "FR0014001N38", "FR0013327491", "FR001400AQH0", "FR0013209871", "FR0014008181", "FR001400IKW5", "FR001400JI88", "FR0011982776", "FR001400QCA1", "FR0013250560", "FR0012993103", "FR0013404969", "FR0013313582", "FR0013154044", "FR0014009O62", "FR0012938116", "FR0013154028", "FR0013234333", "FR0010447367", "FR0011008705", "FR0013257524", "FR0011883966", "FR001400CMX2", "FR001400FYQ4", "FR001400NBC6", "FR001400BKZ3", "FR001400HI98", "FR001400PM68", "FR0011317783", "FR001400XLW2", "FR001400Z2L7", "FR001400H7V7", "FR001400FTH3", "FR001400NEF3", "FR0010916924", "FR001400L834", "FR0014012II5", "FR0011461037", "FR001400OHF4", "FR001400QMF9", "FR001400XJJ3", "FR0000188799", "FR001400X8V5", "FR0000186413", "FR001400WYO4", "FR0010171975", "FR0010870956", "FR0010773192", "FR0010371401", "FR0010070060", "FR0000187635", "US455780CV60", "US455780CY00", "US455780CQ75", "US455780CD62", "US455780CR58", "US455780CW44", "US455780DG84", "US455780CX27", "US455780CK06", "US455780DJ24", "US455780CN45", "US455780CS32", "US455780CH76", "US455780DX18", "US455780CF11", "US455780DM52", "US455780CT15", "US455780DK96", "US455780CE46", "US455780CU87", "US455780DQ66", "US455780DN36", "US455780DU78", "US455780DR40", "US455780DZ65", "US455780DV51", "US455780DW35", "US455780CJ33", "US455780EA06", "US455780DS23", "XS2088745430", "XS1505666815", "XS1405801041", "XS1121804279", "XS1227831382", "XS1199014306", "XS0280146357", "XS1180157544", "XS1435990863", "XS1413812881", "XS1199008670", "XS1236858657", "XS1180459395", "XS0342993747", "XS3107226006", "XS3016634399", "XS3074411524", "XS2948764563", "XS2994958416", "XS3041419642", "XS0936805612", "XS2624502360", "XS0970703772", "IT0003685093", "XS0181673798", "XS0644776683", "XS0098449456", "XS2265524210"</v>
      </c>
    </row>
    <row r="2" spans="1:12" x14ac:dyDescent="0.25">
      <c r="A2" s="1" t="s">
        <v>181</v>
      </c>
      <c r="B2" s="1">
        <v>2250000000</v>
      </c>
      <c r="C2" s="1">
        <v>0.55000000000000004</v>
      </c>
      <c r="D2" s="1" t="s">
        <v>184</v>
      </c>
      <c r="E2" s="1" t="s">
        <v>98</v>
      </c>
      <c r="F2" s="1" t="s">
        <v>12</v>
      </c>
      <c r="G2" t="s">
        <v>431</v>
      </c>
      <c r="H2" s="1" t="s">
        <v>203</v>
      </c>
      <c r="I2">
        <f>COUNTIF(G:G,G2)-1</f>
        <v>0</v>
      </c>
      <c r="J2">
        <f>COUNTIF(H:H,H2)-1</f>
        <v>0</v>
      </c>
      <c r="K2" t="str">
        <f>""""&amp;G2&amp;""""</f>
        <v>"CHINA 0.55 10/21/25"</v>
      </c>
      <c r="L2" t="str">
        <f>""""&amp;H2&amp;""""</f>
        <v>"US16955EAB65"</v>
      </c>
    </row>
    <row r="3" spans="1:12" x14ac:dyDescent="0.25">
      <c r="A3" s="1" t="s">
        <v>181</v>
      </c>
      <c r="B3" s="1">
        <v>1500000000</v>
      </c>
      <c r="C3" s="1">
        <v>1.25</v>
      </c>
      <c r="D3" s="1" t="s">
        <v>190</v>
      </c>
      <c r="E3" s="1" t="s">
        <v>98</v>
      </c>
      <c r="F3" s="1" t="s">
        <v>12</v>
      </c>
      <c r="G3" t="s">
        <v>434</v>
      </c>
      <c r="H3" s="1" t="s">
        <v>200</v>
      </c>
      <c r="I3">
        <f>COUNTIF(G:G,G3)-1</f>
        <v>0</v>
      </c>
      <c r="J3">
        <f>COUNTIF(H:H,H3)-1</f>
        <v>0</v>
      </c>
      <c r="K3" t="str">
        <f t="shared" ref="K3:L66" si="0">""""&amp;G3&amp;""""</f>
        <v>"CHINA 1 1/4 10/26/26"</v>
      </c>
      <c r="L3" t="str">
        <f t="shared" si="0"/>
        <v>"US60367QAB95"</v>
      </c>
    </row>
    <row r="4" spans="1:12" x14ac:dyDescent="0.25">
      <c r="A4" s="1" t="s">
        <v>181</v>
      </c>
      <c r="B4" s="1">
        <v>1000000000</v>
      </c>
      <c r="C4" s="1">
        <v>1.75</v>
      </c>
      <c r="D4" s="1" t="s">
        <v>196</v>
      </c>
      <c r="E4" s="1" t="s">
        <v>98</v>
      </c>
      <c r="F4" s="1" t="s">
        <v>12</v>
      </c>
      <c r="G4" t="s">
        <v>437</v>
      </c>
      <c r="H4" s="1" t="s">
        <v>201</v>
      </c>
      <c r="I4">
        <f>COUNTIF(G:G,G4)-1</f>
        <v>0</v>
      </c>
      <c r="J4">
        <f>COUNTIF(H:H,H4)-1</f>
        <v>0</v>
      </c>
      <c r="K4" t="str">
        <f t="shared" si="0"/>
        <v>"CHINA 1 3/4 10/26/31"</v>
      </c>
      <c r="L4" t="str">
        <f t="shared" si="0"/>
        <v>"US60367QAC78"</v>
      </c>
    </row>
    <row r="5" spans="1:12" x14ac:dyDescent="0.25">
      <c r="A5" s="1" t="s">
        <v>181</v>
      </c>
      <c r="B5" s="1">
        <v>2000000000</v>
      </c>
      <c r="C5" s="1">
        <v>1.2</v>
      </c>
      <c r="D5" s="1" t="s">
        <v>188</v>
      </c>
      <c r="E5" s="1" t="s">
        <v>98</v>
      </c>
      <c r="F5" s="1" t="s">
        <v>12</v>
      </c>
      <c r="G5" t="s">
        <v>433</v>
      </c>
      <c r="H5" s="1" t="s">
        <v>204</v>
      </c>
      <c r="I5">
        <f>COUNTIF(G:G,G5)-1</f>
        <v>0</v>
      </c>
      <c r="J5">
        <f>COUNTIF(H:H,H5)-1</f>
        <v>0</v>
      </c>
      <c r="K5" t="str">
        <f t="shared" si="0"/>
        <v>"CHINA 1.2 10/21/30"</v>
      </c>
      <c r="L5" t="str">
        <f t="shared" si="0"/>
        <v>"US16955EAC49"</v>
      </c>
    </row>
    <row r="6" spans="1:12" x14ac:dyDescent="0.25">
      <c r="A6" s="1" t="s">
        <v>181</v>
      </c>
      <c r="B6" s="1">
        <v>750000000</v>
      </c>
      <c r="C6" s="1">
        <v>4.25</v>
      </c>
      <c r="D6" s="1" t="s">
        <v>182</v>
      </c>
      <c r="E6" s="1" t="s">
        <v>98</v>
      </c>
      <c r="F6" s="1" t="s">
        <v>12</v>
      </c>
      <c r="G6" t="s">
        <v>430</v>
      </c>
      <c r="H6" s="1" t="s">
        <v>202</v>
      </c>
      <c r="I6">
        <f>COUNTIF(G:G,G6)-1</f>
        <v>0</v>
      </c>
      <c r="J6">
        <f>COUNTIF(H:H,H6)-1</f>
        <v>0</v>
      </c>
      <c r="K6" t="str">
        <f t="shared" si="0"/>
        <v>"CHINA 4 1/4 11/20/29"</v>
      </c>
      <c r="L6" t="str">
        <f t="shared" si="0"/>
        <v>"US16955EAF79"</v>
      </c>
    </row>
    <row r="7" spans="1:12" x14ac:dyDescent="0.25">
      <c r="A7" s="1" t="s">
        <v>181</v>
      </c>
      <c r="B7" s="1">
        <v>1250000000</v>
      </c>
      <c r="C7" s="1">
        <v>4.125</v>
      </c>
      <c r="D7" s="1" t="s">
        <v>186</v>
      </c>
      <c r="E7" s="1" t="s">
        <v>98</v>
      </c>
      <c r="F7" s="1" t="s">
        <v>12</v>
      </c>
      <c r="G7" t="s">
        <v>432</v>
      </c>
      <c r="H7" s="1" t="s">
        <v>205</v>
      </c>
      <c r="I7">
        <f>COUNTIF(G:G,G7)-1</f>
        <v>0</v>
      </c>
      <c r="J7">
        <f>COUNTIF(H:H,H7)-1</f>
        <v>0</v>
      </c>
      <c r="K7" t="str">
        <f t="shared" si="0"/>
        <v>"CHINA 4 1/8 11/20/27"</v>
      </c>
      <c r="L7" t="str">
        <f t="shared" si="0"/>
        <v>"US16955EAE05"</v>
      </c>
    </row>
    <row r="8" spans="1:12" x14ac:dyDescent="0.25">
      <c r="A8" s="1" t="s">
        <v>9</v>
      </c>
      <c r="B8" s="1">
        <v>1000000000</v>
      </c>
      <c r="C8" s="1">
        <v>3.85</v>
      </c>
      <c r="D8" s="1" t="s">
        <v>82</v>
      </c>
      <c r="E8" s="1" t="s">
        <v>98</v>
      </c>
      <c r="F8" s="1" t="s">
        <v>12</v>
      </c>
      <c r="G8" t="s">
        <v>393</v>
      </c>
      <c r="H8" s="1" t="s">
        <v>110</v>
      </c>
      <c r="I8">
        <f>COUNTIF(G:G,G8)-1</f>
        <v>0</v>
      </c>
      <c r="J8">
        <f>COUNTIF(H:H,H8)-1</f>
        <v>0</v>
      </c>
      <c r="K8" t="str">
        <f t="shared" si="0"/>
        <v>"INDON 3.85 07/18/27"</v>
      </c>
      <c r="L8" t="str">
        <f t="shared" si="0"/>
        <v>"US455780CA24"</v>
      </c>
    </row>
    <row r="9" spans="1:12" x14ac:dyDescent="0.25">
      <c r="A9" s="1" t="s">
        <v>9</v>
      </c>
      <c r="B9" s="1">
        <v>2070963000</v>
      </c>
      <c r="C9" s="1">
        <v>4.75</v>
      </c>
      <c r="D9" s="1" t="s">
        <v>55</v>
      </c>
      <c r="E9" s="1" t="s">
        <v>98</v>
      </c>
      <c r="F9" s="1" t="s">
        <v>12</v>
      </c>
      <c r="G9" t="s">
        <v>379</v>
      </c>
      <c r="H9" s="1" t="s">
        <v>111</v>
      </c>
      <c r="I9">
        <f>COUNTIF(G:G,G9)-1</f>
        <v>0</v>
      </c>
      <c r="J9">
        <f>COUNTIF(H:H,H9)-1</f>
        <v>0</v>
      </c>
      <c r="K9" t="str">
        <f t="shared" si="0"/>
        <v>"INDON 4 3/4 01/08/26"</v>
      </c>
      <c r="L9" t="str">
        <f t="shared" si="0"/>
        <v>"US455780BV79"</v>
      </c>
    </row>
    <row r="10" spans="1:12" x14ac:dyDescent="0.25">
      <c r="A10" s="1" t="s">
        <v>9</v>
      </c>
      <c r="B10" s="1">
        <v>1000000000</v>
      </c>
      <c r="C10" s="1">
        <v>4.75</v>
      </c>
      <c r="D10" s="1" t="s">
        <v>45</v>
      </c>
      <c r="E10" s="1" t="s">
        <v>98</v>
      </c>
      <c r="F10" s="1" t="s">
        <v>12</v>
      </c>
      <c r="G10" t="s">
        <v>374</v>
      </c>
      <c r="H10" s="1" t="s">
        <v>101</v>
      </c>
      <c r="I10">
        <f>COUNTIF(G:G,G10)-1</f>
        <v>0</v>
      </c>
      <c r="J10">
        <f>COUNTIF(H:H,H10)-1</f>
        <v>0</v>
      </c>
      <c r="K10" t="str">
        <f t="shared" si="0"/>
        <v>"INDON 4 3/4 07/18/47"</v>
      </c>
      <c r="L10" t="str">
        <f t="shared" si="0"/>
        <v>"US455780CB07"</v>
      </c>
    </row>
    <row r="11" spans="1:12" x14ac:dyDescent="0.25">
      <c r="A11" s="1" t="s">
        <v>9</v>
      </c>
      <c r="B11" s="1">
        <v>1500000000</v>
      </c>
      <c r="C11" s="1">
        <v>4.625</v>
      </c>
      <c r="D11" s="1" t="s">
        <v>51</v>
      </c>
      <c r="E11" s="1" t="s">
        <v>98</v>
      </c>
      <c r="F11" s="1" t="s">
        <v>12</v>
      </c>
      <c r="G11" t="s">
        <v>377</v>
      </c>
      <c r="H11" s="1" t="s">
        <v>105</v>
      </c>
      <c r="I11">
        <f>COUNTIF(G:G,G11)-1</f>
        <v>0</v>
      </c>
      <c r="J11">
        <f>COUNTIF(H:H,H11)-1</f>
        <v>0</v>
      </c>
      <c r="K11" t="str">
        <f t="shared" si="0"/>
        <v>"INDON 4 5/8 04/15/43"</v>
      </c>
      <c r="L11" t="str">
        <f t="shared" si="0"/>
        <v>"US455780BM70"</v>
      </c>
    </row>
    <row r="12" spans="1:12" x14ac:dyDescent="0.25">
      <c r="A12" s="1" t="s">
        <v>9</v>
      </c>
      <c r="B12" s="1">
        <v>1250000000</v>
      </c>
      <c r="C12" s="1">
        <v>4.3499999999999996</v>
      </c>
      <c r="D12" s="1" t="s">
        <v>37</v>
      </c>
      <c r="E12" s="1" t="s">
        <v>98</v>
      </c>
      <c r="F12" s="1" t="s">
        <v>12</v>
      </c>
      <c r="G12" t="s">
        <v>370</v>
      </c>
      <c r="H12" s="1" t="s">
        <v>102</v>
      </c>
      <c r="I12">
        <f>COUNTIF(G:G,G12)-1</f>
        <v>0</v>
      </c>
      <c r="J12">
        <f>COUNTIF(H:H,H12)-1</f>
        <v>0</v>
      </c>
      <c r="K12" t="str">
        <f t="shared" si="0"/>
        <v>"INDON 4.35 01/08/27"</v>
      </c>
      <c r="L12" t="str">
        <f t="shared" si="0"/>
        <v>"US455780BX36"</v>
      </c>
    </row>
    <row r="13" spans="1:12" x14ac:dyDescent="0.25">
      <c r="A13" s="1" t="s">
        <v>9</v>
      </c>
      <c r="B13" s="1">
        <v>1500000000</v>
      </c>
      <c r="C13" s="1">
        <v>5.25</v>
      </c>
      <c r="D13" s="1" t="s">
        <v>22</v>
      </c>
      <c r="E13" s="1" t="s">
        <v>98</v>
      </c>
      <c r="F13" s="1" t="s">
        <v>12</v>
      </c>
      <c r="G13" t="s">
        <v>363</v>
      </c>
      <c r="H13" s="1" t="s">
        <v>99</v>
      </c>
      <c r="I13">
        <f>COUNTIF(G:G,G13)-1</f>
        <v>0</v>
      </c>
      <c r="J13">
        <f>COUNTIF(H:H,H13)-1</f>
        <v>0</v>
      </c>
      <c r="K13" t="str">
        <f t="shared" si="0"/>
        <v>"INDON 5 1/4 01/08/47"</v>
      </c>
      <c r="L13" t="str">
        <f t="shared" si="0"/>
        <v>"US455780BY19"</v>
      </c>
    </row>
    <row r="14" spans="1:12" x14ac:dyDescent="0.25">
      <c r="A14" s="1" t="s">
        <v>9</v>
      </c>
      <c r="B14" s="1">
        <v>2250000000</v>
      </c>
      <c r="C14" s="1">
        <v>5.25</v>
      </c>
      <c r="D14" s="1" t="s">
        <v>35</v>
      </c>
      <c r="E14" s="1" t="s">
        <v>98</v>
      </c>
      <c r="F14" s="1" t="s">
        <v>12</v>
      </c>
      <c r="G14" t="s">
        <v>369</v>
      </c>
      <c r="H14" s="1" t="s">
        <v>104</v>
      </c>
      <c r="I14">
        <f>COUNTIF(G:G,G14)-1</f>
        <v>0</v>
      </c>
      <c r="J14">
        <f>COUNTIF(H:H,H14)-1</f>
        <v>0</v>
      </c>
      <c r="K14" t="str">
        <f t="shared" si="0"/>
        <v>"INDON 5 1/4 01/17/42"</v>
      </c>
      <c r="L14" t="str">
        <f t="shared" si="0"/>
        <v>"US455780BJ42"</v>
      </c>
    </row>
    <row r="15" spans="1:12" x14ac:dyDescent="0.25">
      <c r="A15" s="1" t="s">
        <v>9</v>
      </c>
      <c r="B15" s="1">
        <v>2000000000</v>
      </c>
      <c r="C15" s="1">
        <v>5.125</v>
      </c>
      <c r="D15" s="1" t="s">
        <v>29</v>
      </c>
      <c r="E15" s="1" t="s">
        <v>98</v>
      </c>
      <c r="F15" s="1" t="s">
        <v>12</v>
      </c>
      <c r="G15" t="s">
        <v>366</v>
      </c>
      <c r="H15" s="1" t="s">
        <v>100</v>
      </c>
      <c r="I15">
        <f>COUNTIF(G:G,G15)-1</f>
        <v>0</v>
      </c>
      <c r="J15">
        <f>COUNTIF(H:H,H15)-1</f>
        <v>0</v>
      </c>
      <c r="K15" t="str">
        <f t="shared" si="0"/>
        <v>"INDON 5 1/8 01/15/45"</v>
      </c>
      <c r="L15" t="str">
        <f t="shared" si="0"/>
        <v>"US455780BU96"</v>
      </c>
    </row>
    <row r="16" spans="1:12" x14ac:dyDescent="0.25">
      <c r="A16" s="1" t="s">
        <v>9</v>
      </c>
      <c r="B16" s="1">
        <v>1250000000</v>
      </c>
      <c r="C16" s="1">
        <v>5.95</v>
      </c>
      <c r="D16" s="1" t="s">
        <v>90</v>
      </c>
      <c r="E16" s="1" t="s">
        <v>98</v>
      </c>
      <c r="F16" s="1" t="s">
        <v>12</v>
      </c>
      <c r="G16" t="s">
        <v>397</v>
      </c>
      <c r="H16" s="1" t="s">
        <v>109</v>
      </c>
      <c r="I16">
        <f>COUNTIF(G:G,G16)-1</f>
        <v>0</v>
      </c>
      <c r="J16">
        <f>COUNTIF(H:H,H16)-1</f>
        <v>0</v>
      </c>
      <c r="K16" t="str">
        <f t="shared" si="0"/>
        <v>"INDON 5.95 01/08/46"</v>
      </c>
      <c r="L16" t="str">
        <f t="shared" si="0"/>
        <v>"US455780BW52"</v>
      </c>
    </row>
    <row r="17" spans="1:12" x14ac:dyDescent="0.25">
      <c r="A17" s="1" t="s">
        <v>9</v>
      </c>
      <c r="B17" s="1">
        <v>2000000000</v>
      </c>
      <c r="C17" s="1">
        <v>6.75</v>
      </c>
      <c r="D17" s="1" t="s">
        <v>43</v>
      </c>
      <c r="E17" s="1" t="s">
        <v>98</v>
      </c>
      <c r="F17" s="1" t="s">
        <v>12</v>
      </c>
      <c r="G17" t="s">
        <v>373</v>
      </c>
      <c r="H17" s="1" t="s">
        <v>106</v>
      </c>
      <c r="I17">
        <f>COUNTIF(G:G,G17)-1</f>
        <v>0</v>
      </c>
      <c r="J17">
        <f>COUNTIF(H:H,H17)-1</f>
        <v>0</v>
      </c>
      <c r="K17" t="str">
        <f t="shared" si="0"/>
        <v>"INDON 6 3/4 01/15/44"</v>
      </c>
      <c r="L17" t="str">
        <f t="shared" si="0"/>
        <v>"US455780BR67"</v>
      </c>
    </row>
    <row r="18" spans="1:12" x14ac:dyDescent="0.25">
      <c r="A18" s="1" t="s">
        <v>9</v>
      </c>
      <c r="B18" s="1">
        <v>1427762000</v>
      </c>
      <c r="C18" s="1">
        <v>6.625</v>
      </c>
      <c r="D18" s="1" t="s">
        <v>41</v>
      </c>
      <c r="E18" s="1" t="s">
        <v>98</v>
      </c>
      <c r="F18" s="1" t="s">
        <v>12</v>
      </c>
      <c r="G18" t="s">
        <v>372</v>
      </c>
      <c r="H18" s="1" t="s">
        <v>108</v>
      </c>
      <c r="I18">
        <f>COUNTIF(G:G,G18)-1</f>
        <v>0</v>
      </c>
      <c r="J18">
        <f>COUNTIF(H:H,H18)-1</f>
        <v>0</v>
      </c>
      <c r="K18" t="str">
        <f t="shared" si="0"/>
        <v>"INDON 6 5/8 02/17/37"</v>
      </c>
      <c r="L18" t="str">
        <f t="shared" si="0"/>
        <v>"US455780AX45"</v>
      </c>
    </row>
    <row r="19" spans="1:12" x14ac:dyDescent="0.25">
      <c r="A19" s="1" t="s">
        <v>9</v>
      </c>
      <c r="B19" s="1">
        <v>1945398000</v>
      </c>
      <c r="C19" s="1">
        <v>7.75</v>
      </c>
      <c r="D19" s="1" t="s">
        <v>68</v>
      </c>
      <c r="E19" s="1" t="s">
        <v>98</v>
      </c>
      <c r="F19" s="1" t="s">
        <v>12</v>
      </c>
      <c r="G19" t="s">
        <v>386</v>
      </c>
      <c r="H19" s="1" t="s">
        <v>103</v>
      </c>
      <c r="I19">
        <f>COUNTIF(G:G,G19)-1</f>
        <v>0</v>
      </c>
      <c r="J19">
        <f>COUNTIF(H:H,H19)-1</f>
        <v>0</v>
      </c>
      <c r="K19" t="str">
        <f t="shared" si="0"/>
        <v>"INDON 7 3/4 01/17/38"</v>
      </c>
      <c r="L19" t="str">
        <f t="shared" si="0"/>
        <v>"US455780AZ92"</v>
      </c>
    </row>
    <row r="20" spans="1:12" x14ac:dyDescent="0.25">
      <c r="A20" s="1" t="s">
        <v>9</v>
      </c>
      <c r="B20" s="1">
        <v>1562661000</v>
      </c>
      <c r="C20" s="1">
        <v>8.5</v>
      </c>
      <c r="D20" s="1" t="s">
        <v>47</v>
      </c>
      <c r="E20" s="1" t="s">
        <v>98</v>
      </c>
      <c r="F20" s="1" t="s">
        <v>12</v>
      </c>
      <c r="G20" t="s">
        <v>375</v>
      </c>
      <c r="H20" s="1" t="s">
        <v>107</v>
      </c>
      <c r="I20">
        <f>COUNTIF(G:G,G20)-1</f>
        <v>0</v>
      </c>
      <c r="J20">
        <f>COUNTIF(H:H,H20)-1</f>
        <v>0</v>
      </c>
      <c r="K20" t="str">
        <f t="shared" si="0"/>
        <v>"INDON 8 1/2 10/12/35"</v>
      </c>
      <c r="L20" t="str">
        <f t="shared" si="0"/>
        <v>"US455780AT33"</v>
      </c>
    </row>
    <row r="21" spans="1:12" x14ac:dyDescent="0.25">
      <c r="A21" s="1" t="s">
        <v>113</v>
      </c>
      <c r="B21" s="1">
        <v>1125825000</v>
      </c>
      <c r="C21" s="1">
        <v>2.3460000000000001</v>
      </c>
      <c r="D21" s="1" t="s">
        <v>156</v>
      </c>
      <c r="E21" s="1" t="s">
        <v>115</v>
      </c>
      <c r="F21" s="1" t="s">
        <v>116</v>
      </c>
      <c r="G21" t="s">
        <v>420</v>
      </c>
      <c r="H21" s="1" t="s">
        <v>157</v>
      </c>
      <c r="I21">
        <f>COUNTIF(G:G,G21)-1</f>
        <v>0</v>
      </c>
      <c r="J21">
        <f>COUNTIF(H:H,H21)-1</f>
        <v>0</v>
      </c>
      <c r="K21" t="str">
        <f t="shared" si="0"/>
        <v>"ITALY Float 07/31/45"</v>
      </c>
      <c r="L21" t="str">
        <f t="shared" si="0"/>
        <v>"IT0003805295"</v>
      </c>
    </row>
    <row r="22" spans="1:12" x14ac:dyDescent="0.25">
      <c r="A22" s="1" t="s">
        <v>181</v>
      </c>
      <c r="B22" s="1">
        <v>2000000000</v>
      </c>
      <c r="C22" s="1">
        <v>2.125</v>
      </c>
      <c r="D22" s="1" t="s">
        <v>192</v>
      </c>
      <c r="E22" s="1" t="s">
        <v>11</v>
      </c>
      <c r="F22" s="1" t="s">
        <v>12</v>
      </c>
      <c r="G22" t="s">
        <v>435</v>
      </c>
      <c r="H22" s="1" t="s">
        <v>193</v>
      </c>
      <c r="I22">
        <f>COUNTIF(G:G,G22)-1</f>
        <v>0</v>
      </c>
      <c r="J22">
        <f>COUNTIF(H:H,H22)-1</f>
        <v>0</v>
      </c>
      <c r="K22" t="str">
        <f t="shared" si="0"/>
        <v>"CHINA 2 1/8 12/03/29"</v>
      </c>
      <c r="L22" t="str">
        <f t="shared" si="0"/>
        <v>"XS2084425110"</v>
      </c>
    </row>
    <row r="23" spans="1:12" x14ac:dyDescent="0.25">
      <c r="A23" s="1" t="s">
        <v>181</v>
      </c>
      <c r="B23" s="1">
        <v>1000000000</v>
      </c>
      <c r="C23" s="1">
        <v>2.625</v>
      </c>
      <c r="D23" s="1" t="s">
        <v>194</v>
      </c>
      <c r="E23" s="1" t="s">
        <v>11</v>
      </c>
      <c r="F23" s="1" t="s">
        <v>12</v>
      </c>
      <c r="G23" t="s">
        <v>436</v>
      </c>
      <c r="H23" s="1" t="s">
        <v>195</v>
      </c>
      <c r="I23">
        <f>COUNTIF(G:G,G23)-1</f>
        <v>0</v>
      </c>
      <c r="J23">
        <f>COUNTIF(H:H,H23)-1</f>
        <v>0</v>
      </c>
      <c r="K23" t="str">
        <f t="shared" si="0"/>
        <v>"CHINA 2 5/8 11/02/27"</v>
      </c>
      <c r="L23" t="str">
        <f t="shared" si="0"/>
        <v>"XS1706605281"</v>
      </c>
    </row>
    <row r="24" spans="1:12" x14ac:dyDescent="0.25">
      <c r="A24" s="1" t="s">
        <v>181</v>
      </c>
      <c r="B24" s="1">
        <v>1000000000</v>
      </c>
      <c r="C24" s="1">
        <v>3.5</v>
      </c>
      <c r="D24" s="1" t="s">
        <v>198</v>
      </c>
      <c r="E24" s="1" t="s">
        <v>11</v>
      </c>
      <c r="F24" s="1" t="s">
        <v>12</v>
      </c>
      <c r="G24" t="s">
        <v>438</v>
      </c>
      <c r="H24" s="1" t="s">
        <v>199</v>
      </c>
      <c r="I24">
        <f>COUNTIF(G:G,G24)-1</f>
        <v>0</v>
      </c>
      <c r="J24">
        <f>COUNTIF(H:H,H24)-1</f>
        <v>0</v>
      </c>
      <c r="K24" t="str">
        <f t="shared" si="0"/>
        <v>"CHINA 3 1/2 10/19/28"</v>
      </c>
      <c r="L24" t="str">
        <f t="shared" si="0"/>
        <v>"XS1891574441"</v>
      </c>
    </row>
    <row r="25" spans="1:12" x14ac:dyDescent="0.25">
      <c r="A25" s="1" t="s">
        <v>207</v>
      </c>
      <c r="B25" s="1">
        <v>38169461500</v>
      </c>
      <c r="C25" s="1">
        <v>0</v>
      </c>
      <c r="D25" s="1" t="s">
        <v>276</v>
      </c>
      <c r="E25" s="1" t="s">
        <v>209</v>
      </c>
      <c r="F25" s="1" t="s">
        <v>116</v>
      </c>
      <c r="G25" t="s">
        <v>472</v>
      </c>
      <c r="H25" s="1" t="s">
        <v>277</v>
      </c>
      <c r="I25">
        <f>COUNTIF(G:G,G25)-1</f>
        <v>0</v>
      </c>
      <c r="J25">
        <f>COUNTIF(H:H,H25)-1</f>
        <v>0</v>
      </c>
      <c r="K25" t="str">
        <f t="shared" si="0"/>
        <v>"FRTR 0 02/25/26"</v>
      </c>
      <c r="L25" t="str">
        <f t="shared" si="0"/>
        <v>"FR0013508470"</v>
      </c>
    </row>
    <row r="26" spans="1:12" x14ac:dyDescent="0.25">
      <c r="A26" s="1" t="s">
        <v>207</v>
      </c>
      <c r="B26" s="1">
        <v>55440154000</v>
      </c>
      <c r="C26" s="1">
        <v>0</v>
      </c>
      <c r="D26" s="1" t="s">
        <v>284</v>
      </c>
      <c r="E26" s="1" t="s">
        <v>209</v>
      </c>
      <c r="F26" s="1" t="s">
        <v>116</v>
      </c>
      <c r="G26" t="s">
        <v>476</v>
      </c>
      <c r="H26" s="1" t="s">
        <v>285</v>
      </c>
      <c r="I26">
        <f>COUNTIF(G:G,G26)-1</f>
        <v>0</v>
      </c>
      <c r="J26">
        <f>COUNTIF(H:H,H26)-1</f>
        <v>0</v>
      </c>
      <c r="K26" t="str">
        <f t="shared" si="0"/>
        <v>"FRTR 0 02/25/27"</v>
      </c>
      <c r="L26" t="str">
        <f t="shared" si="0"/>
        <v>"FR0014003513"</v>
      </c>
    </row>
    <row r="27" spans="1:12" x14ac:dyDescent="0.25">
      <c r="A27" s="1" t="s">
        <v>207</v>
      </c>
      <c r="B27" s="1">
        <v>54090310500</v>
      </c>
      <c r="C27" s="1">
        <v>0</v>
      </c>
      <c r="D27" s="1" t="s">
        <v>221</v>
      </c>
      <c r="E27" s="1" t="s">
        <v>209</v>
      </c>
      <c r="F27" s="1" t="s">
        <v>116</v>
      </c>
      <c r="G27" t="s">
        <v>445</v>
      </c>
      <c r="H27" s="1" t="s">
        <v>222</v>
      </c>
      <c r="I27">
        <f>COUNTIF(G:G,G27)-1</f>
        <v>0</v>
      </c>
      <c r="J27">
        <f>COUNTIF(H:H,H27)-1</f>
        <v>0</v>
      </c>
      <c r="K27" t="str">
        <f t="shared" si="0"/>
        <v>"FRTR 0 05/25/32"</v>
      </c>
      <c r="L27" t="str">
        <f t="shared" si="0"/>
        <v>"FR0014007L00"</v>
      </c>
    </row>
    <row r="28" spans="1:12" x14ac:dyDescent="0.25">
      <c r="A28" s="1" t="s">
        <v>207</v>
      </c>
      <c r="B28" s="1">
        <v>17593610400</v>
      </c>
      <c r="C28" s="1">
        <v>0.5</v>
      </c>
      <c r="D28" s="1" t="s">
        <v>213</v>
      </c>
      <c r="E28" s="1" t="s">
        <v>209</v>
      </c>
      <c r="F28" s="1" t="s">
        <v>116</v>
      </c>
      <c r="G28" t="s">
        <v>441</v>
      </c>
      <c r="H28" s="1" t="s">
        <v>214</v>
      </c>
      <c r="I28">
        <f>COUNTIF(G:G,G28)-1</f>
        <v>0</v>
      </c>
      <c r="J28">
        <f>COUNTIF(H:H,H28)-1</f>
        <v>0</v>
      </c>
      <c r="K28" t="str">
        <f t="shared" si="0"/>
        <v>"FRTR 0 1/2 05/25/2072"</v>
      </c>
      <c r="L28" t="str">
        <f t="shared" si="0"/>
        <v>"FR0014001NN8"</v>
      </c>
    </row>
    <row r="29" spans="1:12" x14ac:dyDescent="0.25">
      <c r="A29" s="1" t="s">
        <v>207</v>
      </c>
      <c r="B29" s="1">
        <v>38560274800</v>
      </c>
      <c r="C29" s="1">
        <v>0.5</v>
      </c>
      <c r="D29" s="1" t="s">
        <v>307</v>
      </c>
      <c r="E29" s="1" t="s">
        <v>209</v>
      </c>
      <c r="F29" s="1" t="s">
        <v>116</v>
      </c>
      <c r="G29" t="s">
        <v>487</v>
      </c>
      <c r="H29" s="1" t="s">
        <v>308</v>
      </c>
      <c r="I29">
        <f>COUNTIF(G:G,G29)-1</f>
        <v>0</v>
      </c>
      <c r="J29">
        <f>COUNTIF(H:H,H29)-1</f>
        <v>0</v>
      </c>
      <c r="K29" t="str">
        <f t="shared" si="0"/>
        <v>"FRTR 0 1/2 05/25/26"</v>
      </c>
      <c r="L29" t="str">
        <f t="shared" si="0"/>
        <v>"FR0013131877"</v>
      </c>
    </row>
    <row r="30" spans="1:12" x14ac:dyDescent="0.25">
      <c r="A30" s="1" t="s">
        <v>207</v>
      </c>
      <c r="B30" s="1">
        <v>66108581000</v>
      </c>
      <c r="C30" s="1">
        <v>0.5</v>
      </c>
      <c r="D30" s="1" t="s">
        <v>274</v>
      </c>
      <c r="E30" s="1" t="s">
        <v>209</v>
      </c>
      <c r="F30" s="1" t="s">
        <v>116</v>
      </c>
      <c r="G30" t="s">
        <v>471</v>
      </c>
      <c r="H30" s="1" t="s">
        <v>275</v>
      </c>
      <c r="I30">
        <f>COUNTIF(G:G,G30)-1</f>
        <v>0</v>
      </c>
      <c r="J30">
        <f>COUNTIF(H:H,H30)-1</f>
        <v>0</v>
      </c>
      <c r="K30" t="str">
        <f t="shared" si="0"/>
        <v>"FRTR 0 1/2 05/25/29"</v>
      </c>
      <c r="L30" t="str">
        <f t="shared" si="0"/>
        <v>"FR0013407236"</v>
      </c>
    </row>
    <row r="31" spans="1:12" x14ac:dyDescent="0.25">
      <c r="A31" s="1" t="s">
        <v>207</v>
      </c>
      <c r="B31" s="1">
        <v>38576621000</v>
      </c>
      <c r="C31" s="1">
        <v>0.5</v>
      </c>
      <c r="D31" s="1" t="s">
        <v>233</v>
      </c>
      <c r="E31" s="1" t="s">
        <v>209</v>
      </c>
      <c r="F31" s="1" t="s">
        <v>116</v>
      </c>
      <c r="G31" t="s">
        <v>451</v>
      </c>
      <c r="H31" s="1" t="s">
        <v>234</v>
      </c>
      <c r="I31">
        <f>COUNTIF(G:G,G31)-1</f>
        <v>0</v>
      </c>
      <c r="J31">
        <f>COUNTIF(H:H,H31)-1</f>
        <v>0</v>
      </c>
      <c r="K31" t="str">
        <f t="shared" si="0"/>
        <v>"FRTR 0 1/2 05/25/40"</v>
      </c>
      <c r="L31" t="str">
        <f t="shared" si="0"/>
        <v>"FR0013515806"</v>
      </c>
    </row>
    <row r="32" spans="1:12" x14ac:dyDescent="0.25">
      <c r="A32" s="1" t="s">
        <v>207</v>
      </c>
      <c r="B32" s="1">
        <v>28302659000</v>
      </c>
      <c r="C32" s="1">
        <v>0.5</v>
      </c>
      <c r="D32" s="1" t="s">
        <v>282</v>
      </c>
      <c r="E32" s="1" t="s">
        <v>209</v>
      </c>
      <c r="F32" s="1" t="s">
        <v>116</v>
      </c>
      <c r="G32" t="s">
        <v>475</v>
      </c>
      <c r="H32" s="1" t="s">
        <v>283</v>
      </c>
      <c r="I32">
        <f>COUNTIF(G:G,G32)-1</f>
        <v>0</v>
      </c>
      <c r="J32">
        <f>COUNTIF(H:H,H32)-1</f>
        <v>0</v>
      </c>
      <c r="K32" t="str">
        <f t="shared" si="0"/>
        <v>"FRTR 0 1/2 06/25/44"</v>
      </c>
      <c r="L32" t="str">
        <f t="shared" si="0"/>
        <v>"FR0014002JM6"</v>
      </c>
    </row>
    <row r="33" spans="1:12" x14ac:dyDescent="0.25">
      <c r="A33" s="1" t="s">
        <v>207</v>
      </c>
      <c r="B33" s="1">
        <v>42157224700</v>
      </c>
      <c r="C33" s="1">
        <v>0.25</v>
      </c>
      <c r="D33" s="1" t="s">
        <v>319</v>
      </c>
      <c r="E33" s="1" t="s">
        <v>209</v>
      </c>
      <c r="F33" s="1" t="s">
        <v>116</v>
      </c>
      <c r="G33" t="s">
        <v>493</v>
      </c>
      <c r="H33" s="1" t="s">
        <v>320</v>
      </c>
      <c r="I33">
        <f>COUNTIF(G:G,G33)-1</f>
        <v>0</v>
      </c>
      <c r="J33">
        <f>COUNTIF(H:H,H33)-1</f>
        <v>0</v>
      </c>
      <c r="K33" t="str">
        <f t="shared" si="0"/>
        <v>"FRTR 0 1/4 11/25/26"</v>
      </c>
      <c r="L33" t="str">
        <f t="shared" si="0"/>
        <v>"FR0013200813"</v>
      </c>
    </row>
    <row r="34" spans="1:12" x14ac:dyDescent="0.25">
      <c r="A34" s="1" t="s">
        <v>207</v>
      </c>
      <c r="B34" s="1">
        <v>54839217300</v>
      </c>
      <c r="C34" s="1">
        <v>0</v>
      </c>
      <c r="D34" s="1" t="s">
        <v>270</v>
      </c>
      <c r="E34" s="1" t="s">
        <v>209</v>
      </c>
      <c r="F34" s="1" t="s">
        <v>116</v>
      </c>
      <c r="G34" t="s">
        <v>469</v>
      </c>
      <c r="H34" s="1" t="s">
        <v>271</v>
      </c>
      <c r="I34">
        <f>COUNTIF(G:G,G34)-1</f>
        <v>0</v>
      </c>
      <c r="J34">
        <f>COUNTIF(H:H,H34)-1</f>
        <v>0</v>
      </c>
      <c r="K34" t="str">
        <f t="shared" si="0"/>
        <v>"FRTR 0 11/25/29"</v>
      </c>
      <c r="L34" t="str">
        <f t="shared" si="0"/>
        <v>"FR0013451507"</v>
      </c>
    </row>
    <row r="35" spans="1:12" x14ac:dyDescent="0.25">
      <c r="A35" s="1" t="s">
        <v>207</v>
      </c>
      <c r="B35" s="1">
        <v>66455438700</v>
      </c>
      <c r="C35" s="1">
        <v>0</v>
      </c>
      <c r="D35" s="1" t="s">
        <v>321</v>
      </c>
      <c r="E35" s="1" t="s">
        <v>209</v>
      </c>
      <c r="F35" s="1" t="s">
        <v>116</v>
      </c>
      <c r="G35" t="s">
        <v>494</v>
      </c>
      <c r="H35" s="1" t="s">
        <v>322</v>
      </c>
      <c r="I35">
        <f>COUNTIF(G:G,G35)-1</f>
        <v>0</v>
      </c>
      <c r="J35">
        <f>COUNTIF(H:H,H35)-1</f>
        <v>0</v>
      </c>
      <c r="K35" t="str">
        <f t="shared" si="0"/>
        <v>"FRTR 0 11/25/30"</v>
      </c>
      <c r="L35" t="str">
        <f t="shared" si="0"/>
        <v>"FR0013516549"</v>
      </c>
    </row>
    <row r="36" spans="1:12" x14ac:dyDescent="0.25">
      <c r="A36" s="1" t="s">
        <v>207</v>
      </c>
      <c r="B36" s="1">
        <v>69262941600</v>
      </c>
      <c r="C36" s="1">
        <v>0</v>
      </c>
      <c r="D36" s="1" t="s">
        <v>278</v>
      </c>
      <c r="E36" s="1" t="s">
        <v>209</v>
      </c>
      <c r="F36" s="1" t="s">
        <v>116</v>
      </c>
      <c r="G36" t="s">
        <v>473</v>
      </c>
      <c r="H36" s="1" t="s">
        <v>279</v>
      </c>
      <c r="I36">
        <f>COUNTIF(G:G,G36)-1</f>
        <v>0</v>
      </c>
      <c r="J36">
        <f>COUNTIF(H:H,H36)-1</f>
        <v>0</v>
      </c>
      <c r="K36" t="str">
        <f t="shared" si="0"/>
        <v>"FRTR 0 11/25/31"</v>
      </c>
      <c r="L36" t="str">
        <f t="shared" si="0"/>
        <v>"FR0014002WK3"</v>
      </c>
    </row>
    <row r="37" spans="1:12" x14ac:dyDescent="0.25">
      <c r="A37" s="1" t="s">
        <v>207</v>
      </c>
      <c r="B37" s="1">
        <v>55043138100</v>
      </c>
      <c r="C37" s="1">
        <v>0.75</v>
      </c>
      <c r="D37" s="1" t="s">
        <v>315</v>
      </c>
      <c r="E37" s="1" t="s">
        <v>209</v>
      </c>
      <c r="F37" s="1" t="s">
        <v>116</v>
      </c>
      <c r="G37" t="s">
        <v>491</v>
      </c>
      <c r="H37" s="1" t="s">
        <v>316</v>
      </c>
      <c r="I37">
        <f>COUNTIF(G:G,G37)-1</f>
        <v>0</v>
      </c>
      <c r="J37">
        <f>COUNTIF(H:H,H37)-1</f>
        <v>0</v>
      </c>
      <c r="K37" t="str">
        <f t="shared" si="0"/>
        <v>"FRTR 0 3/4 02/25/28"</v>
      </c>
      <c r="L37" t="str">
        <f t="shared" si="0"/>
        <v>"FR001400AIN5"</v>
      </c>
    </row>
    <row r="38" spans="1:12" x14ac:dyDescent="0.25">
      <c r="A38" s="1" t="s">
        <v>207</v>
      </c>
      <c r="B38" s="1">
        <v>76488975000</v>
      </c>
      <c r="C38" s="1">
        <v>0.75</v>
      </c>
      <c r="D38" s="1" t="s">
        <v>266</v>
      </c>
      <c r="E38" s="1" t="s">
        <v>209</v>
      </c>
      <c r="F38" s="1" t="s">
        <v>116</v>
      </c>
      <c r="G38" t="s">
        <v>467</v>
      </c>
      <c r="H38" s="1" t="s">
        <v>267</v>
      </c>
      <c r="I38">
        <f>COUNTIF(G:G,G38)-1</f>
        <v>0</v>
      </c>
      <c r="J38">
        <f>COUNTIF(H:H,H38)-1</f>
        <v>0</v>
      </c>
      <c r="K38" t="str">
        <f t="shared" si="0"/>
        <v>"FRTR 0 3/4 05/25/28"</v>
      </c>
      <c r="L38" t="str">
        <f t="shared" si="0"/>
        <v>"FR0013286192"</v>
      </c>
    </row>
    <row r="39" spans="1:12" x14ac:dyDescent="0.25">
      <c r="A39" s="1" t="s">
        <v>207</v>
      </c>
      <c r="B39" s="1">
        <v>37108601400</v>
      </c>
      <c r="C39" s="1">
        <v>0.75</v>
      </c>
      <c r="D39" s="1" t="s">
        <v>325</v>
      </c>
      <c r="E39" s="1" t="s">
        <v>209</v>
      </c>
      <c r="F39" s="1" t="s">
        <v>116</v>
      </c>
      <c r="G39" t="s">
        <v>496</v>
      </c>
      <c r="H39" s="1" t="s">
        <v>326</v>
      </c>
      <c r="I39">
        <f>COUNTIF(G:G,G39)-1</f>
        <v>0</v>
      </c>
      <c r="J39">
        <f>COUNTIF(H:H,H39)-1</f>
        <v>0</v>
      </c>
      <c r="K39" t="str">
        <f t="shared" si="0"/>
        <v>"FRTR 0 3/4 05/25/52"</v>
      </c>
      <c r="L39" t="str">
        <f t="shared" si="0"/>
        <v>"FR0013480613"</v>
      </c>
    </row>
    <row r="40" spans="1:12" x14ac:dyDescent="0.25">
      <c r="A40" s="1" t="s">
        <v>207</v>
      </c>
      <c r="B40" s="1">
        <v>39444246400</v>
      </c>
      <c r="C40" s="1">
        <v>0.75</v>
      </c>
      <c r="D40" s="1" t="s">
        <v>272</v>
      </c>
      <c r="E40" s="1" t="s">
        <v>209</v>
      </c>
      <c r="F40" s="1" t="s">
        <v>116</v>
      </c>
      <c r="G40" t="s">
        <v>470</v>
      </c>
      <c r="H40" s="1" t="s">
        <v>273</v>
      </c>
      <c r="I40">
        <f>COUNTIF(G:G,G40)-1</f>
        <v>0</v>
      </c>
      <c r="J40">
        <f>COUNTIF(H:H,H40)-1</f>
        <v>0</v>
      </c>
      <c r="K40" t="str">
        <f t="shared" si="0"/>
        <v>"FRTR 0 3/4 05/25/53"</v>
      </c>
      <c r="L40" t="str">
        <f t="shared" si="0"/>
        <v>"FR0014004J31"</v>
      </c>
    </row>
    <row r="41" spans="1:12" x14ac:dyDescent="0.25">
      <c r="A41" s="1" t="s">
        <v>207</v>
      </c>
      <c r="B41" s="1">
        <v>73197586000</v>
      </c>
      <c r="C41" s="1">
        <v>0.75</v>
      </c>
      <c r="D41" s="1" t="s">
        <v>256</v>
      </c>
      <c r="E41" s="1" t="s">
        <v>209</v>
      </c>
      <c r="F41" s="1" t="s">
        <v>116</v>
      </c>
      <c r="G41" t="s">
        <v>462</v>
      </c>
      <c r="H41" s="1" t="s">
        <v>257</v>
      </c>
      <c r="I41">
        <f>COUNTIF(G:G,G41)-1</f>
        <v>0</v>
      </c>
      <c r="J41">
        <f>COUNTIF(H:H,H41)-1</f>
        <v>0</v>
      </c>
      <c r="K41" t="str">
        <f t="shared" si="0"/>
        <v>"FRTR 0 3/4 11/25/28"</v>
      </c>
      <c r="L41" t="str">
        <f t="shared" si="0"/>
        <v>"FR0013341682"</v>
      </c>
    </row>
    <row r="42" spans="1:12" x14ac:dyDescent="0.25">
      <c r="A42" s="1" t="s">
        <v>207</v>
      </c>
      <c r="B42" s="1">
        <v>11920894600</v>
      </c>
      <c r="C42" s="1">
        <v>0.1</v>
      </c>
      <c r="D42" s="1" t="s">
        <v>335</v>
      </c>
      <c r="E42" s="1" t="s">
        <v>240</v>
      </c>
      <c r="F42" s="1" t="s">
        <v>116</v>
      </c>
      <c r="G42" t="s">
        <v>501</v>
      </c>
      <c r="H42" s="1" t="s">
        <v>336</v>
      </c>
      <c r="I42">
        <f>COUNTIF(G:G,G42)-1</f>
        <v>0</v>
      </c>
      <c r="J42">
        <f>COUNTIF(H:H,H42)-1</f>
        <v>0</v>
      </c>
      <c r="K42" t="str">
        <f t="shared" si="0"/>
        <v>"FRTR 0.1 03/01/26"</v>
      </c>
      <c r="L42" t="str">
        <f t="shared" si="0"/>
        <v>"FR0013519253"</v>
      </c>
    </row>
    <row r="43" spans="1:12" x14ac:dyDescent="0.25">
      <c r="A43" s="1" t="s">
        <v>207</v>
      </c>
      <c r="B43" s="1">
        <v>18686332000</v>
      </c>
      <c r="C43" s="1">
        <v>0.1</v>
      </c>
      <c r="D43" s="1" t="s">
        <v>313</v>
      </c>
      <c r="E43" s="1" t="s">
        <v>303</v>
      </c>
      <c r="F43" s="1" t="s">
        <v>116</v>
      </c>
      <c r="G43" t="s">
        <v>490</v>
      </c>
      <c r="H43" s="1" t="s">
        <v>314</v>
      </c>
      <c r="I43">
        <f>COUNTIF(G:G,G43)-1</f>
        <v>0</v>
      </c>
      <c r="J43">
        <f>COUNTIF(H:H,H43)-1</f>
        <v>0</v>
      </c>
      <c r="K43" t="str">
        <f t="shared" si="0"/>
        <v>"FRTR 0.1 03/01/28"</v>
      </c>
      <c r="L43" t="str">
        <f t="shared" si="0"/>
        <v>"FR0013238268"</v>
      </c>
    </row>
    <row r="44" spans="1:12" x14ac:dyDescent="0.25">
      <c r="A44" s="1" t="s">
        <v>207</v>
      </c>
      <c r="B44" s="1">
        <v>26138874900</v>
      </c>
      <c r="C44" s="1">
        <v>0.1</v>
      </c>
      <c r="D44" s="1" t="s">
        <v>341</v>
      </c>
      <c r="E44" s="1" t="s">
        <v>240</v>
      </c>
      <c r="F44" s="1" t="s">
        <v>116</v>
      </c>
      <c r="G44" t="s">
        <v>504</v>
      </c>
      <c r="H44" s="1" t="s">
        <v>342</v>
      </c>
      <c r="I44">
        <f>COUNTIF(G:G,G44)-1</f>
        <v>0</v>
      </c>
      <c r="J44">
        <f>COUNTIF(H:H,H44)-1</f>
        <v>0</v>
      </c>
      <c r="K44" t="str">
        <f t="shared" si="0"/>
        <v>"FRTR 0.1 03/01/29"</v>
      </c>
      <c r="L44" t="str">
        <f t="shared" si="0"/>
        <v>"FR0013410552"</v>
      </c>
    </row>
    <row r="45" spans="1:12" x14ac:dyDescent="0.25">
      <c r="A45" s="1" t="s">
        <v>207</v>
      </c>
      <c r="B45" s="1">
        <v>11242686000</v>
      </c>
      <c r="C45" s="1">
        <v>0.1</v>
      </c>
      <c r="D45" s="1" t="s">
        <v>351</v>
      </c>
      <c r="E45" s="1" t="s">
        <v>303</v>
      </c>
      <c r="F45" s="1" t="s">
        <v>116</v>
      </c>
      <c r="G45" t="s">
        <v>509</v>
      </c>
      <c r="H45" s="1" t="s">
        <v>352</v>
      </c>
      <c r="I45">
        <f>COUNTIF(G:G,G45)-1</f>
        <v>0</v>
      </c>
      <c r="J45">
        <f>COUNTIF(H:H,H45)-1</f>
        <v>0</v>
      </c>
      <c r="K45" t="str">
        <f t="shared" si="0"/>
        <v>"FRTR 0.1 03/01/32"</v>
      </c>
      <c r="L45" t="str">
        <f t="shared" si="0"/>
        <v>"FR0014003N51"</v>
      </c>
    </row>
    <row r="46" spans="1:12" x14ac:dyDescent="0.25">
      <c r="A46" s="1" t="s">
        <v>207</v>
      </c>
      <c r="B46" s="1">
        <v>13950761000</v>
      </c>
      <c r="C46" s="1">
        <v>0.1</v>
      </c>
      <c r="D46" s="1" t="s">
        <v>302</v>
      </c>
      <c r="E46" s="1" t="s">
        <v>303</v>
      </c>
      <c r="F46" s="1" t="s">
        <v>116</v>
      </c>
      <c r="G46" t="s">
        <v>485</v>
      </c>
      <c r="H46" s="1" t="s">
        <v>304</v>
      </c>
      <c r="I46">
        <f>COUNTIF(G:G,G46)-1</f>
        <v>0</v>
      </c>
      <c r="J46">
        <f>COUNTIF(H:H,H46)-1</f>
        <v>0</v>
      </c>
      <c r="K46" t="str">
        <f t="shared" si="0"/>
        <v>"FRTR 0.1 03/01/36"</v>
      </c>
      <c r="L46" t="str">
        <f t="shared" si="0"/>
        <v>"FR0013524014"</v>
      </c>
    </row>
    <row r="47" spans="1:12" x14ac:dyDescent="0.25">
      <c r="A47" s="1" t="s">
        <v>207</v>
      </c>
      <c r="B47" s="1">
        <v>16327738000</v>
      </c>
      <c r="C47" s="1">
        <v>0.1</v>
      </c>
      <c r="D47" s="1" t="s">
        <v>309</v>
      </c>
      <c r="E47" s="1" t="s">
        <v>240</v>
      </c>
      <c r="F47" s="1" t="s">
        <v>116</v>
      </c>
      <c r="G47" t="s">
        <v>488</v>
      </c>
      <c r="H47" s="1" t="s">
        <v>310</v>
      </c>
      <c r="I47">
        <f>COUNTIF(G:G,G47)-1</f>
        <v>0</v>
      </c>
      <c r="J47">
        <f>COUNTIF(H:H,H47)-1</f>
        <v>0</v>
      </c>
      <c r="K47" t="str">
        <f t="shared" si="0"/>
        <v>"FRTR 0.1 07/25/31"</v>
      </c>
      <c r="L47" t="str">
        <f t="shared" si="0"/>
        <v>"FR0014001N38"</v>
      </c>
    </row>
    <row r="48" spans="1:12" x14ac:dyDescent="0.25">
      <c r="A48" s="1" t="s">
        <v>207</v>
      </c>
      <c r="B48" s="1">
        <v>17420871600</v>
      </c>
      <c r="C48" s="1">
        <v>0.1</v>
      </c>
      <c r="D48" s="1" t="s">
        <v>286</v>
      </c>
      <c r="E48" s="1" t="s">
        <v>240</v>
      </c>
      <c r="F48" s="1" t="s">
        <v>116</v>
      </c>
      <c r="G48" t="s">
        <v>477</v>
      </c>
      <c r="H48" s="1" t="s">
        <v>287</v>
      </c>
      <c r="I48">
        <f>COUNTIF(G:G,G48)-1</f>
        <v>0</v>
      </c>
      <c r="J48">
        <f>COUNTIF(H:H,H48)-1</f>
        <v>0</v>
      </c>
      <c r="K48" t="str">
        <f t="shared" si="0"/>
        <v>"FRTR 0.1 07/25/36"</v>
      </c>
      <c r="L48" t="str">
        <f t="shared" si="0"/>
        <v>"FR0013327491"</v>
      </c>
    </row>
    <row r="49" spans="1:12" x14ac:dyDescent="0.25">
      <c r="A49" s="1" t="s">
        <v>207</v>
      </c>
      <c r="B49" s="1">
        <v>8380340300</v>
      </c>
      <c r="C49" s="1">
        <v>0.1</v>
      </c>
      <c r="D49" s="1" t="s">
        <v>329</v>
      </c>
      <c r="E49" s="1" t="s">
        <v>240</v>
      </c>
      <c r="F49" s="1" t="s">
        <v>116</v>
      </c>
      <c r="G49" t="s">
        <v>498</v>
      </c>
      <c r="H49" s="1" t="s">
        <v>330</v>
      </c>
      <c r="I49">
        <f>COUNTIF(G:G,G49)-1</f>
        <v>0</v>
      </c>
      <c r="J49">
        <f>COUNTIF(H:H,H49)-1</f>
        <v>0</v>
      </c>
      <c r="K49" t="str">
        <f t="shared" si="0"/>
        <v>"FRTR 0.1 07/25/38"</v>
      </c>
      <c r="L49" t="str">
        <f t="shared" si="0"/>
        <v>"FR001400AQH0"</v>
      </c>
    </row>
    <row r="50" spans="1:12" x14ac:dyDescent="0.25">
      <c r="A50" s="1" t="s">
        <v>207</v>
      </c>
      <c r="B50" s="1">
        <v>14598056200</v>
      </c>
      <c r="C50" s="1">
        <v>0.1</v>
      </c>
      <c r="D50" s="1" t="s">
        <v>331</v>
      </c>
      <c r="E50" s="1" t="s">
        <v>240</v>
      </c>
      <c r="F50" s="1" t="s">
        <v>116</v>
      </c>
      <c r="G50" t="s">
        <v>499</v>
      </c>
      <c r="H50" s="1" t="s">
        <v>332</v>
      </c>
      <c r="I50">
        <f>COUNTIF(G:G,G50)-1</f>
        <v>0</v>
      </c>
      <c r="J50">
        <f>COUNTIF(H:H,H50)-1</f>
        <v>0</v>
      </c>
      <c r="K50" t="str">
        <f t="shared" si="0"/>
        <v>"FRTR 0.1 07/25/47"</v>
      </c>
      <c r="L50" t="str">
        <f t="shared" si="0"/>
        <v>"FR0013209871"</v>
      </c>
    </row>
    <row r="51" spans="1:12" x14ac:dyDescent="0.25">
      <c r="A51" s="1" t="s">
        <v>207</v>
      </c>
      <c r="B51" s="1">
        <v>11354076500</v>
      </c>
      <c r="C51" s="1">
        <v>0.1</v>
      </c>
      <c r="D51" s="1" t="s">
        <v>239</v>
      </c>
      <c r="E51" s="1" t="s">
        <v>240</v>
      </c>
      <c r="F51" s="1" t="s">
        <v>116</v>
      </c>
      <c r="G51" t="s">
        <v>454</v>
      </c>
      <c r="H51" s="1" t="s">
        <v>241</v>
      </c>
      <c r="I51">
        <f>COUNTIF(G:G,G51)-1</f>
        <v>0</v>
      </c>
      <c r="J51">
        <f>COUNTIF(H:H,H51)-1</f>
        <v>0</v>
      </c>
      <c r="K51" t="str">
        <f t="shared" si="0"/>
        <v>"FRTR 0.1 07/25/53"</v>
      </c>
      <c r="L51" t="str">
        <f t="shared" si="0"/>
        <v>"FR0014008181"</v>
      </c>
    </row>
    <row r="52" spans="1:12" x14ac:dyDescent="0.25">
      <c r="A52" s="1" t="s">
        <v>207</v>
      </c>
      <c r="B52" s="1">
        <v>5786187400</v>
      </c>
      <c r="C52" s="1">
        <v>0.55000000000000004</v>
      </c>
      <c r="D52" s="1" t="s">
        <v>353</v>
      </c>
      <c r="E52" s="1" t="s">
        <v>303</v>
      </c>
      <c r="F52" s="1" t="s">
        <v>116</v>
      </c>
      <c r="G52" t="s">
        <v>510</v>
      </c>
      <c r="H52" s="1" t="s">
        <v>354</v>
      </c>
      <c r="I52">
        <f>COUNTIF(G:G,G52)-1</f>
        <v>0</v>
      </c>
      <c r="J52">
        <f>COUNTIF(H:H,H52)-1</f>
        <v>0</v>
      </c>
      <c r="K52" t="str">
        <f t="shared" si="0"/>
        <v>"FRTR 0.55 03/01/39"</v>
      </c>
      <c r="L52" t="str">
        <f t="shared" si="0"/>
        <v>"FR001400IKW5"</v>
      </c>
    </row>
    <row r="53" spans="1:12" x14ac:dyDescent="0.25">
      <c r="A53" s="1" t="s">
        <v>207</v>
      </c>
      <c r="B53" s="1">
        <v>11659372200</v>
      </c>
      <c r="C53" s="1">
        <v>0.6</v>
      </c>
      <c r="D53" s="1" t="s">
        <v>298</v>
      </c>
      <c r="E53" s="1" t="s">
        <v>240</v>
      </c>
      <c r="F53" s="1" t="s">
        <v>116</v>
      </c>
      <c r="G53" t="s">
        <v>483</v>
      </c>
      <c r="H53" s="1" t="s">
        <v>299</v>
      </c>
      <c r="I53">
        <f>COUNTIF(G:G,G53)-1</f>
        <v>0</v>
      </c>
      <c r="J53">
        <f>COUNTIF(H:H,H53)-1</f>
        <v>0</v>
      </c>
      <c r="K53" t="str">
        <f t="shared" si="0"/>
        <v>"FRTR 0.6 07/25/34"</v>
      </c>
      <c r="L53" t="str">
        <f t="shared" si="0"/>
        <v>"FR001400JI88"</v>
      </c>
    </row>
    <row r="54" spans="1:12" x14ac:dyDescent="0.25">
      <c r="A54" s="1" t="s">
        <v>207</v>
      </c>
      <c r="B54" s="1">
        <v>23392440000</v>
      </c>
      <c r="C54" s="1">
        <v>0.7</v>
      </c>
      <c r="D54" s="1" t="s">
        <v>343</v>
      </c>
      <c r="E54" s="1" t="s">
        <v>240</v>
      </c>
      <c r="F54" s="1" t="s">
        <v>116</v>
      </c>
      <c r="G54" t="s">
        <v>505</v>
      </c>
      <c r="H54" s="1" t="s">
        <v>344</v>
      </c>
      <c r="I54">
        <f>COUNTIF(G:G,G54)-1</f>
        <v>0</v>
      </c>
      <c r="J54">
        <f>COUNTIF(H:H,H54)-1</f>
        <v>0</v>
      </c>
      <c r="K54" t="str">
        <f t="shared" si="0"/>
        <v>"FRTR 0.7 07/25/30"</v>
      </c>
      <c r="L54" t="str">
        <f t="shared" si="0"/>
        <v>"FR0011982776"</v>
      </c>
    </row>
    <row r="55" spans="1:12" x14ac:dyDescent="0.25">
      <c r="A55" s="1" t="s">
        <v>207</v>
      </c>
      <c r="B55" s="1">
        <v>8258016000</v>
      </c>
      <c r="C55" s="1">
        <v>0.95</v>
      </c>
      <c r="D55" s="1" t="s">
        <v>347</v>
      </c>
      <c r="E55" s="1" t="s">
        <v>240</v>
      </c>
      <c r="F55" s="1" t="s">
        <v>116</v>
      </c>
      <c r="G55" t="s">
        <v>507</v>
      </c>
      <c r="H55" s="1" t="s">
        <v>348</v>
      </c>
      <c r="I55">
        <f>COUNTIF(G:G,G55)-1</f>
        <v>0</v>
      </c>
      <c r="J55">
        <f>COUNTIF(H:H,H55)-1</f>
        <v>0</v>
      </c>
      <c r="K55" t="str">
        <f t="shared" si="0"/>
        <v>"FRTR 0.95 07/25/43"</v>
      </c>
      <c r="L55" t="str">
        <f t="shared" si="0"/>
        <v>"FR001400QCA1"</v>
      </c>
    </row>
    <row r="56" spans="1:12" x14ac:dyDescent="0.25">
      <c r="A56" s="1" t="s">
        <v>207</v>
      </c>
      <c r="B56" s="1">
        <v>46813840000</v>
      </c>
      <c r="C56" s="1">
        <v>1</v>
      </c>
      <c r="D56" s="1" t="s">
        <v>246</v>
      </c>
      <c r="E56" s="1" t="s">
        <v>209</v>
      </c>
      <c r="F56" s="1" t="s">
        <v>116</v>
      </c>
      <c r="G56" t="s">
        <v>457</v>
      </c>
      <c r="H56" s="1" t="s">
        <v>247</v>
      </c>
      <c r="I56">
        <f>COUNTIF(G:G,G56)-1</f>
        <v>0</v>
      </c>
      <c r="J56">
        <f>COUNTIF(H:H,H56)-1</f>
        <v>0</v>
      </c>
      <c r="K56" t="str">
        <f t="shared" si="0"/>
        <v>"FRTR 1 05/25/27"</v>
      </c>
      <c r="L56" t="str">
        <f t="shared" si="0"/>
        <v>"FR0013250560"</v>
      </c>
    </row>
    <row r="57" spans="1:12" x14ac:dyDescent="0.25">
      <c r="A57" s="1" t="s">
        <v>207</v>
      </c>
      <c r="B57" s="1">
        <v>73017549000</v>
      </c>
      <c r="C57" s="1">
        <v>1.5</v>
      </c>
      <c r="D57" s="1" t="s">
        <v>252</v>
      </c>
      <c r="E57" s="1" t="s">
        <v>209</v>
      </c>
      <c r="F57" s="1" t="s">
        <v>116</v>
      </c>
      <c r="G57" t="s">
        <v>460</v>
      </c>
      <c r="H57" s="1" t="s">
        <v>253</v>
      </c>
      <c r="I57">
        <f>COUNTIF(G:G,G57)-1</f>
        <v>0</v>
      </c>
      <c r="J57">
        <f>COUNTIF(H:H,H57)-1</f>
        <v>0</v>
      </c>
      <c r="K57" t="str">
        <f t="shared" si="0"/>
        <v>"FRTR 1 1/2 05/25/31"</v>
      </c>
      <c r="L57" t="str">
        <f t="shared" si="0"/>
        <v>"FR0012993103"</v>
      </c>
    </row>
    <row r="58" spans="1:12" x14ac:dyDescent="0.25">
      <c r="A58" s="1" t="s">
        <v>207</v>
      </c>
      <c r="B58" s="1">
        <v>39088024000</v>
      </c>
      <c r="C58" s="1">
        <v>1.5</v>
      </c>
      <c r="D58" s="1" t="s">
        <v>339</v>
      </c>
      <c r="E58" s="1" t="s">
        <v>209</v>
      </c>
      <c r="F58" s="1" t="s">
        <v>116</v>
      </c>
      <c r="G58" t="s">
        <v>503</v>
      </c>
      <c r="H58" s="1" t="s">
        <v>340</v>
      </c>
      <c r="I58">
        <f>COUNTIF(G:G,G58)-1</f>
        <v>0</v>
      </c>
      <c r="J58">
        <f>COUNTIF(H:H,H58)-1</f>
        <v>0</v>
      </c>
      <c r="K58" t="str">
        <f t="shared" si="0"/>
        <v>"FRTR 1 1/2 05/25/50"</v>
      </c>
      <c r="L58" t="str">
        <f t="shared" si="0"/>
        <v>"FR0013404969"</v>
      </c>
    </row>
    <row r="59" spans="1:12" x14ac:dyDescent="0.25">
      <c r="A59" s="1" t="s">
        <v>207</v>
      </c>
      <c r="B59" s="1">
        <v>80832001500</v>
      </c>
      <c r="C59" s="1">
        <v>1.25</v>
      </c>
      <c r="D59" s="1" t="s">
        <v>229</v>
      </c>
      <c r="E59" s="1" t="s">
        <v>209</v>
      </c>
      <c r="F59" s="1" t="s">
        <v>116</v>
      </c>
      <c r="G59" t="s">
        <v>449</v>
      </c>
      <c r="H59" s="1" t="s">
        <v>230</v>
      </c>
      <c r="I59">
        <f>COUNTIF(G:G,G59)-1</f>
        <v>0</v>
      </c>
      <c r="J59">
        <f>COUNTIF(H:H,H59)-1</f>
        <v>0</v>
      </c>
      <c r="K59" t="str">
        <f t="shared" si="0"/>
        <v>"FRTR 1 1/4 05/25/34"</v>
      </c>
      <c r="L59" t="str">
        <f t="shared" si="0"/>
        <v>"FR0013313582"</v>
      </c>
    </row>
    <row r="60" spans="1:12" x14ac:dyDescent="0.25">
      <c r="A60" s="1" t="s">
        <v>207</v>
      </c>
      <c r="B60" s="1">
        <v>64903492800</v>
      </c>
      <c r="C60" s="1">
        <v>1.25</v>
      </c>
      <c r="D60" s="1" t="s">
        <v>250</v>
      </c>
      <c r="E60" s="1" t="s">
        <v>209</v>
      </c>
      <c r="F60" s="1" t="s">
        <v>116</v>
      </c>
      <c r="G60" t="s">
        <v>459</v>
      </c>
      <c r="H60" s="1" t="s">
        <v>251</v>
      </c>
      <c r="I60">
        <f>COUNTIF(G:G,G60)-1</f>
        <v>0</v>
      </c>
      <c r="J60">
        <f>COUNTIF(H:H,H60)-1</f>
        <v>0</v>
      </c>
      <c r="K60" t="str">
        <f t="shared" si="0"/>
        <v>"FRTR 1 1/4 05/25/36"</v>
      </c>
      <c r="L60" t="str">
        <f t="shared" si="0"/>
        <v>"FR0013154044"</v>
      </c>
    </row>
    <row r="61" spans="1:12" x14ac:dyDescent="0.25">
      <c r="A61" s="1" t="s">
        <v>207</v>
      </c>
      <c r="B61" s="1">
        <v>36671913600</v>
      </c>
      <c r="C61" s="1">
        <v>1.25</v>
      </c>
      <c r="D61" s="1" t="s">
        <v>264</v>
      </c>
      <c r="E61" s="1" t="s">
        <v>209</v>
      </c>
      <c r="F61" s="1" t="s">
        <v>116</v>
      </c>
      <c r="G61" t="s">
        <v>466</v>
      </c>
      <c r="H61" s="1" t="s">
        <v>265</v>
      </c>
      <c r="I61">
        <f>COUNTIF(G:G,G61)-1</f>
        <v>0</v>
      </c>
      <c r="J61">
        <f>COUNTIF(H:H,H61)-1</f>
        <v>0</v>
      </c>
      <c r="K61" t="str">
        <f t="shared" si="0"/>
        <v>"FRTR 1 1/4 05/25/38"</v>
      </c>
      <c r="L61" t="str">
        <f t="shared" si="0"/>
        <v>"FR0014009O62"</v>
      </c>
    </row>
    <row r="62" spans="1:12" x14ac:dyDescent="0.25">
      <c r="A62" s="1" t="s">
        <v>207</v>
      </c>
      <c r="B62" s="1">
        <v>39986136900</v>
      </c>
      <c r="C62" s="1">
        <v>1</v>
      </c>
      <c r="D62" s="1" t="s">
        <v>296</v>
      </c>
      <c r="E62" s="1" t="s">
        <v>209</v>
      </c>
      <c r="F62" s="1" t="s">
        <v>116</v>
      </c>
      <c r="G62" t="s">
        <v>482</v>
      </c>
      <c r="H62" s="1" t="s">
        <v>297</v>
      </c>
      <c r="I62">
        <f>COUNTIF(G:G,G62)-1</f>
        <v>0</v>
      </c>
      <c r="J62">
        <f>COUNTIF(H:H,H62)-1</f>
        <v>0</v>
      </c>
      <c r="K62" t="str">
        <f t="shared" si="0"/>
        <v>"FRTR 1 11/25/25"</v>
      </c>
      <c r="L62" t="str">
        <f t="shared" si="0"/>
        <v>"FR0012938116"</v>
      </c>
    </row>
    <row r="63" spans="1:12" x14ac:dyDescent="0.25">
      <c r="A63" s="1" t="s">
        <v>207</v>
      </c>
      <c r="B63" s="1">
        <v>20925014400</v>
      </c>
      <c r="C63" s="1">
        <v>1.75</v>
      </c>
      <c r="D63" s="1" t="s">
        <v>345</v>
      </c>
      <c r="E63" s="1" t="s">
        <v>209</v>
      </c>
      <c r="F63" s="1" t="s">
        <v>116</v>
      </c>
      <c r="G63" t="s">
        <v>506</v>
      </c>
      <c r="H63" s="1" t="s">
        <v>346</v>
      </c>
      <c r="I63">
        <f>COUNTIF(G:G,G63)-1</f>
        <v>0</v>
      </c>
      <c r="J63">
        <f>COUNTIF(H:H,H63)-1</f>
        <v>0</v>
      </c>
      <c r="K63" t="str">
        <f t="shared" si="0"/>
        <v>"FRTR 1 3/4 05/25/66"</v>
      </c>
      <c r="L63" t="str">
        <f t="shared" si="0"/>
        <v>"FR0013154028"</v>
      </c>
    </row>
    <row r="64" spans="1:12" x14ac:dyDescent="0.25">
      <c r="A64" s="1" t="s">
        <v>207</v>
      </c>
      <c r="B64" s="1">
        <v>39150233600</v>
      </c>
      <c r="C64" s="1">
        <v>1.75</v>
      </c>
      <c r="D64" s="1" t="s">
        <v>294</v>
      </c>
      <c r="E64" s="1" t="s">
        <v>209</v>
      </c>
      <c r="F64" s="1" t="s">
        <v>116</v>
      </c>
      <c r="G64" t="s">
        <v>481</v>
      </c>
      <c r="H64" s="1" t="s">
        <v>295</v>
      </c>
      <c r="I64">
        <f>COUNTIF(G:G,G64)-1</f>
        <v>0</v>
      </c>
      <c r="J64">
        <f>COUNTIF(H:H,H64)-1</f>
        <v>0</v>
      </c>
      <c r="K64" t="str">
        <f t="shared" si="0"/>
        <v>"FRTR 1 3/4 06/25/39"</v>
      </c>
      <c r="L64" t="str">
        <f t="shared" si="0"/>
        <v>"FR0013234333"</v>
      </c>
    </row>
    <row r="65" spans="1:12" x14ac:dyDescent="0.25">
      <c r="A65" s="1" t="s">
        <v>207</v>
      </c>
      <c r="B65" s="1">
        <v>21141485000</v>
      </c>
      <c r="C65" s="1">
        <v>1.8</v>
      </c>
      <c r="D65" s="1" t="s">
        <v>290</v>
      </c>
      <c r="E65" s="1" t="s">
        <v>240</v>
      </c>
      <c r="F65" s="1" t="s">
        <v>116</v>
      </c>
      <c r="G65" t="s">
        <v>479</v>
      </c>
      <c r="H65" s="1" t="s">
        <v>291</v>
      </c>
      <c r="I65">
        <f>COUNTIF(G:G,G65)-1</f>
        <v>0</v>
      </c>
      <c r="J65">
        <f>COUNTIF(H:H,H65)-1</f>
        <v>0</v>
      </c>
      <c r="K65" t="str">
        <f t="shared" si="0"/>
        <v>"FRTR 1.8 07/25/40"</v>
      </c>
      <c r="L65" t="str">
        <f t="shared" si="0"/>
        <v>"FR0010447367"</v>
      </c>
    </row>
    <row r="66" spans="1:12" x14ac:dyDescent="0.25">
      <c r="A66" s="1" t="s">
        <v>207</v>
      </c>
      <c r="B66" s="1">
        <v>33276597600</v>
      </c>
      <c r="C66" s="1">
        <v>1.85</v>
      </c>
      <c r="D66" s="1" t="s">
        <v>337</v>
      </c>
      <c r="E66" s="1" t="s">
        <v>240</v>
      </c>
      <c r="F66" s="1" t="s">
        <v>116</v>
      </c>
      <c r="G66" t="s">
        <v>502</v>
      </c>
      <c r="H66" s="1" t="s">
        <v>338</v>
      </c>
      <c r="I66">
        <f>COUNTIF(G:G,G66)-1</f>
        <v>0</v>
      </c>
      <c r="J66">
        <f>COUNTIF(H:H,H66)-1</f>
        <v>0</v>
      </c>
      <c r="K66" t="str">
        <f t="shared" si="0"/>
        <v>"FRTR 1.85 07/25/27"</v>
      </c>
      <c r="L66" t="str">
        <f t="shared" si="0"/>
        <v>"FR0011008705"</v>
      </c>
    </row>
    <row r="67" spans="1:12" x14ac:dyDescent="0.25">
      <c r="A67" s="1" t="s">
        <v>207</v>
      </c>
      <c r="B67" s="1">
        <v>34376439200</v>
      </c>
      <c r="C67" s="1">
        <v>2</v>
      </c>
      <c r="D67" s="1" t="s">
        <v>349</v>
      </c>
      <c r="E67" s="1" t="s">
        <v>209</v>
      </c>
      <c r="F67" s="1" t="s">
        <v>116</v>
      </c>
      <c r="G67" t="s">
        <v>508</v>
      </c>
      <c r="H67" s="1" t="s">
        <v>350</v>
      </c>
      <c r="I67">
        <f>COUNTIF(G:G,G67)-1</f>
        <v>0</v>
      </c>
      <c r="J67">
        <f>COUNTIF(H:H,H67)-1</f>
        <v>0</v>
      </c>
      <c r="K67" t="str">
        <f t="shared" ref="K67:L130" si="1">""""&amp;G67&amp;""""</f>
        <v>"FRTR 2 05/25/48"</v>
      </c>
      <c r="L67" t="str">
        <f t="shared" si="1"/>
        <v>"FR0013257524"</v>
      </c>
    </row>
    <row r="68" spans="1:12" x14ac:dyDescent="0.25">
      <c r="A68" s="1" t="s">
        <v>207</v>
      </c>
      <c r="B68" s="1">
        <v>95357007500</v>
      </c>
      <c r="C68" s="1">
        <v>2.5</v>
      </c>
      <c r="D68" s="1" t="s">
        <v>260</v>
      </c>
      <c r="E68" s="1" t="s">
        <v>209</v>
      </c>
      <c r="F68" s="1" t="s">
        <v>116</v>
      </c>
      <c r="G68" t="s">
        <v>464</v>
      </c>
      <c r="H68" s="1" t="s">
        <v>261</v>
      </c>
      <c r="I68">
        <f>COUNTIF(G:G,G68)-1</f>
        <v>0</v>
      </c>
      <c r="J68">
        <f>COUNTIF(H:H,H68)-1</f>
        <v>0</v>
      </c>
      <c r="K68" t="str">
        <f t="shared" si="1"/>
        <v>"FRTR 2 1/2 05/25/30"</v>
      </c>
      <c r="L68" t="str">
        <f t="shared" si="1"/>
        <v>"FR0011883966"</v>
      </c>
    </row>
    <row r="69" spans="1:12" x14ac:dyDescent="0.25">
      <c r="A69" s="1" t="s">
        <v>207</v>
      </c>
      <c r="B69" s="1">
        <v>25933812200</v>
      </c>
      <c r="C69" s="1">
        <v>2.5</v>
      </c>
      <c r="D69" s="1" t="s">
        <v>268</v>
      </c>
      <c r="E69" s="1" t="s">
        <v>209</v>
      </c>
      <c r="F69" s="1" t="s">
        <v>116</v>
      </c>
      <c r="G69" t="s">
        <v>468</v>
      </c>
      <c r="H69" s="1" t="s">
        <v>269</v>
      </c>
      <c r="I69">
        <f>COUNTIF(G:G,G69)-1</f>
        <v>0</v>
      </c>
      <c r="J69">
        <f>COUNTIF(H:H,H69)-1</f>
        <v>0</v>
      </c>
      <c r="K69" t="str">
        <f t="shared" si="1"/>
        <v>"FRTR 2 1/2 05/25/43"</v>
      </c>
      <c r="L69" t="str">
        <f t="shared" si="1"/>
        <v>"FR001400CMX2"</v>
      </c>
    </row>
    <row r="70" spans="1:12" x14ac:dyDescent="0.25">
      <c r="A70" s="1" t="s">
        <v>207</v>
      </c>
      <c r="B70" s="1">
        <v>35627124000</v>
      </c>
      <c r="C70" s="1">
        <v>2.5</v>
      </c>
      <c r="D70" s="1" t="s">
        <v>227</v>
      </c>
      <c r="E70" s="1" t="s">
        <v>209</v>
      </c>
      <c r="F70" s="1" t="s">
        <v>116</v>
      </c>
      <c r="G70" t="s">
        <v>448</v>
      </c>
      <c r="H70" s="1" t="s">
        <v>228</v>
      </c>
      <c r="I70">
        <f>COUNTIF(G:G,G70)-1</f>
        <v>0</v>
      </c>
      <c r="J70">
        <f>COUNTIF(H:H,H70)-1</f>
        <v>0</v>
      </c>
      <c r="K70" t="str">
        <f t="shared" si="1"/>
        <v>"FRTR 2 1/2 09/24/26"</v>
      </c>
      <c r="L70" t="str">
        <f t="shared" si="1"/>
        <v>"FR001400FYQ4"</v>
      </c>
    </row>
    <row r="71" spans="1:12" x14ac:dyDescent="0.25">
      <c r="A71" s="1" t="s">
        <v>207</v>
      </c>
      <c r="B71" s="1">
        <v>48270369600</v>
      </c>
      <c r="C71" s="1">
        <v>2.5</v>
      </c>
      <c r="D71" s="1" t="s">
        <v>244</v>
      </c>
      <c r="E71" s="1" t="s">
        <v>209</v>
      </c>
      <c r="F71" s="1" t="s">
        <v>116</v>
      </c>
      <c r="G71" t="s">
        <v>456</v>
      </c>
      <c r="H71" s="1" t="s">
        <v>245</v>
      </c>
      <c r="I71">
        <f>COUNTIF(G:G,G71)-1</f>
        <v>0</v>
      </c>
      <c r="J71">
        <f>COUNTIF(H:H,H71)-1</f>
        <v>0</v>
      </c>
      <c r="K71" t="str">
        <f t="shared" si="1"/>
        <v>"FRTR 2 1/2 09/24/27"</v>
      </c>
      <c r="L71" t="str">
        <f t="shared" si="1"/>
        <v>"FR001400NBC6"</v>
      </c>
    </row>
    <row r="72" spans="1:12" x14ac:dyDescent="0.25">
      <c r="A72" s="1" t="s">
        <v>207</v>
      </c>
      <c r="B72" s="1">
        <v>56769011200</v>
      </c>
      <c r="C72" s="1">
        <v>2</v>
      </c>
      <c r="D72" s="1" t="s">
        <v>248</v>
      </c>
      <c r="E72" s="1" t="s">
        <v>209</v>
      </c>
      <c r="F72" s="1" t="s">
        <v>116</v>
      </c>
      <c r="G72" t="s">
        <v>458</v>
      </c>
      <c r="H72" s="1" t="s">
        <v>249</v>
      </c>
      <c r="I72">
        <f>COUNTIF(G:G,G72)-1</f>
        <v>0</v>
      </c>
      <c r="J72">
        <f>COUNTIF(H:H,H72)-1</f>
        <v>0</v>
      </c>
      <c r="K72" t="str">
        <f t="shared" si="1"/>
        <v>"FRTR 2 11/25/32"</v>
      </c>
      <c r="L72" t="str">
        <f t="shared" si="1"/>
        <v>"FR001400BKZ3"</v>
      </c>
    </row>
    <row r="73" spans="1:12" x14ac:dyDescent="0.25">
      <c r="A73" s="1" t="s">
        <v>207</v>
      </c>
      <c r="B73" s="1">
        <v>64245465000</v>
      </c>
      <c r="C73" s="1">
        <v>2.75</v>
      </c>
      <c r="D73" s="1" t="s">
        <v>219</v>
      </c>
      <c r="E73" s="1" t="s">
        <v>209</v>
      </c>
      <c r="F73" s="1" t="s">
        <v>116</v>
      </c>
      <c r="G73" t="s">
        <v>444</v>
      </c>
      <c r="H73" s="1" t="s">
        <v>220</v>
      </c>
      <c r="I73">
        <f>COUNTIF(G:G,G73)-1</f>
        <v>0</v>
      </c>
      <c r="J73">
        <f>COUNTIF(H:H,H73)-1</f>
        <v>0</v>
      </c>
      <c r="K73" t="str">
        <f t="shared" si="1"/>
        <v>"FRTR 2 3/4 02/25/29"</v>
      </c>
      <c r="L73" t="str">
        <f t="shared" si="1"/>
        <v>"FR001400HI98"</v>
      </c>
    </row>
    <row r="74" spans="1:12" x14ac:dyDescent="0.25">
      <c r="A74" s="1" t="s">
        <v>207</v>
      </c>
      <c r="B74" s="1">
        <v>60241393000</v>
      </c>
      <c r="C74" s="1">
        <v>2.75</v>
      </c>
      <c r="D74" s="1" t="s">
        <v>215</v>
      </c>
      <c r="E74" s="1" t="s">
        <v>209</v>
      </c>
      <c r="F74" s="1" t="s">
        <v>116</v>
      </c>
      <c r="G74" t="s">
        <v>442</v>
      </c>
      <c r="H74" s="1" t="s">
        <v>216</v>
      </c>
      <c r="I74">
        <f>COUNTIF(G:G,G74)-1</f>
        <v>0</v>
      </c>
      <c r="J74">
        <f>COUNTIF(H:H,H74)-1</f>
        <v>0</v>
      </c>
      <c r="K74" t="str">
        <f t="shared" si="1"/>
        <v>"FRTR 2 3/4 02/25/30"</v>
      </c>
      <c r="L74" t="str">
        <f t="shared" si="1"/>
        <v>"FR001400PM68"</v>
      </c>
    </row>
    <row r="75" spans="1:12" x14ac:dyDescent="0.25">
      <c r="A75" s="1" t="s">
        <v>207</v>
      </c>
      <c r="B75" s="1">
        <v>79574376900</v>
      </c>
      <c r="C75" s="1">
        <v>2.75</v>
      </c>
      <c r="D75" s="1" t="s">
        <v>254</v>
      </c>
      <c r="E75" s="1" t="s">
        <v>209</v>
      </c>
      <c r="F75" s="1" t="s">
        <v>116</v>
      </c>
      <c r="G75" t="s">
        <v>461</v>
      </c>
      <c r="H75" s="1" t="s">
        <v>255</v>
      </c>
      <c r="I75">
        <f>COUNTIF(G:G,G75)-1</f>
        <v>0</v>
      </c>
      <c r="J75">
        <f>COUNTIF(H:H,H75)-1</f>
        <v>0</v>
      </c>
      <c r="K75" t="str">
        <f t="shared" si="1"/>
        <v>"FRTR 2 3/4 10/25/27"</v>
      </c>
      <c r="L75" t="str">
        <f t="shared" si="1"/>
        <v>"FR0011317783"</v>
      </c>
    </row>
    <row r="76" spans="1:12" x14ac:dyDescent="0.25">
      <c r="A76" s="1" t="s">
        <v>207</v>
      </c>
      <c r="B76" s="1">
        <v>34214243700</v>
      </c>
      <c r="C76" s="1">
        <v>2.4</v>
      </c>
      <c r="D76" s="1" t="s">
        <v>235</v>
      </c>
      <c r="E76" s="1" t="s">
        <v>209</v>
      </c>
      <c r="F76" s="1" t="s">
        <v>116</v>
      </c>
      <c r="G76" t="s">
        <v>452</v>
      </c>
      <c r="H76" s="1" t="s">
        <v>236</v>
      </c>
      <c r="I76">
        <f>COUNTIF(G:G,G76)-1</f>
        <v>0</v>
      </c>
      <c r="J76">
        <f>COUNTIF(H:H,H76)-1</f>
        <v>0</v>
      </c>
      <c r="K76" t="str">
        <f t="shared" si="1"/>
        <v>"FRTR 2.4 09/24/28"</v>
      </c>
      <c r="L76" t="str">
        <f t="shared" si="1"/>
        <v>"FR001400XLW2"</v>
      </c>
    </row>
    <row r="77" spans="1:12" x14ac:dyDescent="0.25">
      <c r="A77" s="1" t="s">
        <v>207</v>
      </c>
      <c r="B77" s="1">
        <v>31922100000</v>
      </c>
      <c r="C77" s="1">
        <v>2.7</v>
      </c>
      <c r="D77" s="1" t="s">
        <v>225</v>
      </c>
      <c r="E77" s="1" t="s">
        <v>209</v>
      </c>
      <c r="F77" s="1" t="s">
        <v>116</v>
      </c>
      <c r="G77" t="s">
        <v>447</v>
      </c>
      <c r="H77" s="1" t="s">
        <v>226</v>
      </c>
      <c r="I77">
        <f>COUNTIF(G:G,G77)-1</f>
        <v>0</v>
      </c>
      <c r="J77">
        <f>COUNTIF(H:H,H77)-1</f>
        <v>0</v>
      </c>
      <c r="K77" t="str">
        <f t="shared" si="1"/>
        <v>"FRTR 2.7 02/25/31"</v>
      </c>
      <c r="L77" t="str">
        <f t="shared" si="1"/>
        <v>"FR001400Z2L7"</v>
      </c>
    </row>
    <row r="78" spans="1:12" x14ac:dyDescent="0.25">
      <c r="A78" s="1" t="s">
        <v>207</v>
      </c>
      <c r="B78" s="1">
        <v>50273712000</v>
      </c>
      <c r="C78" s="1">
        <v>3</v>
      </c>
      <c r="D78" s="1" t="s">
        <v>242</v>
      </c>
      <c r="E78" s="1" t="s">
        <v>209</v>
      </c>
      <c r="F78" s="1" t="s">
        <v>116</v>
      </c>
      <c r="G78" t="s">
        <v>455</v>
      </c>
      <c r="H78" s="1" t="s">
        <v>243</v>
      </c>
      <c r="I78">
        <f>COUNTIF(G:G,G78)-1</f>
        <v>0</v>
      </c>
      <c r="J78">
        <f>COUNTIF(H:H,H78)-1</f>
        <v>0</v>
      </c>
      <c r="K78" t="str">
        <f t="shared" si="1"/>
        <v>"FRTR 3 05/25/33"</v>
      </c>
      <c r="L78" t="str">
        <f t="shared" si="1"/>
        <v>"FR001400H7V7"</v>
      </c>
    </row>
    <row r="79" spans="1:12" x14ac:dyDescent="0.25">
      <c r="A79" s="1" t="s">
        <v>207</v>
      </c>
      <c r="B79" s="1">
        <v>27869198400</v>
      </c>
      <c r="C79" s="1">
        <v>3</v>
      </c>
      <c r="D79" s="1" t="s">
        <v>258</v>
      </c>
      <c r="E79" s="1" t="s">
        <v>209</v>
      </c>
      <c r="F79" s="1" t="s">
        <v>116</v>
      </c>
      <c r="G79" t="s">
        <v>463</v>
      </c>
      <c r="H79" s="1" t="s">
        <v>259</v>
      </c>
      <c r="I79">
        <f>COUNTIF(G:G,G79)-1</f>
        <v>0</v>
      </c>
      <c r="J79">
        <f>COUNTIF(H:H,H79)-1</f>
        <v>0</v>
      </c>
      <c r="K79" t="str">
        <f t="shared" si="1"/>
        <v>"FRTR 3 05/25/54"</v>
      </c>
      <c r="L79" t="str">
        <f t="shared" si="1"/>
        <v>"FR001400FTH3"</v>
      </c>
    </row>
    <row r="80" spans="1:12" x14ac:dyDescent="0.25">
      <c r="A80" s="1" t="s">
        <v>207</v>
      </c>
      <c r="B80" s="1">
        <v>16158094400</v>
      </c>
      <c r="C80" s="1">
        <v>3</v>
      </c>
      <c r="D80" s="1" t="s">
        <v>305</v>
      </c>
      <c r="E80" s="1" t="s">
        <v>209</v>
      </c>
      <c r="F80" s="1" t="s">
        <v>116</v>
      </c>
      <c r="G80" t="s">
        <v>486</v>
      </c>
      <c r="H80" s="1" t="s">
        <v>306</v>
      </c>
      <c r="I80">
        <f>COUNTIF(G:G,G80)-1</f>
        <v>0</v>
      </c>
      <c r="J80">
        <f>COUNTIF(H:H,H80)-1</f>
        <v>0</v>
      </c>
      <c r="K80" t="str">
        <f t="shared" si="1"/>
        <v>"FRTR 3 06/25/49"</v>
      </c>
      <c r="L80" t="str">
        <f t="shared" si="1"/>
        <v>"FR001400NEF3"</v>
      </c>
    </row>
    <row r="81" spans="1:12" x14ac:dyDescent="0.25">
      <c r="A81" s="1" t="s">
        <v>207</v>
      </c>
      <c r="B81" s="1">
        <v>44394134500</v>
      </c>
      <c r="C81" s="1">
        <v>3.5</v>
      </c>
      <c r="D81" s="1" t="s">
        <v>327</v>
      </c>
      <c r="E81" s="1" t="s">
        <v>209</v>
      </c>
      <c r="F81" s="1" t="s">
        <v>116</v>
      </c>
      <c r="G81" t="s">
        <v>497</v>
      </c>
      <c r="H81" s="1" t="s">
        <v>328</v>
      </c>
      <c r="I81">
        <f>COUNTIF(G:G,G81)-1</f>
        <v>0</v>
      </c>
      <c r="J81">
        <f>COUNTIF(H:H,H81)-1</f>
        <v>0</v>
      </c>
      <c r="K81" t="str">
        <f t="shared" si="1"/>
        <v>"FRTR 3 1/2 04/25/26"</v>
      </c>
      <c r="L81" t="str">
        <f t="shared" si="1"/>
        <v>"FR0010916924"</v>
      </c>
    </row>
    <row r="82" spans="1:12" x14ac:dyDescent="0.25">
      <c r="A82" s="1" t="s">
        <v>207</v>
      </c>
      <c r="B82" s="1">
        <v>53183620800</v>
      </c>
      <c r="C82" s="1">
        <v>3.5</v>
      </c>
      <c r="D82" s="1" t="s">
        <v>217</v>
      </c>
      <c r="E82" s="1" t="s">
        <v>209</v>
      </c>
      <c r="F82" s="1" t="s">
        <v>116</v>
      </c>
      <c r="G82" t="s">
        <v>443</v>
      </c>
      <c r="H82" s="1" t="s">
        <v>218</v>
      </c>
      <c r="I82">
        <f>COUNTIF(G:G,G82)-1</f>
        <v>0</v>
      </c>
      <c r="J82">
        <f>COUNTIF(H:H,H82)-1</f>
        <v>0</v>
      </c>
      <c r="K82" t="str">
        <f t="shared" si="1"/>
        <v>"FRTR 3 1/2 11/25/33"</v>
      </c>
      <c r="L82" t="str">
        <f t="shared" si="1"/>
        <v>"FR001400L834"</v>
      </c>
    </row>
    <row r="83" spans="1:12" x14ac:dyDescent="0.25">
      <c r="A83" s="1" t="s">
        <v>207</v>
      </c>
      <c r="B83" s="1">
        <v>8477217500</v>
      </c>
      <c r="C83" s="1">
        <v>3.5</v>
      </c>
      <c r="D83" s="1" t="s">
        <v>355</v>
      </c>
      <c r="E83" s="1" t="s">
        <v>209</v>
      </c>
      <c r="F83" s="1" t="s">
        <v>116</v>
      </c>
      <c r="G83" t="s">
        <v>511</v>
      </c>
      <c r="H83" s="1" t="s">
        <v>356</v>
      </c>
      <c r="I83">
        <f>COUNTIF(G:G,G83)-1</f>
        <v>0</v>
      </c>
      <c r="J83">
        <f>COUNTIF(H:H,H83)-1</f>
        <v>0</v>
      </c>
      <c r="K83" t="str">
        <f t="shared" si="1"/>
        <v>"FRTR 3 1/2 11/25/35"</v>
      </c>
      <c r="L83" t="str">
        <f t="shared" si="1"/>
        <v>"FR0014012II5"</v>
      </c>
    </row>
    <row r="84" spans="1:12" x14ac:dyDescent="0.25">
      <c r="A84" s="1" t="s">
        <v>207</v>
      </c>
      <c r="B84" s="1">
        <v>40764718900</v>
      </c>
      <c r="C84" s="1">
        <v>3.25</v>
      </c>
      <c r="D84" s="1" t="s">
        <v>237</v>
      </c>
      <c r="E84" s="1" t="s">
        <v>209</v>
      </c>
      <c r="F84" s="1" t="s">
        <v>116</v>
      </c>
      <c r="G84" t="s">
        <v>453</v>
      </c>
      <c r="H84" s="1" t="s">
        <v>238</v>
      </c>
      <c r="I84">
        <f>COUNTIF(G:G,G84)-1</f>
        <v>0</v>
      </c>
      <c r="J84">
        <f>COUNTIF(H:H,H84)-1</f>
        <v>0</v>
      </c>
      <c r="K84" t="str">
        <f t="shared" si="1"/>
        <v>"FRTR 3 1/4 05/25/45"</v>
      </c>
      <c r="L84" t="str">
        <f t="shared" si="1"/>
        <v>"FR0011461037"</v>
      </c>
    </row>
    <row r="85" spans="1:12" x14ac:dyDescent="0.25">
      <c r="A85" s="1" t="s">
        <v>207</v>
      </c>
      <c r="B85" s="1">
        <v>26252964000</v>
      </c>
      <c r="C85" s="1">
        <v>3.25</v>
      </c>
      <c r="D85" s="1" t="s">
        <v>223</v>
      </c>
      <c r="E85" s="1" t="s">
        <v>209</v>
      </c>
      <c r="F85" s="1" t="s">
        <v>116</v>
      </c>
      <c r="G85" t="s">
        <v>446</v>
      </c>
      <c r="H85" s="1" t="s">
        <v>224</v>
      </c>
      <c r="I85">
        <f>COUNTIF(G:G,G85)-1</f>
        <v>0</v>
      </c>
      <c r="J85">
        <f>COUNTIF(H:H,H85)-1</f>
        <v>0</v>
      </c>
      <c r="K85" t="str">
        <f t="shared" si="1"/>
        <v>"FRTR 3 1/4 05/25/55"</v>
      </c>
      <c r="L85" t="str">
        <f t="shared" si="1"/>
        <v>"FR001400OHF4"</v>
      </c>
    </row>
    <row r="86" spans="1:12" x14ac:dyDescent="0.25">
      <c r="A86" s="1" t="s">
        <v>207</v>
      </c>
      <c r="B86" s="1">
        <v>47049825400</v>
      </c>
      <c r="C86" s="1">
        <v>3</v>
      </c>
      <c r="D86" s="1" t="s">
        <v>211</v>
      </c>
      <c r="E86" s="1" t="s">
        <v>209</v>
      </c>
      <c r="F86" s="1" t="s">
        <v>116</v>
      </c>
      <c r="G86" t="s">
        <v>440</v>
      </c>
      <c r="H86" s="1" t="s">
        <v>212</v>
      </c>
      <c r="I86">
        <f>COUNTIF(G:G,G86)-1</f>
        <v>0</v>
      </c>
      <c r="J86">
        <f>COUNTIF(H:H,H86)-1</f>
        <v>0</v>
      </c>
      <c r="K86" t="str">
        <f t="shared" si="1"/>
        <v>"FRTR 3 11/25/34"</v>
      </c>
      <c r="L86" t="str">
        <f t="shared" si="1"/>
        <v>"FR001400QMF9"</v>
      </c>
    </row>
    <row r="87" spans="1:12" x14ac:dyDescent="0.25">
      <c r="A87" s="1" t="s">
        <v>207</v>
      </c>
      <c r="B87" s="1">
        <v>19704048000</v>
      </c>
      <c r="C87" s="1">
        <v>3.75</v>
      </c>
      <c r="D87" s="1" t="s">
        <v>231</v>
      </c>
      <c r="E87" s="1" t="s">
        <v>209</v>
      </c>
      <c r="F87" s="1" t="s">
        <v>116</v>
      </c>
      <c r="G87" t="s">
        <v>450</v>
      </c>
      <c r="H87" s="1" t="s">
        <v>232</v>
      </c>
      <c r="I87">
        <f>COUNTIF(G:G,G87)-1</f>
        <v>0</v>
      </c>
      <c r="J87">
        <f>COUNTIF(H:H,H87)-1</f>
        <v>0</v>
      </c>
      <c r="K87" t="str">
        <f t="shared" si="1"/>
        <v>"FRTR 3 3/4 05/25/56"</v>
      </c>
      <c r="L87" t="str">
        <f t="shared" si="1"/>
        <v>"FR001400XJJ3"</v>
      </c>
    </row>
    <row r="88" spans="1:12" x14ac:dyDescent="0.25">
      <c r="A88" s="1" t="s">
        <v>207</v>
      </c>
      <c r="B88" s="1">
        <v>14238905000</v>
      </c>
      <c r="C88" s="1">
        <v>3.15</v>
      </c>
      <c r="D88" s="1" t="s">
        <v>323</v>
      </c>
      <c r="E88" s="1" t="s">
        <v>240</v>
      </c>
      <c r="F88" s="1" t="s">
        <v>116</v>
      </c>
      <c r="G88" t="s">
        <v>495</v>
      </c>
      <c r="H88" s="1" t="s">
        <v>324</v>
      </c>
      <c r="I88">
        <f>COUNTIF(G:G,G88)-1</f>
        <v>0</v>
      </c>
      <c r="J88">
        <f>COUNTIF(H:H,H88)-1</f>
        <v>0</v>
      </c>
      <c r="K88" t="str">
        <f t="shared" si="1"/>
        <v>"FRTR 3.15 07/25/32"</v>
      </c>
      <c r="L88" t="str">
        <f t="shared" si="1"/>
        <v>"FR0000188799"</v>
      </c>
    </row>
    <row r="89" spans="1:12" x14ac:dyDescent="0.25">
      <c r="A89" s="1" t="s">
        <v>207</v>
      </c>
      <c r="B89" s="1">
        <v>51667244800</v>
      </c>
      <c r="C89" s="1">
        <v>3.2</v>
      </c>
      <c r="D89" s="1" t="s">
        <v>208</v>
      </c>
      <c r="E89" s="1" t="s">
        <v>209</v>
      </c>
      <c r="F89" s="1" t="s">
        <v>116</v>
      </c>
      <c r="G89" t="s">
        <v>439</v>
      </c>
      <c r="H89" s="1" t="s">
        <v>210</v>
      </c>
      <c r="I89">
        <f>COUNTIF(G:G,G89)-1</f>
        <v>0</v>
      </c>
      <c r="J89">
        <f>COUNTIF(H:H,H89)-1</f>
        <v>0</v>
      </c>
      <c r="K89" t="str">
        <f t="shared" si="1"/>
        <v>"FRTR 3.2 05/25/35"</v>
      </c>
      <c r="L89" t="str">
        <f t="shared" si="1"/>
        <v>"FR001400X8V5"</v>
      </c>
    </row>
    <row r="90" spans="1:12" x14ac:dyDescent="0.25">
      <c r="A90" s="1" t="s">
        <v>207</v>
      </c>
      <c r="B90" s="1">
        <v>10494189397.6</v>
      </c>
      <c r="C90" s="1">
        <v>3.4</v>
      </c>
      <c r="D90" s="1" t="s">
        <v>311</v>
      </c>
      <c r="E90" s="1" t="s">
        <v>303</v>
      </c>
      <c r="F90" s="1" t="s">
        <v>116</v>
      </c>
      <c r="G90" t="s">
        <v>489</v>
      </c>
      <c r="H90" s="1" t="s">
        <v>312</v>
      </c>
      <c r="I90">
        <f>COUNTIF(G:G,G90)-1</f>
        <v>0</v>
      </c>
      <c r="J90">
        <f>COUNTIF(H:H,H90)-1</f>
        <v>0</v>
      </c>
      <c r="K90" t="str">
        <f t="shared" si="1"/>
        <v>"FRTR 3.4 07/25/29"</v>
      </c>
      <c r="L90" t="str">
        <f t="shared" si="1"/>
        <v>"FR0000186413"</v>
      </c>
    </row>
    <row r="91" spans="1:12" x14ac:dyDescent="0.25">
      <c r="A91" s="1" t="s">
        <v>207</v>
      </c>
      <c r="B91" s="1">
        <v>15306218400</v>
      </c>
      <c r="C91" s="1">
        <v>3.6</v>
      </c>
      <c r="D91" s="1" t="s">
        <v>262</v>
      </c>
      <c r="E91" s="1" t="s">
        <v>209</v>
      </c>
      <c r="F91" s="1" t="s">
        <v>116</v>
      </c>
      <c r="G91" t="s">
        <v>465</v>
      </c>
      <c r="H91" s="1" t="s">
        <v>263</v>
      </c>
      <c r="I91">
        <f>COUNTIF(G:G,G91)-1</f>
        <v>0</v>
      </c>
      <c r="J91">
        <f>COUNTIF(H:H,H91)-1</f>
        <v>0</v>
      </c>
      <c r="K91" t="str">
        <f t="shared" si="1"/>
        <v>"FRTR 3.6 05/25/42"</v>
      </c>
      <c r="L91" t="str">
        <f t="shared" si="1"/>
        <v>"FR001400WYO4"</v>
      </c>
    </row>
    <row r="92" spans="1:12" x14ac:dyDescent="0.25">
      <c r="A92" s="1" t="s">
        <v>207</v>
      </c>
      <c r="B92" s="1">
        <v>31793695200</v>
      </c>
      <c r="C92" s="1">
        <v>4</v>
      </c>
      <c r="D92" s="1" t="s">
        <v>317</v>
      </c>
      <c r="E92" s="1" t="s">
        <v>209</v>
      </c>
      <c r="F92" s="1" t="s">
        <v>116</v>
      </c>
      <c r="G92" t="s">
        <v>492</v>
      </c>
      <c r="H92" s="1" t="s">
        <v>318</v>
      </c>
      <c r="I92">
        <f>COUNTIF(G:G,G92)-1</f>
        <v>0</v>
      </c>
      <c r="J92">
        <f>COUNTIF(H:H,H92)-1</f>
        <v>0</v>
      </c>
      <c r="K92" t="str">
        <f t="shared" si="1"/>
        <v>"FRTR 4 04/25/55"</v>
      </c>
      <c r="L92" t="str">
        <f t="shared" si="1"/>
        <v>"FR0010171975"</v>
      </c>
    </row>
    <row r="93" spans="1:12" x14ac:dyDescent="0.25">
      <c r="A93" s="1" t="s">
        <v>207</v>
      </c>
      <c r="B93" s="1">
        <v>29597736000</v>
      </c>
      <c r="C93" s="1">
        <v>4</v>
      </c>
      <c r="D93" s="1" t="s">
        <v>292</v>
      </c>
      <c r="E93" s="1" t="s">
        <v>209</v>
      </c>
      <c r="F93" s="1" t="s">
        <v>116</v>
      </c>
      <c r="G93" t="s">
        <v>480</v>
      </c>
      <c r="H93" s="1" t="s">
        <v>293</v>
      </c>
      <c r="I93">
        <f>COUNTIF(G:G,G93)-1</f>
        <v>0</v>
      </c>
      <c r="J93">
        <f>COUNTIF(H:H,H93)-1</f>
        <v>0</v>
      </c>
      <c r="K93" t="str">
        <f t="shared" si="1"/>
        <v>"FRTR 4 04/25/60"</v>
      </c>
      <c r="L93" t="str">
        <f t="shared" si="1"/>
        <v>"FR0010870956"</v>
      </c>
    </row>
    <row r="94" spans="1:12" x14ac:dyDescent="0.25">
      <c r="A94" s="1" t="s">
        <v>207</v>
      </c>
      <c r="B94" s="1">
        <v>56868780000</v>
      </c>
      <c r="C94" s="1">
        <v>4.5</v>
      </c>
      <c r="D94" s="1" t="s">
        <v>333</v>
      </c>
      <c r="E94" s="1" t="s">
        <v>209</v>
      </c>
      <c r="F94" s="1" t="s">
        <v>116</v>
      </c>
      <c r="G94" t="s">
        <v>500</v>
      </c>
      <c r="H94" s="1" t="s">
        <v>334</v>
      </c>
      <c r="I94">
        <f>COUNTIF(G:G,G94)-1</f>
        <v>0</v>
      </c>
      <c r="J94">
        <f>COUNTIF(H:H,H94)-1</f>
        <v>0</v>
      </c>
      <c r="K94" t="str">
        <f t="shared" si="1"/>
        <v>"FRTR 4 1/2 04/25/41"</v>
      </c>
      <c r="L94" t="str">
        <f t="shared" si="1"/>
        <v>"FR0010773192"</v>
      </c>
    </row>
    <row r="95" spans="1:12" x14ac:dyDescent="0.25">
      <c r="A95" s="1" t="s">
        <v>207</v>
      </c>
      <c r="B95" s="1">
        <v>35402057900</v>
      </c>
      <c r="C95" s="1">
        <v>4</v>
      </c>
      <c r="D95" s="1" t="s">
        <v>280</v>
      </c>
      <c r="E95" s="1" t="s">
        <v>209</v>
      </c>
      <c r="F95" s="1" t="s">
        <v>116</v>
      </c>
      <c r="G95" t="s">
        <v>474</v>
      </c>
      <c r="H95" s="1" t="s">
        <v>281</v>
      </c>
      <c r="I95">
        <f>COUNTIF(G:G,G95)-1</f>
        <v>0</v>
      </c>
      <c r="J95">
        <f>COUNTIF(H:H,H95)-1</f>
        <v>0</v>
      </c>
      <c r="K95" t="str">
        <f t="shared" si="1"/>
        <v>"FRTR 4 10/25/38"</v>
      </c>
      <c r="L95" t="str">
        <f t="shared" si="1"/>
        <v>"FR0010371401"</v>
      </c>
    </row>
    <row r="96" spans="1:12" x14ac:dyDescent="0.25">
      <c r="A96" s="1" t="s">
        <v>207</v>
      </c>
      <c r="B96" s="1">
        <v>43489747200</v>
      </c>
      <c r="C96" s="1">
        <v>4.75</v>
      </c>
      <c r="D96" s="1" t="s">
        <v>288</v>
      </c>
      <c r="E96" s="1" t="s">
        <v>209</v>
      </c>
      <c r="F96" s="1" t="s">
        <v>116</v>
      </c>
      <c r="G96" t="s">
        <v>478</v>
      </c>
      <c r="H96" s="1" t="s">
        <v>289</v>
      </c>
      <c r="I96">
        <f>COUNTIF(G:G,G96)-1</f>
        <v>0</v>
      </c>
      <c r="J96">
        <f>COUNTIF(H:H,H96)-1</f>
        <v>0</v>
      </c>
      <c r="K96" t="str">
        <f t="shared" si="1"/>
        <v>"FRTR 4 3/4 04/25/35"</v>
      </c>
      <c r="L96" t="str">
        <f t="shared" si="1"/>
        <v>"FR0010070060"</v>
      </c>
    </row>
    <row r="97" spans="1:12" x14ac:dyDescent="0.25">
      <c r="A97" s="1" t="s">
        <v>207</v>
      </c>
      <c r="B97" s="1">
        <v>29850128029.32</v>
      </c>
      <c r="C97" s="1">
        <v>5.75</v>
      </c>
      <c r="D97" s="1" t="s">
        <v>300</v>
      </c>
      <c r="E97" s="1" t="s">
        <v>209</v>
      </c>
      <c r="F97" s="1" t="s">
        <v>116</v>
      </c>
      <c r="G97" t="s">
        <v>484</v>
      </c>
      <c r="H97" s="1" t="s">
        <v>301</v>
      </c>
      <c r="I97">
        <f>COUNTIF(G:G,G97)-1</f>
        <v>0</v>
      </c>
      <c r="J97">
        <f>COUNTIF(H:H,H97)-1</f>
        <v>0</v>
      </c>
      <c r="K97" t="str">
        <f t="shared" si="1"/>
        <v>"FRTR 5 3/4 10/25/32"</v>
      </c>
      <c r="L97" t="str">
        <f t="shared" si="1"/>
        <v>"FR0000187635"</v>
      </c>
    </row>
    <row r="98" spans="1:12" x14ac:dyDescent="0.25">
      <c r="A98" s="1" t="s">
        <v>9</v>
      </c>
      <c r="B98" s="1">
        <v>1250000000</v>
      </c>
      <c r="C98" s="1">
        <v>1.85</v>
      </c>
      <c r="D98" s="1" t="s">
        <v>64</v>
      </c>
      <c r="E98" s="1" t="s">
        <v>11</v>
      </c>
      <c r="F98" s="1" t="s">
        <v>12</v>
      </c>
      <c r="G98" t="s">
        <v>384</v>
      </c>
      <c r="H98" s="1" t="s">
        <v>65</v>
      </c>
      <c r="I98">
        <f>COUNTIF(G:G,G98)-1</f>
        <v>0</v>
      </c>
      <c r="J98">
        <f>COUNTIF(H:H,H98)-1</f>
        <v>0</v>
      </c>
      <c r="K98" t="str">
        <f t="shared" si="1"/>
        <v>"INDON 1.85 03/12/31"</v>
      </c>
      <c r="L98" t="str">
        <f t="shared" si="1"/>
        <v>"US455780CV60"</v>
      </c>
    </row>
    <row r="99" spans="1:12" x14ac:dyDescent="0.25">
      <c r="A99" s="1" t="s">
        <v>9</v>
      </c>
      <c r="B99" s="1">
        <v>1200000000</v>
      </c>
      <c r="C99" s="1">
        <v>2.15</v>
      </c>
      <c r="D99" s="1" t="s">
        <v>33</v>
      </c>
      <c r="E99" s="1" t="s">
        <v>11</v>
      </c>
      <c r="F99" s="1" t="s">
        <v>12</v>
      </c>
      <c r="G99" t="s">
        <v>368</v>
      </c>
      <c r="H99" s="1" t="s">
        <v>34</v>
      </c>
      <c r="I99">
        <f>COUNTIF(G:G,G99)-1</f>
        <v>0</v>
      </c>
      <c r="J99">
        <f>COUNTIF(H:H,H99)-1</f>
        <v>0</v>
      </c>
      <c r="K99" t="str">
        <f t="shared" si="1"/>
        <v>"INDON 2.15 07/28/31"</v>
      </c>
      <c r="L99" t="str">
        <f t="shared" si="1"/>
        <v>"US455780CY00"</v>
      </c>
    </row>
    <row r="100" spans="1:12" x14ac:dyDescent="0.25">
      <c r="A100" s="1" t="s">
        <v>9</v>
      </c>
      <c r="B100" s="1">
        <v>1200000000</v>
      </c>
      <c r="C100" s="1">
        <v>2.85</v>
      </c>
      <c r="D100" s="1" t="s">
        <v>96</v>
      </c>
      <c r="E100" s="1" t="s">
        <v>11</v>
      </c>
      <c r="F100" s="1" t="s">
        <v>12</v>
      </c>
      <c r="G100" t="s">
        <v>400</v>
      </c>
      <c r="H100" s="1" t="s">
        <v>97</v>
      </c>
      <c r="I100">
        <f>COUNTIF(G:G,G100)-1</f>
        <v>0</v>
      </c>
      <c r="J100">
        <f>COUNTIF(H:H,H100)-1</f>
        <v>0</v>
      </c>
      <c r="K100" t="str">
        <f t="shared" si="1"/>
        <v>"INDON 2.85 02/14/30"</v>
      </c>
      <c r="L100" t="str">
        <f t="shared" si="1"/>
        <v>"US455780CQ75"</v>
      </c>
    </row>
    <row r="101" spans="1:12" x14ac:dyDescent="0.25">
      <c r="A101" s="1" t="s">
        <v>9</v>
      </c>
      <c r="B101" s="1">
        <v>1250000000</v>
      </c>
      <c r="C101" s="1">
        <v>3.5</v>
      </c>
      <c r="D101" s="1" t="s">
        <v>31</v>
      </c>
      <c r="E101" s="1" t="s">
        <v>11</v>
      </c>
      <c r="F101" s="1" t="s">
        <v>12</v>
      </c>
      <c r="G101" t="s">
        <v>367</v>
      </c>
      <c r="H101" s="1" t="s">
        <v>32</v>
      </c>
      <c r="I101">
        <f>COUNTIF(G:G,G101)-1</f>
        <v>0</v>
      </c>
      <c r="J101">
        <f>COUNTIF(H:H,H101)-1</f>
        <v>0</v>
      </c>
      <c r="K101" t="str">
        <f t="shared" si="1"/>
        <v>"INDON 3 1/2 01/11/28"</v>
      </c>
      <c r="L101" t="str">
        <f t="shared" si="1"/>
        <v>"US455780CD62"</v>
      </c>
    </row>
    <row r="102" spans="1:12" x14ac:dyDescent="0.25">
      <c r="A102" s="1" t="s">
        <v>9</v>
      </c>
      <c r="B102" s="1">
        <v>800000000</v>
      </c>
      <c r="C102" s="1">
        <v>3.5</v>
      </c>
      <c r="D102" s="1" t="s">
        <v>88</v>
      </c>
      <c r="E102" s="1" t="s">
        <v>11</v>
      </c>
      <c r="F102" s="1" t="s">
        <v>12</v>
      </c>
      <c r="G102" t="s">
        <v>396</v>
      </c>
      <c r="H102" s="1" t="s">
        <v>89</v>
      </c>
      <c r="I102">
        <f>COUNTIF(G:G,G102)-1</f>
        <v>0</v>
      </c>
      <c r="J102">
        <f>COUNTIF(H:H,H102)-1</f>
        <v>0</v>
      </c>
      <c r="K102" t="str">
        <f t="shared" si="1"/>
        <v>"INDON 3 1/2 02/14/50"</v>
      </c>
      <c r="L102" t="str">
        <f t="shared" si="1"/>
        <v>"US455780CR58"</v>
      </c>
    </row>
    <row r="103" spans="1:12" x14ac:dyDescent="0.25">
      <c r="A103" s="1" t="s">
        <v>9</v>
      </c>
      <c r="B103" s="1">
        <v>2000000000</v>
      </c>
      <c r="C103" s="1">
        <v>3.05</v>
      </c>
      <c r="D103" s="1" t="s">
        <v>66</v>
      </c>
      <c r="E103" s="1" t="s">
        <v>11</v>
      </c>
      <c r="F103" s="1" t="s">
        <v>12</v>
      </c>
      <c r="G103" t="s">
        <v>385</v>
      </c>
      <c r="H103" s="1" t="s">
        <v>67</v>
      </c>
      <c r="I103">
        <f>COUNTIF(G:G,G103)-1</f>
        <v>0</v>
      </c>
      <c r="J103">
        <f>COUNTIF(H:H,H103)-1</f>
        <v>0</v>
      </c>
      <c r="K103" t="str">
        <f t="shared" si="1"/>
        <v>"INDON 3.05 03/12/51"</v>
      </c>
      <c r="L103" t="str">
        <f t="shared" si="1"/>
        <v>"US455780CW44"</v>
      </c>
    </row>
    <row r="104" spans="1:12" x14ac:dyDescent="0.25">
      <c r="A104" s="1" t="s">
        <v>9</v>
      </c>
      <c r="B104" s="1">
        <v>650000000</v>
      </c>
      <c r="C104" s="1">
        <v>3.2</v>
      </c>
      <c r="D104" s="1" t="s">
        <v>57</v>
      </c>
      <c r="E104" s="1" t="s">
        <v>11</v>
      </c>
      <c r="F104" s="1" t="s">
        <v>12</v>
      </c>
      <c r="G104" t="s">
        <v>380</v>
      </c>
      <c r="H104" s="1" t="s">
        <v>58</v>
      </c>
      <c r="I104">
        <f>COUNTIF(G:G,G104)-1</f>
        <v>0</v>
      </c>
      <c r="J104">
        <f>COUNTIF(H:H,H104)-1</f>
        <v>0</v>
      </c>
      <c r="K104" t="str">
        <f t="shared" si="1"/>
        <v>"INDON 3.2 09/23/61"</v>
      </c>
      <c r="L104" t="str">
        <f t="shared" si="1"/>
        <v>"US455780DG84"</v>
      </c>
    </row>
    <row r="105" spans="1:12" x14ac:dyDescent="0.25">
      <c r="A105" s="1" t="s">
        <v>9</v>
      </c>
      <c r="B105" s="1">
        <v>800000000</v>
      </c>
      <c r="C105" s="1">
        <v>3.35</v>
      </c>
      <c r="D105" s="1" t="s">
        <v>70</v>
      </c>
      <c r="E105" s="1" t="s">
        <v>11</v>
      </c>
      <c r="F105" s="1" t="s">
        <v>12</v>
      </c>
      <c r="G105" t="s">
        <v>387</v>
      </c>
      <c r="H105" s="1" t="s">
        <v>71</v>
      </c>
      <c r="I105">
        <f>COUNTIF(G:G,G105)-1</f>
        <v>0</v>
      </c>
      <c r="J105">
        <f>COUNTIF(H:H,H105)-1</f>
        <v>0</v>
      </c>
      <c r="K105" t="str">
        <f t="shared" si="1"/>
        <v>"INDON 3.35 03/12/2071"</v>
      </c>
      <c r="L105" t="str">
        <f t="shared" si="1"/>
        <v>"US455780CX27"</v>
      </c>
    </row>
    <row r="106" spans="1:12" x14ac:dyDescent="0.25">
      <c r="A106" s="1" t="s">
        <v>9</v>
      </c>
      <c r="B106" s="1">
        <v>750000000</v>
      </c>
      <c r="C106" s="1">
        <v>3.4</v>
      </c>
      <c r="D106" s="1" t="s">
        <v>74</v>
      </c>
      <c r="E106" s="1" t="s">
        <v>11</v>
      </c>
      <c r="F106" s="1" t="s">
        <v>12</v>
      </c>
      <c r="G106" t="s">
        <v>389</v>
      </c>
      <c r="H106" s="1" t="s">
        <v>75</v>
      </c>
      <c r="I106">
        <f>COUNTIF(G:G,G106)-1</f>
        <v>0</v>
      </c>
      <c r="J106">
        <f>COUNTIF(H:H,H106)-1</f>
        <v>0</v>
      </c>
      <c r="K106" t="str">
        <f t="shared" si="1"/>
        <v>"INDON 3.4 09/18/29"</v>
      </c>
      <c r="L106" t="str">
        <f t="shared" si="1"/>
        <v>"US455780CK06"</v>
      </c>
    </row>
    <row r="107" spans="1:12" x14ac:dyDescent="0.25">
      <c r="A107" s="1" t="s">
        <v>9</v>
      </c>
      <c r="B107" s="1">
        <v>1000000000</v>
      </c>
      <c r="C107" s="1">
        <v>3.55</v>
      </c>
      <c r="D107" s="1" t="s">
        <v>92</v>
      </c>
      <c r="E107" s="1" t="s">
        <v>11</v>
      </c>
      <c r="F107" s="1" t="s">
        <v>12</v>
      </c>
      <c r="G107" t="s">
        <v>398</v>
      </c>
      <c r="H107" s="1" t="s">
        <v>93</v>
      </c>
      <c r="I107">
        <f>COUNTIF(G:G,G107)-1</f>
        <v>0</v>
      </c>
      <c r="J107">
        <f>COUNTIF(H:H,H107)-1</f>
        <v>0</v>
      </c>
      <c r="K107" t="str">
        <f t="shared" si="1"/>
        <v>"INDON 3.55 03/31/32"</v>
      </c>
      <c r="L107" t="str">
        <f t="shared" si="1"/>
        <v>"US455780DJ24"</v>
      </c>
    </row>
    <row r="108" spans="1:12" x14ac:dyDescent="0.25">
      <c r="A108" s="1" t="s">
        <v>9</v>
      </c>
      <c r="B108" s="1">
        <v>1000000000</v>
      </c>
      <c r="C108" s="1">
        <v>3.7</v>
      </c>
      <c r="D108" s="1" t="s">
        <v>80</v>
      </c>
      <c r="E108" s="1" t="s">
        <v>11</v>
      </c>
      <c r="F108" s="1" t="s">
        <v>12</v>
      </c>
      <c r="G108" t="s">
        <v>392</v>
      </c>
      <c r="H108" s="1" t="s">
        <v>81</v>
      </c>
      <c r="I108">
        <f>COUNTIF(G:G,G108)-1</f>
        <v>0</v>
      </c>
      <c r="J108">
        <f>COUNTIF(H:H,H108)-1</f>
        <v>0</v>
      </c>
      <c r="K108" t="str">
        <f t="shared" si="1"/>
        <v>"INDON 3.7 10/30/49"</v>
      </c>
      <c r="L108" t="str">
        <f t="shared" si="1"/>
        <v>"US455780CN45"</v>
      </c>
    </row>
    <row r="109" spans="1:12" x14ac:dyDescent="0.25">
      <c r="A109" s="1" t="s">
        <v>9</v>
      </c>
      <c r="B109" s="1">
        <v>1650000000</v>
      </c>
      <c r="C109" s="1">
        <v>3.85</v>
      </c>
      <c r="D109" s="1" t="s">
        <v>78</v>
      </c>
      <c r="E109" s="1" t="s">
        <v>11</v>
      </c>
      <c r="F109" s="1" t="s">
        <v>12</v>
      </c>
      <c r="G109" t="s">
        <v>391</v>
      </c>
      <c r="H109" s="1" t="s">
        <v>79</v>
      </c>
      <c r="I109">
        <f>COUNTIF(G:G,G109)-1</f>
        <v>0</v>
      </c>
      <c r="J109">
        <f>COUNTIF(H:H,H109)-1</f>
        <v>0</v>
      </c>
      <c r="K109" t="str">
        <f t="shared" si="1"/>
        <v>"INDON 3.85 10/15/30"</v>
      </c>
      <c r="L109" t="str">
        <f t="shared" si="1"/>
        <v>"US455780CS32"</v>
      </c>
    </row>
    <row r="110" spans="1:12" x14ac:dyDescent="0.25">
      <c r="A110" s="1" t="s">
        <v>9</v>
      </c>
      <c r="B110" s="1">
        <v>1250000000</v>
      </c>
      <c r="C110" s="1">
        <v>4.75</v>
      </c>
      <c r="D110" s="1" t="s">
        <v>94</v>
      </c>
      <c r="E110" s="1" t="s">
        <v>11</v>
      </c>
      <c r="F110" s="1" t="s">
        <v>12</v>
      </c>
      <c r="G110" t="s">
        <v>399</v>
      </c>
      <c r="H110" s="1" t="s">
        <v>95</v>
      </c>
      <c r="I110">
        <f>COUNTIF(G:G,G110)-1</f>
        <v>0</v>
      </c>
      <c r="J110">
        <f>COUNTIF(H:H,H110)-1</f>
        <v>0</v>
      </c>
      <c r="K110" t="str">
        <f t="shared" si="1"/>
        <v>"INDON 4 3/4 02/11/29"</v>
      </c>
      <c r="L110" t="str">
        <f t="shared" si="1"/>
        <v>"US455780CH76"</v>
      </c>
    </row>
    <row r="111" spans="1:12" x14ac:dyDescent="0.25">
      <c r="A111" s="1" t="s">
        <v>9</v>
      </c>
      <c r="B111" s="1">
        <v>1150000000</v>
      </c>
      <c r="C111" s="1">
        <v>4.75</v>
      </c>
      <c r="D111" s="1" t="s">
        <v>16</v>
      </c>
      <c r="E111" s="1" t="s">
        <v>11</v>
      </c>
      <c r="F111" s="1" t="s">
        <v>12</v>
      </c>
      <c r="G111" t="s">
        <v>360</v>
      </c>
      <c r="H111" s="1" t="s">
        <v>17</v>
      </c>
      <c r="I111">
        <f>COUNTIF(G:G,G111)-1</f>
        <v>0</v>
      </c>
      <c r="J111">
        <f>COUNTIF(H:H,H111)-1</f>
        <v>0</v>
      </c>
      <c r="K111" t="str">
        <f t="shared" si="1"/>
        <v>"INDON 4 3/4 09/10/34"</v>
      </c>
      <c r="L111" t="str">
        <f t="shared" si="1"/>
        <v>"US455780DX18"</v>
      </c>
    </row>
    <row r="112" spans="1:12" x14ac:dyDescent="0.25">
      <c r="A112" s="1" t="s">
        <v>9</v>
      </c>
      <c r="B112" s="1">
        <v>1000000000</v>
      </c>
      <c r="C112" s="1">
        <v>4.0999999999999996</v>
      </c>
      <c r="D112" s="1" t="s">
        <v>59</v>
      </c>
      <c r="E112" s="1" t="s">
        <v>11</v>
      </c>
      <c r="F112" s="1" t="s">
        <v>12</v>
      </c>
      <c r="G112" t="s">
        <v>381</v>
      </c>
      <c r="H112" s="1" t="s">
        <v>60</v>
      </c>
      <c r="I112">
        <f>COUNTIF(G:G,G112)-1</f>
        <v>0</v>
      </c>
      <c r="J112">
        <f>COUNTIF(H:H,H112)-1</f>
        <v>0</v>
      </c>
      <c r="K112" t="str">
        <f t="shared" si="1"/>
        <v>"INDON 4.1 04/24/28"</v>
      </c>
      <c r="L112" t="str">
        <f t="shared" si="1"/>
        <v>"US455780CF11"</v>
      </c>
    </row>
    <row r="113" spans="1:12" x14ac:dyDescent="0.25">
      <c r="A113" s="1" t="s">
        <v>9</v>
      </c>
      <c r="B113" s="1">
        <v>750000000</v>
      </c>
      <c r="C113" s="1">
        <v>4.1500000000000004</v>
      </c>
      <c r="D113" s="1" t="s">
        <v>72</v>
      </c>
      <c r="E113" s="1" t="s">
        <v>11</v>
      </c>
      <c r="F113" s="1" t="s">
        <v>12</v>
      </c>
      <c r="G113" t="s">
        <v>388</v>
      </c>
      <c r="H113" s="1" t="s">
        <v>73</v>
      </c>
      <c r="I113">
        <f>COUNTIF(G:G,G113)-1</f>
        <v>0</v>
      </c>
      <c r="J113">
        <f>COUNTIF(H:H,H113)-1</f>
        <v>0</v>
      </c>
      <c r="K113" t="str">
        <f t="shared" si="1"/>
        <v>"INDON 4.15 09/20/27"</v>
      </c>
      <c r="L113" t="str">
        <f t="shared" si="1"/>
        <v>"US455780DM52"</v>
      </c>
    </row>
    <row r="114" spans="1:12" x14ac:dyDescent="0.25">
      <c r="A114" s="1" t="s">
        <v>9</v>
      </c>
      <c r="B114" s="1">
        <v>1650000000</v>
      </c>
      <c r="C114" s="1">
        <v>4.2</v>
      </c>
      <c r="D114" s="1" t="s">
        <v>27</v>
      </c>
      <c r="E114" s="1" t="s">
        <v>11</v>
      </c>
      <c r="F114" s="1" t="s">
        <v>12</v>
      </c>
      <c r="G114" t="s">
        <v>365</v>
      </c>
      <c r="H114" s="1" t="s">
        <v>28</v>
      </c>
      <c r="I114">
        <f>COUNTIF(G:G,G114)-1</f>
        <v>0</v>
      </c>
      <c r="J114">
        <f>COUNTIF(H:H,H114)-1</f>
        <v>0</v>
      </c>
      <c r="K114" t="str">
        <f t="shared" si="1"/>
        <v>"INDON 4.2 10/15/50"</v>
      </c>
      <c r="L114" t="str">
        <f t="shared" si="1"/>
        <v>"US455780CT15"</v>
      </c>
    </row>
    <row r="115" spans="1:12" x14ac:dyDescent="0.25">
      <c r="A115" s="1" t="s">
        <v>9</v>
      </c>
      <c r="B115" s="1">
        <v>750000000</v>
      </c>
      <c r="C115" s="1">
        <v>4.3</v>
      </c>
      <c r="D115" s="1" t="s">
        <v>76</v>
      </c>
      <c r="E115" s="1" t="s">
        <v>11</v>
      </c>
      <c r="F115" s="1" t="s">
        <v>12</v>
      </c>
      <c r="G115" t="s">
        <v>390</v>
      </c>
      <c r="H115" s="1" t="s">
        <v>77</v>
      </c>
      <c r="I115">
        <f>COUNTIF(G:G,G115)-1</f>
        <v>0</v>
      </c>
      <c r="J115">
        <f>COUNTIF(H:H,H115)-1</f>
        <v>0</v>
      </c>
      <c r="K115" t="str">
        <f t="shared" si="1"/>
        <v>"INDON 4.3 03/31/52"</v>
      </c>
      <c r="L115" t="str">
        <f t="shared" si="1"/>
        <v>"US455780DK96"</v>
      </c>
    </row>
    <row r="116" spans="1:12" x14ac:dyDescent="0.25">
      <c r="A116" s="1" t="s">
        <v>9</v>
      </c>
      <c r="B116" s="1">
        <v>1750000000</v>
      </c>
      <c r="C116" s="1">
        <v>4.3499999999999996</v>
      </c>
      <c r="D116" s="1" t="s">
        <v>49</v>
      </c>
      <c r="E116" s="1" t="s">
        <v>11</v>
      </c>
      <c r="F116" s="1" t="s">
        <v>12</v>
      </c>
      <c r="G116" t="s">
        <v>376</v>
      </c>
      <c r="H116" s="1" t="s">
        <v>50</v>
      </c>
      <c r="I116">
        <f>COUNTIF(G:G,G116)-1</f>
        <v>0</v>
      </c>
      <c r="J116">
        <f>COUNTIF(H:H,H116)-1</f>
        <v>0</v>
      </c>
      <c r="K116" t="str">
        <f t="shared" si="1"/>
        <v>"INDON 4.35 01/11/48"</v>
      </c>
      <c r="L116" t="str">
        <f t="shared" si="1"/>
        <v>"US455780CE46"</v>
      </c>
    </row>
    <row r="117" spans="1:12" x14ac:dyDescent="0.25">
      <c r="A117" s="1" t="s">
        <v>9</v>
      </c>
      <c r="B117" s="1">
        <v>1000000000</v>
      </c>
      <c r="C117" s="1">
        <v>4.45</v>
      </c>
      <c r="D117" s="1" t="s">
        <v>86</v>
      </c>
      <c r="E117" s="1" t="s">
        <v>11</v>
      </c>
      <c r="F117" s="1" t="s">
        <v>12</v>
      </c>
      <c r="G117" t="s">
        <v>395</v>
      </c>
      <c r="H117" s="1" t="s">
        <v>87</v>
      </c>
      <c r="I117">
        <f>COUNTIF(G:G,G117)-1</f>
        <v>0</v>
      </c>
      <c r="J117">
        <f>COUNTIF(H:H,H117)-1</f>
        <v>0</v>
      </c>
      <c r="K117" t="str">
        <f t="shared" si="1"/>
        <v>"INDON 4.45 04/15/70"</v>
      </c>
      <c r="L117" t="str">
        <f t="shared" si="1"/>
        <v>"US455780CU87"</v>
      </c>
    </row>
    <row r="118" spans="1:12" x14ac:dyDescent="0.25">
      <c r="A118" s="1" t="s">
        <v>9</v>
      </c>
      <c r="B118" s="1">
        <v>1000000000</v>
      </c>
      <c r="C118" s="1">
        <v>4.55</v>
      </c>
      <c r="D118" s="1" t="s">
        <v>31</v>
      </c>
      <c r="E118" s="1" t="s">
        <v>11</v>
      </c>
      <c r="F118" s="1" t="s">
        <v>12</v>
      </c>
      <c r="G118" t="s">
        <v>382</v>
      </c>
      <c r="H118" s="1" t="s">
        <v>61</v>
      </c>
      <c r="I118">
        <f>COUNTIF(G:G,G118)-1</f>
        <v>0</v>
      </c>
      <c r="J118">
        <f>COUNTIF(H:H,H118)-1</f>
        <v>0</v>
      </c>
      <c r="K118" t="str">
        <f t="shared" si="1"/>
        <v>"INDON 4.55 01/11/28"</v>
      </c>
      <c r="L118" t="str">
        <f t="shared" si="1"/>
        <v>"US455780DQ66"</v>
      </c>
    </row>
    <row r="119" spans="1:12" x14ac:dyDescent="0.25">
      <c r="A119" s="1" t="s">
        <v>9</v>
      </c>
      <c r="B119" s="1">
        <v>1400000000</v>
      </c>
      <c r="C119" s="1">
        <v>4.6500000000000004</v>
      </c>
      <c r="D119" s="1" t="s">
        <v>62</v>
      </c>
      <c r="E119" s="1" t="s">
        <v>11</v>
      </c>
      <c r="F119" s="1" t="s">
        <v>12</v>
      </c>
      <c r="G119" t="s">
        <v>383</v>
      </c>
      <c r="H119" s="1" t="s">
        <v>63</v>
      </c>
      <c r="I119">
        <f>COUNTIF(G:G,G119)-1</f>
        <v>0</v>
      </c>
      <c r="J119">
        <f>COUNTIF(H:H,H119)-1</f>
        <v>0</v>
      </c>
      <c r="K119" t="str">
        <f t="shared" si="1"/>
        <v>"INDON 4.65 09/20/32"</v>
      </c>
      <c r="L119" t="str">
        <f t="shared" si="1"/>
        <v>"US455780DN36"</v>
      </c>
    </row>
    <row r="120" spans="1:12" x14ac:dyDescent="0.25">
      <c r="A120" s="1" t="s">
        <v>9</v>
      </c>
      <c r="B120" s="1">
        <v>650000000</v>
      </c>
      <c r="C120" s="1">
        <v>4.7</v>
      </c>
      <c r="D120" s="1" t="s">
        <v>25</v>
      </c>
      <c r="E120" s="1" t="s">
        <v>11</v>
      </c>
      <c r="F120" s="1" t="s">
        <v>12</v>
      </c>
      <c r="G120" t="s">
        <v>364</v>
      </c>
      <c r="H120" s="1" t="s">
        <v>26</v>
      </c>
      <c r="I120">
        <f>COUNTIF(G:G,G120)-1</f>
        <v>0</v>
      </c>
      <c r="J120">
        <f>COUNTIF(H:H,H120)-1</f>
        <v>0</v>
      </c>
      <c r="K120" t="str">
        <f t="shared" si="1"/>
        <v>"INDON 4.7 02/10/34"</v>
      </c>
      <c r="L120" t="str">
        <f t="shared" si="1"/>
        <v>"US455780DU78"</v>
      </c>
    </row>
    <row r="121" spans="1:12" x14ac:dyDescent="0.25">
      <c r="A121" s="1" t="s">
        <v>9</v>
      </c>
      <c r="B121" s="1">
        <v>1250000000</v>
      </c>
      <c r="C121" s="1">
        <v>4.8499999999999996</v>
      </c>
      <c r="D121" s="1" t="s">
        <v>53</v>
      </c>
      <c r="E121" s="1" t="s">
        <v>11</v>
      </c>
      <c r="F121" s="1" t="s">
        <v>12</v>
      </c>
      <c r="G121" t="s">
        <v>378</v>
      </c>
      <c r="H121" s="1" t="s">
        <v>54</v>
      </c>
      <c r="I121">
        <f>COUNTIF(G:G,G121)-1</f>
        <v>0</v>
      </c>
      <c r="J121">
        <f>COUNTIF(H:H,H121)-1</f>
        <v>0</v>
      </c>
      <c r="K121" t="str">
        <f t="shared" si="1"/>
        <v>"INDON 4.85 01/11/33"</v>
      </c>
      <c r="L121" t="str">
        <f t="shared" si="1"/>
        <v>"US455780DR40"</v>
      </c>
    </row>
    <row r="122" spans="1:12" x14ac:dyDescent="0.25">
      <c r="A122" s="1" t="s">
        <v>9</v>
      </c>
      <c r="B122" s="1">
        <v>900000000</v>
      </c>
      <c r="C122" s="1">
        <v>5.25</v>
      </c>
      <c r="D122" s="1" t="s">
        <v>10</v>
      </c>
      <c r="E122" s="1" t="s">
        <v>11</v>
      </c>
      <c r="F122" s="1" t="s">
        <v>12</v>
      </c>
      <c r="G122" t="s">
        <v>358</v>
      </c>
      <c r="H122" s="1" t="s">
        <v>13</v>
      </c>
      <c r="I122">
        <f>COUNTIF(G:G,G122)-1</f>
        <v>0</v>
      </c>
      <c r="J122">
        <f>COUNTIF(H:H,H122)-1</f>
        <v>0</v>
      </c>
      <c r="K122" t="str">
        <f t="shared" si="1"/>
        <v>"INDON 5 1/4 01/15/30"</v>
      </c>
      <c r="L122" t="str">
        <f t="shared" si="1"/>
        <v>"US455780DZ65"</v>
      </c>
    </row>
    <row r="123" spans="1:12" x14ac:dyDescent="0.25">
      <c r="A123" s="1" t="s">
        <v>9</v>
      </c>
      <c r="B123" s="1">
        <v>900000000</v>
      </c>
      <c r="C123" s="1">
        <v>5.0999999999999996</v>
      </c>
      <c r="D123" s="1" t="s">
        <v>20</v>
      </c>
      <c r="E123" s="1" t="s">
        <v>11</v>
      </c>
      <c r="F123" s="1" t="s">
        <v>12</v>
      </c>
      <c r="G123" t="s">
        <v>362</v>
      </c>
      <c r="H123" s="1" t="s">
        <v>21</v>
      </c>
      <c r="I123">
        <f>COUNTIF(G:G,G123)-1</f>
        <v>0</v>
      </c>
      <c r="J123">
        <f>COUNTIF(H:H,H123)-1</f>
        <v>0</v>
      </c>
      <c r="K123" t="str">
        <f t="shared" si="1"/>
        <v>"INDON 5.1 02/10/54"</v>
      </c>
      <c r="L123" t="str">
        <f t="shared" si="1"/>
        <v>"US455780DV51"</v>
      </c>
    </row>
    <row r="124" spans="1:12" x14ac:dyDescent="0.25">
      <c r="A124" s="1" t="s">
        <v>9</v>
      </c>
      <c r="B124" s="1">
        <v>650000000</v>
      </c>
      <c r="C124" s="1">
        <v>5.15</v>
      </c>
      <c r="D124" s="1" t="s">
        <v>18</v>
      </c>
      <c r="E124" s="1" t="s">
        <v>11</v>
      </c>
      <c r="F124" s="1" t="s">
        <v>12</v>
      </c>
      <c r="G124" t="s">
        <v>361</v>
      </c>
      <c r="H124" s="1" t="s">
        <v>19</v>
      </c>
      <c r="I124">
        <f>COUNTIF(G:G,G124)-1</f>
        <v>0</v>
      </c>
      <c r="J124">
        <f>COUNTIF(H:H,H124)-1</f>
        <v>0</v>
      </c>
      <c r="K124" t="str">
        <f t="shared" si="1"/>
        <v>"INDON 5.15 09/10/54"</v>
      </c>
      <c r="L124" t="str">
        <f t="shared" si="1"/>
        <v>"US455780DW35"</v>
      </c>
    </row>
    <row r="125" spans="1:12" x14ac:dyDescent="0.25">
      <c r="A125" s="1" t="s">
        <v>9</v>
      </c>
      <c r="B125" s="1">
        <v>1000000000</v>
      </c>
      <c r="C125" s="1">
        <v>5.35</v>
      </c>
      <c r="D125" s="1" t="s">
        <v>84</v>
      </c>
      <c r="E125" s="1" t="s">
        <v>11</v>
      </c>
      <c r="F125" s="1" t="s">
        <v>12</v>
      </c>
      <c r="G125" t="s">
        <v>394</v>
      </c>
      <c r="H125" s="1" t="s">
        <v>85</v>
      </c>
      <c r="I125">
        <f>COUNTIF(G:G,G125)-1</f>
        <v>0</v>
      </c>
      <c r="J125">
        <f>COUNTIF(H:H,H125)-1</f>
        <v>0</v>
      </c>
      <c r="K125" t="str">
        <f t="shared" si="1"/>
        <v>"INDON 5.35 02/11/49"</v>
      </c>
      <c r="L125" t="str">
        <f t="shared" si="1"/>
        <v>"US455780CJ33"</v>
      </c>
    </row>
    <row r="126" spans="1:12" x14ac:dyDescent="0.25">
      <c r="A126" s="1" t="s">
        <v>9</v>
      </c>
      <c r="B126" s="1">
        <v>1100000000</v>
      </c>
      <c r="C126" s="1">
        <v>5.6</v>
      </c>
      <c r="D126" s="1" t="s">
        <v>14</v>
      </c>
      <c r="E126" s="1" t="s">
        <v>11</v>
      </c>
      <c r="F126" s="1" t="s">
        <v>12</v>
      </c>
      <c r="G126" t="s">
        <v>359</v>
      </c>
      <c r="H126" s="1" t="s">
        <v>15</v>
      </c>
      <c r="I126">
        <f>COUNTIF(G:G,G126)-1</f>
        <v>0</v>
      </c>
      <c r="J126">
        <f>COUNTIF(H:H,H126)-1</f>
        <v>0</v>
      </c>
      <c r="K126" t="str">
        <f t="shared" si="1"/>
        <v>"INDON 5.6 01/15/35"</v>
      </c>
      <c r="L126" t="str">
        <f t="shared" si="1"/>
        <v>"US455780EA06"</v>
      </c>
    </row>
    <row r="127" spans="1:12" x14ac:dyDescent="0.25">
      <c r="A127" s="1" t="s">
        <v>9</v>
      </c>
      <c r="B127" s="1">
        <v>750000000</v>
      </c>
      <c r="C127" s="1">
        <v>5.65</v>
      </c>
      <c r="D127" s="1" t="s">
        <v>39</v>
      </c>
      <c r="E127" s="1" t="s">
        <v>11</v>
      </c>
      <c r="F127" s="1" t="s">
        <v>12</v>
      </c>
      <c r="G127" t="s">
        <v>371</v>
      </c>
      <c r="H127" s="1" t="s">
        <v>40</v>
      </c>
      <c r="I127">
        <f>COUNTIF(G:G,G127)-1</f>
        <v>0</v>
      </c>
      <c r="J127">
        <f>COUNTIF(H:H,H127)-1</f>
        <v>0</v>
      </c>
      <c r="K127" t="str">
        <f t="shared" si="1"/>
        <v>"INDON 5.65 01/11/53"</v>
      </c>
      <c r="L127" t="str">
        <f t="shared" si="1"/>
        <v>"US455780DS23"</v>
      </c>
    </row>
    <row r="128" spans="1:12" x14ac:dyDescent="0.25">
      <c r="A128" s="1" t="s">
        <v>113</v>
      </c>
      <c r="B128" s="1">
        <v>886000000</v>
      </c>
      <c r="C128" s="1">
        <v>0.91300000000000003</v>
      </c>
      <c r="D128" s="1" t="s">
        <v>171</v>
      </c>
      <c r="E128" s="1" t="s">
        <v>150</v>
      </c>
      <c r="F128" s="1" t="s">
        <v>116</v>
      </c>
      <c r="G128" t="s">
        <v>426</v>
      </c>
      <c r="H128" s="1" t="s">
        <v>172</v>
      </c>
      <c r="I128">
        <f>COUNTIF(G:G,G128)-1</f>
        <v>0</v>
      </c>
      <c r="J128">
        <f>COUNTIF(H:H,H128)-1</f>
        <v>0</v>
      </c>
      <c r="K128" t="str">
        <f t="shared" si="1"/>
        <v>"ITALY 0.913 09/01/39"</v>
      </c>
      <c r="L128" t="str">
        <f t="shared" si="1"/>
        <v>"XS2088745430"</v>
      </c>
    </row>
    <row r="129" spans="1:12" x14ac:dyDescent="0.25">
      <c r="A129" s="1" t="s">
        <v>113</v>
      </c>
      <c r="B129" s="1">
        <v>990090000</v>
      </c>
      <c r="C129" s="1">
        <v>1.448</v>
      </c>
      <c r="D129" s="1" t="s">
        <v>169</v>
      </c>
      <c r="E129" s="1" t="s">
        <v>115</v>
      </c>
      <c r="F129" s="1" t="s">
        <v>116</v>
      </c>
      <c r="G129" t="s">
        <v>425</v>
      </c>
      <c r="H129" s="1" t="s">
        <v>170</v>
      </c>
      <c r="I129">
        <f>COUNTIF(G:G,G129)-1</f>
        <v>0</v>
      </c>
      <c r="J129">
        <f>COUNTIF(H:H,H129)-1</f>
        <v>0</v>
      </c>
      <c r="K129" t="str">
        <f t="shared" si="1"/>
        <v>"ITALY 1.448 04/17/27"</v>
      </c>
      <c r="L129" t="str">
        <f t="shared" si="1"/>
        <v>"XS1505666815"</v>
      </c>
    </row>
    <row r="130" spans="1:12" x14ac:dyDescent="0.25">
      <c r="A130" s="1" t="s">
        <v>113</v>
      </c>
      <c r="B130" s="1">
        <v>731209200</v>
      </c>
      <c r="C130" s="1">
        <v>1.4830000000000001</v>
      </c>
      <c r="D130" s="1" t="s">
        <v>175</v>
      </c>
      <c r="E130" s="1" t="s">
        <v>150</v>
      </c>
      <c r="F130" s="1" t="s">
        <v>116</v>
      </c>
      <c r="G130" t="s">
        <v>428</v>
      </c>
      <c r="H130" s="1" t="s">
        <v>176</v>
      </c>
      <c r="I130">
        <f>COUNTIF(G:G,G130)-1</f>
        <v>0</v>
      </c>
      <c r="J130">
        <f>COUNTIF(H:H,H130)-1</f>
        <v>0</v>
      </c>
      <c r="K130" t="str">
        <f t="shared" si="1"/>
        <v>"ITALY 1.483 05/04/46"</v>
      </c>
      <c r="L130" t="str">
        <f t="shared" si="1"/>
        <v>"XS1405801041"</v>
      </c>
    </row>
    <row r="131" spans="1:12" x14ac:dyDescent="0.25">
      <c r="A131" s="1" t="s">
        <v>113</v>
      </c>
      <c r="B131" s="1">
        <v>1279100000</v>
      </c>
      <c r="C131" s="1">
        <v>1.51</v>
      </c>
      <c r="D131" s="1" t="s">
        <v>149</v>
      </c>
      <c r="E131" s="1" t="s">
        <v>150</v>
      </c>
      <c r="F131" s="1" t="s">
        <v>116</v>
      </c>
      <c r="G131" t="s">
        <v>417</v>
      </c>
      <c r="H131" s="1" t="s">
        <v>151</v>
      </c>
      <c r="I131">
        <f>COUNTIF(G:G,G131)-1</f>
        <v>0</v>
      </c>
      <c r="J131">
        <f>COUNTIF(H:H,H131)-1</f>
        <v>0</v>
      </c>
      <c r="K131" t="str">
        <f t="shared" ref="K131:L155" si="2">""""&amp;G131&amp;""""</f>
        <v>"ITALY 1.51 09/15/28"</v>
      </c>
      <c r="L131" t="str">
        <f t="shared" si="2"/>
        <v>"XS1121804279"</v>
      </c>
    </row>
    <row r="132" spans="1:12" x14ac:dyDescent="0.25">
      <c r="A132" s="1" t="s">
        <v>113</v>
      </c>
      <c r="B132" s="1">
        <v>566150000</v>
      </c>
      <c r="C132" s="1">
        <v>1.6659999999999999</v>
      </c>
      <c r="D132" s="1" t="s">
        <v>152</v>
      </c>
      <c r="E132" s="1" t="s">
        <v>115</v>
      </c>
      <c r="F132" s="1" t="s">
        <v>116</v>
      </c>
      <c r="G132" t="s">
        <v>418</v>
      </c>
      <c r="H132" s="1" t="s">
        <v>153</v>
      </c>
      <c r="I132">
        <f>COUNTIF(G:G,G132)-1</f>
        <v>0</v>
      </c>
      <c r="J132">
        <f>COUNTIF(H:H,H132)-1</f>
        <v>0</v>
      </c>
      <c r="K132" t="str">
        <f t="shared" si="2"/>
        <v>"ITALY 1.666 05/06/28"</v>
      </c>
      <c r="L132" t="str">
        <f t="shared" si="2"/>
        <v>"XS1227831382"</v>
      </c>
    </row>
    <row r="133" spans="1:12" x14ac:dyDescent="0.25">
      <c r="A133" s="1" t="s">
        <v>113</v>
      </c>
      <c r="B133" s="1">
        <v>550850000</v>
      </c>
      <c r="C133" s="1">
        <v>1.7709999999999999</v>
      </c>
      <c r="D133" s="1" t="s">
        <v>145</v>
      </c>
      <c r="E133" s="1" t="s">
        <v>115</v>
      </c>
      <c r="F133" s="1" t="s">
        <v>116</v>
      </c>
      <c r="G133" t="s">
        <v>415</v>
      </c>
      <c r="H133" s="1" t="s">
        <v>146</v>
      </c>
      <c r="I133">
        <f>COUNTIF(G:G,G133)-1</f>
        <v>0</v>
      </c>
      <c r="J133">
        <f>COUNTIF(H:H,H133)-1</f>
        <v>0</v>
      </c>
      <c r="K133" t="str">
        <f t="shared" si="2"/>
        <v>"ITALY 1.771 03/05/29"</v>
      </c>
      <c r="L133" t="str">
        <f t="shared" si="2"/>
        <v>"XS1199014306"</v>
      </c>
    </row>
    <row r="134" spans="1:12" x14ac:dyDescent="0.25">
      <c r="A134" s="1" t="s">
        <v>113</v>
      </c>
      <c r="B134" s="1">
        <v>1302100000</v>
      </c>
      <c r="C134" s="1">
        <v>1.85</v>
      </c>
      <c r="D134" s="1" t="s">
        <v>167</v>
      </c>
      <c r="E134" s="1" t="s">
        <v>150</v>
      </c>
      <c r="F134" s="1" t="s">
        <v>116</v>
      </c>
      <c r="G134" t="s">
        <v>424</v>
      </c>
      <c r="H134" s="1" t="s">
        <v>168</v>
      </c>
      <c r="I134">
        <f>COUNTIF(G:G,G134)-1</f>
        <v>0</v>
      </c>
      <c r="J134">
        <f>COUNTIF(H:H,H134)-1</f>
        <v>0</v>
      </c>
      <c r="K134" t="str">
        <f t="shared" si="2"/>
        <v>"ITALY 1.85 09/15/57"</v>
      </c>
      <c r="L134" t="str">
        <f t="shared" si="2"/>
        <v>"XS0280146357"</v>
      </c>
    </row>
    <row r="135" spans="1:12" x14ac:dyDescent="0.25">
      <c r="A135" s="1" t="s">
        <v>113</v>
      </c>
      <c r="B135" s="1">
        <v>1133300000</v>
      </c>
      <c r="C135" s="1">
        <v>1.8620000000000001</v>
      </c>
      <c r="D135" s="1" t="s">
        <v>143</v>
      </c>
      <c r="E135" s="1" t="s">
        <v>115</v>
      </c>
      <c r="F135" s="1" t="s">
        <v>116</v>
      </c>
      <c r="G135" t="s">
        <v>414</v>
      </c>
      <c r="H135" s="1" t="s">
        <v>144</v>
      </c>
      <c r="I135">
        <f>COUNTIF(G:G,G135)-1</f>
        <v>0</v>
      </c>
      <c r="J135">
        <f>COUNTIF(H:H,H135)-1</f>
        <v>0</v>
      </c>
      <c r="K135" t="str">
        <f t="shared" si="2"/>
        <v>"ITALY 1.862 02/02/28"</v>
      </c>
      <c r="L135" t="str">
        <f t="shared" si="2"/>
        <v>"XS1180157544"</v>
      </c>
    </row>
    <row r="136" spans="1:12" x14ac:dyDescent="0.25">
      <c r="A136" s="1" t="s">
        <v>113</v>
      </c>
      <c r="B136" s="1">
        <v>791210000</v>
      </c>
      <c r="C136" s="1">
        <v>1.901</v>
      </c>
      <c r="D136" s="1" t="s">
        <v>160</v>
      </c>
      <c r="E136" s="1" t="s">
        <v>161</v>
      </c>
      <c r="F136" s="1" t="s">
        <v>116</v>
      </c>
      <c r="G136" t="s">
        <v>422</v>
      </c>
      <c r="H136" s="1" t="s">
        <v>162</v>
      </c>
      <c r="I136">
        <f>COUNTIF(G:G,G136)-1</f>
        <v>0</v>
      </c>
      <c r="J136">
        <f>COUNTIF(H:H,H136)-1</f>
        <v>0</v>
      </c>
      <c r="K136" t="str">
        <f t="shared" si="2"/>
        <v>"ITALY 1.901 06/22/31"</v>
      </c>
      <c r="L136" t="str">
        <f t="shared" si="2"/>
        <v>"XS1435990863"</v>
      </c>
    </row>
    <row r="137" spans="1:12" x14ac:dyDescent="0.25">
      <c r="A137" s="1" t="s">
        <v>113</v>
      </c>
      <c r="B137" s="1">
        <v>902480000</v>
      </c>
      <c r="C137" s="1">
        <v>1.913</v>
      </c>
      <c r="D137" s="1" t="s">
        <v>118</v>
      </c>
      <c r="E137" s="1" t="s">
        <v>115</v>
      </c>
      <c r="F137" s="1" t="s">
        <v>116</v>
      </c>
      <c r="G137" t="s">
        <v>402</v>
      </c>
      <c r="H137" s="1" t="s">
        <v>119</v>
      </c>
      <c r="I137">
        <f>COUNTIF(G:G,G137)-1</f>
        <v>0</v>
      </c>
      <c r="J137">
        <f>COUNTIF(H:H,H137)-1</f>
        <v>0</v>
      </c>
      <c r="K137" t="str">
        <f t="shared" si="2"/>
        <v>"ITALY 1.913 05/18/29"</v>
      </c>
      <c r="L137" t="str">
        <f t="shared" si="2"/>
        <v>"XS1413812881"</v>
      </c>
    </row>
    <row r="138" spans="1:12" x14ac:dyDescent="0.25">
      <c r="A138" s="1" t="s">
        <v>113</v>
      </c>
      <c r="B138" s="1">
        <v>550850000</v>
      </c>
      <c r="C138" s="1">
        <v>2</v>
      </c>
      <c r="D138" s="1" t="s">
        <v>126</v>
      </c>
      <c r="E138" s="1" t="s">
        <v>115</v>
      </c>
      <c r="F138" s="1" t="s">
        <v>116</v>
      </c>
      <c r="G138" t="s">
        <v>406</v>
      </c>
      <c r="H138" s="1" t="s">
        <v>127</v>
      </c>
      <c r="I138">
        <f>COUNTIF(G:G,G138)-1</f>
        <v>0</v>
      </c>
      <c r="J138">
        <f>COUNTIF(H:H,H138)-1</f>
        <v>0</v>
      </c>
      <c r="K138" t="str">
        <f t="shared" si="2"/>
        <v>"ITALY 2 09/05/32"</v>
      </c>
      <c r="L138" t="str">
        <f t="shared" si="2"/>
        <v>"XS1199008670"</v>
      </c>
    </row>
    <row r="139" spans="1:12" x14ac:dyDescent="0.25">
      <c r="A139" s="1" t="s">
        <v>113</v>
      </c>
      <c r="B139" s="1">
        <v>772520000</v>
      </c>
      <c r="C139" s="1">
        <v>2.1269999999999998</v>
      </c>
      <c r="D139" s="1" t="s">
        <v>154</v>
      </c>
      <c r="E139" s="1" t="s">
        <v>115</v>
      </c>
      <c r="F139" s="1" t="s">
        <v>116</v>
      </c>
      <c r="G139" t="s">
        <v>419</v>
      </c>
      <c r="H139" s="1" t="s">
        <v>155</v>
      </c>
      <c r="I139">
        <f>COUNTIF(G:G,G139)-1</f>
        <v>0</v>
      </c>
      <c r="J139">
        <f>COUNTIF(H:H,H139)-1</f>
        <v>0</v>
      </c>
      <c r="K139" t="str">
        <f t="shared" si="2"/>
        <v>"ITALY 2.127 05/22/27"</v>
      </c>
      <c r="L139" t="str">
        <f t="shared" si="2"/>
        <v>"XS1236858657"</v>
      </c>
    </row>
    <row r="140" spans="1:12" x14ac:dyDescent="0.25">
      <c r="A140" s="1" t="s">
        <v>113</v>
      </c>
      <c r="B140" s="1">
        <v>566650000</v>
      </c>
      <c r="C140" s="1">
        <v>2.1920000000000002</v>
      </c>
      <c r="D140" s="1" t="s">
        <v>138</v>
      </c>
      <c r="E140" s="1" t="s">
        <v>139</v>
      </c>
      <c r="F140" s="1" t="s">
        <v>116</v>
      </c>
      <c r="G140" t="s">
        <v>412</v>
      </c>
      <c r="H140" s="1" t="s">
        <v>140</v>
      </c>
      <c r="I140">
        <f>COUNTIF(G:G,G140)-1</f>
        <v>0</v>
      </c>
      <c r="J140">
        <f>COUNTIF(H:H,H140)-1</f>
        <v>0</v>
      </c>
      <c r="K140" t="str">
        <f t="shared" si="2"/>
        <v>"ITALY 2.192 02/02/32"</v>
      </c>
      <c r="L140" t="str">
        <f t="shared" si="2"/>
        <v>"XS1180459395"</v>
      </c>
    </row>
    <row r="141" spans="1:12" x14ac:dyDescent="0.25">
      <c r="A141" s="1" t="s">
        <v>113</v>
      </c>
      <c r="B141" s="1">
        <v>727900000</v>
      </c>
      <c r="C141" s="1">
        <v>2.2000000000000002</v>
      </c>
      <c r="D141" s="1" t="s">
        <v>177</v>
      </c>
      <c r="E141" s="1" t="s">
        <v>178</v>
      </c>
      <c r="F141" s="1" t="s">
        <v>116</v>
      </c>
      <c r="G141" t="s">
        <v>429</v>
      </c>
      <c r="H141" s="1" t="s">
        <v>179</v>
      </c>
      <c r="I141">
        <f>COUNTIF(G:G,G141)-1</f>
        <v>0</v>
      </c>
      <c r="J141">
        <f>COUNTIF(H:H,H141)-1</f>
        <v>0</v>
      </c>
      <c r="K141" t="str">
        <f t="shared" si="2"/>
        <v>"ITALY 2.2 09/15/58"</v>
      </c>
      <c r="L141" t="str">
        <f t="shared" si="2"/>
        <v>"XS0342993747"</v>
      </c>
    </row>
    <row r="142" spans="1:12" x14ac:dyDescent="0.25">
      <c r="A142" s="1" t="s">
        <v>113</v>
      </c>
      <c r="B142" s="1">
        <v>589450000</v>
      </c>
      <c r="C142" s="1">
        <v>3</v>
      </c>
      <c r="D142" s="1" t="s">
        <v>114</v>
      </c>
      <c r="E142" s="1" t="s">
        <v>115</v>
      </c>
      <c r="F142" s="1" t="s">
        <v>116</v>
      </c>
      <c r="G142" t="s">
        <v>401</v>
      </c>
      <c r="H142" s="1" t="s">
        <v>117</v>
      </c>
      <c r="I142">
        <f>COUNTIF(G:G,G142)-1</f>
        <v>0</v>
      </c>
      <c r="J142">
        <f>COUNTIF(H:H,H142)-1</f>
        <v>0</v>
      </c>
      <c r="K142" t="str">
        <f t="shared" si="2"/>
        <v>"ITALY 3 07/02/35"</v>
      </c>
      <c r="L142" t="str">
        <f t="shared" si="2"/>
        <v>"XS3107226006"</v>
      </c>
    </row>
    <row r="143" spans="1:12" x14ac:dyDescent="0.25">
      <c r="A143" s="1" t="s">
        <v>113</v>
      </c>
      <c r="B143" s="1">
        <v>1054200000</v>
      </c>
      <c r="C143" s="1">
        <v>3.5</v>
      </c>
      <c r="D143" s="1" t="s">
        <v>132</v>
      </c>
      <c r="E143" s="1" t="s">
        <v>115</v>
      </c>
      <c r="F143" s="1" t="s">
        <v>116</v>
      </c>
      <c r="G143" t="s">
        <v>409</v>
      </c>
      <c r="H143" s="1" t="s">
        <v>133</v>
      </c>
      <c r="I143">
        <f>COUNTIF(G:G,G143)-1</f>
        <v>0</v>
      </c>
      <c r="J143">
        <f>COUNTIF(H:H,H143)-1</f>
        <v>0</v>
      </c>
      <c r="K143" t="str">
        <f t="shared" si="2"/>
        <v>"ITALY 3 1/2 09/04/35"</v>
      </c>
      <c r="L143" t="str">
        <f t="shared" si="2"/>
        <v>"XS3016634399"</v>
      </c>
    </row>
    <row r="144" spans="1:12" x14ac:dyDescent="0.25">
      <c r="A144" s="1" t="s">
        <v>113</v>
      </c>
      <c r="B144" s="1">
        <v>894480000</v>
      </c>
      <c r="C144" s="1">
        <v>3.5</v>
      </c>
      <c r="D144" s="1" t="s">
        <v>122</v>
      </c>
      <c r="E144" s="1" t="s">
        <v>115</v>
      </c>
      <c r="F144" s="1" t="s">
        <v>116</v>
      </c>
      <c r="G144" t="s">
        <v>404</v>
      </c>
      <c r="H144" s="1" t="s">
        <v>123</v>
      </c>
      <c r="I144">
        <f>COUNTIF(G:G,G144)-1</f>
        <v>0</v>
      </c>
      <c r="J144">
        <f>COUNTIF(H:H,H144)-1</f>
        <v>0</v>
      </c>
      <c r="K144" t="str">
        <f t="shared" si="2"/>
        <v>"ITALY 3 1/2 11/15/35"</v>
      </c>
      <c r="L144" t="str">
        <f t="shared" si="2"/>
        <v>"XS3074411524"</v>
      </c>
    </row>
    <row r="145" spans="1:12" x14ac:dyDescent="0.25">
      <c r="A145" s="1" t="s">
        <v>113</v>
      </c>
      <c r="B145" s="1">
        <v>1057600000</v>
      </c>
      <c r="C145" s="1">
        <v>3.55</v>
      </c>
      <c r="D145" s="1" t="s">
        <v>165</v>
      </c>
      <c r="E145" s="1" t="s">
        <v>115</v>
      </c>
      <c r="F145" s="1" t="s">
        <v>116</v>
      </c>
      <c r="G145" t="s">
        <v>423</v>
      </c>
      <c r="H145" s="1" t="s">
        <v>166</v>
      </c>
      <c r="I145">
        <f>COUNTIF(G:G,G145)-1</f>
        <v>0</v>
      </c>
      <c r="J145">
        <f>COUNTIF(H:H,H145)-1</f>
        <v>0</v>
      </c>
      <c r="K145" t="str">
        <f t="shared" si="2"/>
        <v>"ITALY 3.55 10/29/36"</v>
      </c>
      <c r="L145" t="str">
        <f t="shared" si="2"/>
        <v>"XS2948764563"</v>
      </c>
    </row>
    <row r="146" spans="1:12" x14ac:dyDescent="0.25">
      <c r="A146" s="1" t="s">
        <v>113</v>
      </c>
      <c r="B146" s="1">
        <v>573100000</v>
      </c>
      <c r="C146" s="1">
        <v>4</v>
      </c>
      <c r="D146" s="1" t="s">
        <v>134</v>
      </c>
      <c r="E146" s="1" t="s">
        <v>115</v>
      </c>
      <c r="F146" s="1" t="s">
        <v>116</v>
      </c>
      <c r="G146" t="s">
        <v>410</v>
      </c>
      <c r="H146" s="1" t="s">
        <v>135</v>
      </c>
      <c r="I146">
        <f>COUNTIF(G:G,G146)-1</f>
        <v>0</v>
      </c>
      <c r="J146">
        <f>COUNTIF(H:H,H146)-1</f>
        <v>0</v>
      </c>
      <c r="K146" t="str">
        <f t="shared" si="2"/>
        <v>"ITALY 4 08/05/35"</v>
      </c>
      <c r="L146" t="str">
        <f t="shared" si="2"/>
        <v>"XS2994958416"</v>
      </c>
    </row>
    <row r="147" spans="1:12" x14ac:dyDescent="0.25">
      <c r="A147" s="1" t="s">
        <v>113</v>
      </c>
      <c r="B147" s="1">
        <v>759640000</v>
      </c>
      <c r="C147" s="1">
        <v>4</v>
      </c>
      <c r="D147" s="1" t="s">
        <v>124</v>
      </c>
      <c r="E147" s="1" t="s">
        <v>115</v>
      </c>
      <c r="F147" s="1" t="s">
        <v>116</v>
      </c>
      <c r="G147" t="s">
        <v>405</v>
      </c>
      <c r="H147" s="1" t="s">
        <v>125</v>
      </c>
      <c r="I147">
        <f>COUNTIF(G:G,G147)-1</f>
        <v>0</v>
      </c>
      <c r="J147">
        <f>COUNTIF(H:H,H147)-1</f>
        <v>0</v>
      </c>
      <c r="K147" t="str">
        <f t="shared" si="2"/>
        <v>"ITALY 4 10/02/35"</v>
      </c>
      <c r="L147" t="str">
        <f t="shared" si="2"/>
        <v>"XS3041419642"</v>
      </c>
    </row>
    <row r="148" spans="1:12" x14ac:dyDescent="0.25">
      <c r="A148" s="1" t="s">
        <v>113</v>
      </c>
      <c r="B148" s="1">
        <v>643250000</v>
      </c>
      <c r="C148" s="1">
        <v>4.75</v>
      </c>
      <c r="D148" s="1" t="s">
        <v>173</v>
      </c>
      <c r="E148" s="1" t="s">
        <v>115</v>
      </c>
      <c r="F148" s="1" t="s">
        <v>116</v>
      </c>
      <c r="G148" t="s">
        <v>427</v>
      </c>
      <c r="H148" s="1" t="s">
        <v>174</v>
      </c>
      <c r="I148">
        <f>COUNTIF(G:G,G148)-1</f>
        <v>0</v>
      </c>
      <c r="J148">
        <f>COUNTIF(H:H,H148)-1</f>
        <v>0</v>
      </c>
      <c r="K148" t="str">
        <f t="shared" si="2"/>
        <v>"ITALY 4 3/4 05/28/63"</v>
      </c>
      <c r="L148" t="str">
        <f t="shared" si="2"/>
        <v>"XS0936805612"</v>
      </c>
    </row>
    <row r="149" spans="1:12" x14ac:dyDescent="0.25">
      <c r="A149" s="1" t="s">
        <v>113</v>
      </c>
      <c r="B149" s="1">
        <v>1376934000</v>
      </c>
      <c r="C149" s="1">
        <v>3</v>
      </c>
      <c r="D149" s="1" t="s">
        <v>128</v>
      </c>
      <c r="E149" s="1" t="s">
        <v>115</v>
      </c>
      <c r="F149" s="1" t="s">
        <v>116</v>
      </c>
      <c r="G149" t="s">
        <v>407</v>
      </c>
      <c r="H149" s="1" t="s">
        <v>129</v>
      </c>
      <c r="I149">
        <f>COUNTIF(G:G,G149)-1</f>
        <v>0</v>
      </c>
      <c r="J149">
        <f>COUNTIF(H:H,H149)-1</f>
        <v>0</v>
      </c>
      <c r="K149" t="str">
        <f t="shared" si="2"/>
        <v>"ITALY 5 05/17/33"</v>
      </c>
      <c r="L149" t="str">
        <f t="shared" si="2"/>
        <v>"XS2624502360"</v>
      </c>
    </row>
    <row r="150" spans="1:12" x14ac:dyDescent="0.25">
      <c r="A150" s="1" t="s">
        <v>113</v>
      </c>
      <c r="B150" s="1">
        <v>665050000</v>
      </c>
      <c r="C150" s="1">
        <v>5.05</v>
      </c>
      <c r="D150" s="1" t="s">
        <v>158</v>
      </c>
      <c r="E150" s="1" t="s">
        <v>115</v>
      </c>
      <c r="F150" s="1" t="s">
        <v>116</v>
      </c>
      <c r="G150" t="s">
        <v>421</v>
      </c>
      <c r="H150" s="1" t="s">
        <v>159</v>
      </c>
      <c r="I150">
        <f>COUNTIF(G:G,G150)-1</f>
        <v>0</v>
      </c>
      <c r="J150">
        <f>COUNTIF(H:H,H150)-1</f>
        <v>0</v>
      </c>
      <c r="K150" t="str">
        <f t="shared" si="2"/>
        <v>"ITALY 5.05 09/11/53"</v>
      </c>
      <c r="L150" t="str">
        <f t="shared" si="2"/>
        <v>"XS0970703772"</v>
      </c>
    </row>
    <row r="151" spans="1:12" x14ac:dyDescent="0.25">
      <c r="A151" s="1" t="s">
        <v>113</v>
      </c>
      <c r="B151" s="1">
        <v>2707540000</v>
      </c>
      <c r="C151" s="1">
        <v>5.2</v>
      </c>
      <c r="D151" s="1" t="s">
        <v>130</v>
      </c>
      <c r="E151" s="1" t="s">
        <v>115</v>
      </c>
      <c r="F151" s="1" t="s">
        <v>116</v>
      </c>
      <c r="G151" t="s">
        <v>408</v>
      </c>
      <c r="H151" s="1" t="s">
        <v>131</v>
      </c>
      <c r="I151">
        <f>COUNTIF(G:G,G151)-1</f>
        <v>0</v>
      </c>
      <c r="J151">
        <f>COUNTIF(H:H,H151)-1</f>
        <v>0</v>
      </c>
      <c r="K151" t="str">
        <f t="shared" si="2"/>
        <v>"ITALY 5.2 07/31/34"</v>
      </c>
      <c r="L151" t="str">
        <f t="shared" si="2"/>
        <v>"IT0003685093"</v>
      </c>
    </row>
    <row r="152" spans="1:12" x14ac:dyDescent="0.25">
      <c r="A152" s="1" t="s">
        <v>113</v>
      </c>
      <c r="B152" s="1">
        <v>1665720000</v>
      </c>
      <c r="C152" s="1">
        <v>5.3449999999999998</v>
      </c>
      <c r="D152" s="1" t="s">
        <v>136</v>
      </c>
      <c r="E152" s="1" t="s">
        <v>115</v>
      </c>
      <c r="F152" s="1" t="s">
        <v>116</v>
      </c>
      <c r="G152" t="s">
        <v>411</v>
      </c>
      <c r="H152" s="1" t="s">
        <v>137</v>
      </c>
      <c r="I152">
        <f>COUNTIF(G:G,G152)-1</f>
        <v>0</v>
      </c>
      <c r="J152">
        <f>COUNTIF(H:H,H152)-1</f>
        <v>0</v>
      </c>
      <c r="K152" t="str">
        <f t="shared" si="2"/>
        <v>"ITALY 5.345 01/27/48"</v>
      </c>
      <c r="L152" t="str">
        <f t="shared" si="2"/>
        <v>"XS0181673798"</v>
      </c>
    </row>
    <row r="153" spans="1:12" x14ac:dyDescent="0.25">
      <c r="A153" s="1" t="s">
        <v>113</v>
      </c>
      <c r="B153" s="1">
        <v>546669669.94920003</v>
      </c>
      <c r="C153" s="1">
        <v>5.6000000000000005</v>
      </c>
      <c r="D153" s="1" t="s">
        <v>141</v>
      </c>
      <c r="E153" s="1" t="s">
        <v>115</v>
      </c>
      <c r="F153" s="1" t="s">
        <v>116</v>
      </c>
      <c r="G153" t="s">
        <v>413</v>
      </c>
      <c r="H153" s="1" t="s">
        <v>142</v>
      </c>
      <c r="I153">
        <f>COUNTIF(G:G,G153)-1</f>
        <v>0</v>
      </c>
      <c r="J153">
        <f>COUNTIF(H:H,H153)-1</f>
        <v>0</v>
      </c>
      <c r="K153" t="str">
        <f t="shared" si="2"/>
        <v>"ITALY 5.6 12/31/27"</v>
      </c>
      <c r="L153" t="str">
        <f t="shared" si="2"/>
        <v>"XS0644776683"</v>
      </c>
    </row>
    <row r="154" spans="1:12" x14ac:dyDescent="0.25">
      <c r="A154" s="1" t="s">
        <v>113</v>
      </c>
      <c r="B154" s="1">
        <v>938937500</v>
      </c>
      <c r="C154" s="1">
        <v>4.25</v>
      </c>
      <c r="D154" s="1" t="s">
        <v>120</v>
      </c>
      <c r="E154" s="1" t="s">
        <v>115</v>
      </c>
      <c r="F154" s="1" t="s">
        <v>116</v>
      </c>
      <c r="G154" t="s">
        <v>403</v>
      </c>
      <c r="H154" s="1" t="s">
        <v>121</v>
      </c>
      <c r="I154">
        <f>COUNTIF(G:G,G154)-1</f>
        <v>0</v>
      </c>
      <c r="J154">
        <f>COUNTIF(H:H,H154)-1</f>
        <v>0</v>
      </c>
      <c r="K154" t="str">
        <f t="shared" si="2"/>
        <v>"ITALY Float 06/28/29"</v>
      </c>
      <c r="L154" t="str">
        <f t="shared" si="2"/>
        <v>"XS0098449456"</v>
      </c>
    </row>
    <row r="155" spans="1:12" x14ac:dyDescent="0.25">
      <c r="A155" s="1" t="s">
        <v>113</v>
      </c>
      <c r="B155" s="1">
        <v>876742500</v>
      </c>
      <c r="C155" s="1">
        <v>3.1710000000000003</v>
      </c>
      <c r="D155" s="1" t="s">
        <v>147</v>
      </c>
      <c r="E155" s="1" t="s">
        <v>115</v>
      </c>
      <c r="F155" s="1" t="s">
        <v>116</v>
      </c>
      <c r="G155" t="s">
        <v>416</v>
      </c>
      <c r="H155" s="1" t="s">
        <v>148</v>
      </c>
      <c r="I155">
        <f>COUNTIF(G:G,G155)-1</f>
        <v>0</v>
      </c>
      <c r="J155">
        <f>COUNTIF(H:H,H155)-1</f>
        <v>0</v>
      </c>
      <c r="K155" t="str">
        <f t="shared" si="2"/>
        <v>"ITALY Float 12/02/40"</v>
      </c>
      <c r="L155" t="str">
        <f t="shared" si="2"/>
        <v>"XS2265524210"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8485-D72C-4D29-9480-0E971EE62A0F}">
  <dimension ref="A1:S155"/>
  <sheetViews>
    <sheetView tabSelected="1" workbookViewId="0">
      <selection activeCell="S1" sqref="S1"/>
    </sheetView>
  </sheetViews>
  <sheetFormatPr defaultRowHeight="15" x14ac:dyDescent="0.25"/>
  <cols>
    <col min="1" max="1" width="7.140625" bestFit="1" customWidth="1"/>
    <col min="2" max="2" width="11" bestFit="1" customWidth="1"/>
    <col min="3" max="3" width="6" bestFit="1" customWidth="1"/>
    <col min="4" max="4" width="10.7109375" bestFit="1" customWidth="1"/>
    <col min="5" max="5" width="24.42578125" bestFit="1" customWidth="1"/>
    <col min="6" max="6" width="8.85546875" bestFit="1" customWidth="1"/>
    <col min="7" max="7" width="20.28515625" bestFit="1" customWidth="1"/>
    <col min="8" max="8" width="14.5703125" bestFit="1" customWidth="1"/>
    <col min="12" max="12" width="21.7109375" bestFit="1" customWidth="1"/>
    <col min="13" max="13" width="14.5703125" bestFit="1" customWidth="1"/>
    <col min="14" max="14" width="23.42578125" bestFit="1" customWidth="1"/>
    <col min="15" max="15" width="16.42578125" customWidth="1"/>
    <col min="19" max="19" width="16.42578125" customWidth="1"/>
  </cols>
  <sheetData>
    <row r="1" spans="1:1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357</v>
      </c>
      <c r="H1" s="1" t="s">
        <v>7</v>
      </c>
      <c r="I1" s="1">
        <f>SUM(I2:I9980)</f>
        <v>0</v>
      </c>
      <c r="J1" s="1">
        <f>SUM(J2:J9980)</f>
        <v>0</v>
      </c>
      <c r="K1" s="1" t="s">
        <v>512</v>
      </c>
      <c r="L1" s="1"/>
      <c r="M1" s="1"/>
      <c r="N1" t="str">
        <f>_xlfn.TEXTJOIN(", ",TRUE,N2:N1000)</f>
        <v>"", "", "CHINA 1 3/4 10/26/31", "CHINA 1.2 10/21/30", "", "", "", "", "INDON 4 3/4 07/18/47", "INDON 4 5/8 04/15/43", "", "INDON 5 1/4 01/08/47", "INDON 5 1/4 01/17/42", "INDON 5 1/8 01/15/45", "INDON 5.95 01/08/46", "INDON 6 3/4 01/15/44", "INDON 6 5/8 02/17/37", "INDON 7 3/4 01/17/38", "INDON 8 1/2 10/12/35", "ITALY Float 07/31/45", "", "", "", "", "", "FRTR 0 05/25/32", "FRTR 0 1/2 05/25/2072", "", "", "FRTR 0 1/2 05/25/40", "FRTR 0 1/2 06/25/44", "", "", "FRTR 0 11/25/30", "FRTR 0 11/25/31", "", "", "FRTR 0 3/4 05/25/52", "FRTR 0 3/4 05/25/53", "", "", "", "", "FRTR 0.1 03/01/32", "FRTR 0.1 03/01/36", "FRTR 0.1 07/25/31", "FRTR 0.1 07/25/36", "FRTR 0.1 07/25/38", "FRTR 0.1 07/25/47", "FRTR 0.1 07/25/53", "FRTR 0.55 03/01/39", "FRTR 0.6 07/25/34", "FRTR 0.7 07/25/30", "FRTR 0.95 07/25/43", "", "FRTR 1 1/2 05/25/31", "FRTR 1 1/2 05/25/50", "FRTR 1 1/4 05/25/34", "FRTR 1 1/4 05/25/36", "FRTR 1 1/4 05/25/38", "", "FRTR 1 3/4 05/25/66", "FRTR 1 3/4 06/25/39", "FRTR 1.8 07/25/40", "", "FRTR 2 05/25/48", "FRTR 2 1/2 05/25/30", "FRTR 2 1/2 05/25/43", "", "", "FRTR 2 11/25/32", "", "FRTR 2 3/4 02/25/30", "", "", "FRTR 2.7 02/25/31", "FRTR 3 05/25/33", "FRTR 3 05/25/54", "FRTR 3 06/25/49", "", "FRTR 3 1/2 11/25/33", "FRTR 3 1/2 11/25/35", "FRTR 3 1/4 05/25/45", "FRTR 3 1/4 05/25/55", "FRTR 3 11/25/34", "FRTR 3 3/4 05/25/56", "FRTR 3.15 07/25/32", "FRTR 3.2 05/25/35", "", "FRTR 3.6 05/25/42", "FRTR 4 04/25/55", "FRTR 4 04/25/60", "FRTR 4 1/2 04/25/41", "FRTR 4 10/25/38", "FRTR 4 3/4 04/25/35", "FRTR 5 3/4 10/25/32", "INDON 1.85 03/12/31", "INDON 2.15 07/28/31", "INDON 2.85 02/14/30", "", "INDON 3 1/2 02/14/50", "INDON 3.05 03/12/51", "INDON 3.2 09/23/61", "INDON 3.35 03/12/2071", "", "INDON 3.55 03/31/32", "INDON 3.7 10/30/49", "INDON 3.85 10/15/30", "", "INDON 4 3/4 09/10/34", "", "", "INDON 4.2 10/15/50", "INDON 4.3 03/31/52", "INDON 4.35 01/11/48", "INDON 4.45 04/15/70", "", "INDON 4.65 09/20/32", "INDON 4.7 02/10/34", "INDON 4.85 01/11/33", "INDON 5 1/4 01/15/30", "INDON 5.1 02/10/54", "INDON 5.15 09/10/54", "INDON 5.35 02/11/49", "INDON 5.6 01/15/35", "INDON 5.65 01/11/53", "ITALY 0.913 09/01/39", "", "ITALY 1.483 05/04/46", "", "", "", "ITALY 1.85 09/15/57", "", "ITALY 1.901 06/22/31", "", "ITALY 2 09/05/32", "", "ITALY 2.192 02/02/32", "ITALY 2.2 09/15/58", "ITALY 3 07/02/35", "ITALY 3 1/2 09/04/35", "ITALY 3 1/2 11/15/35", "ITALY 3.55 10/29/36", "ITALY 4 08/05/35", "ITALY 4 10/02/35", "ITALY 4 3/4 05/28/63", "ITALY 5 05/17/33", "ITALY 5.05 09/11/53", "ITALY 5.2 07/31/34", "ITALY 5.345 01/27/48", "", "", "ITALY Float 12/02/40"</v>
      </c>
      <c r="O1" t="str">
        <f>_xlfn.TEXTJOIN(", ",TRUE,O2:O1000)</f>
        <v>"", "", "US60367QAC78", "US16955EAC49", "", "", "", "", "US455780CB07", "US455780BM70", "", "US455780BY19", "US455780BJ42", "US455780BU96", "US455780BW52", "US455780BR67", "US455780AX45", "US455780AZ92", "US455780AT33", "IT0003805295", "", "", "", "", "", "FR0014007L00", "FR0014001NN8", "", "", "FR0013515806", "FR0014002JM6", "", "", "FR0013516549", "FR0014002WK3", "", "", "FR0013480613", "FR0014004J31", "", "", "", "", "FR0014003N51", "FR0013524014", "FR0014001N38", "FR0013327491", "FR001400AQH0", "FR0013209871", "FR0014008181", "FR001400IKW5", "FR001400JI88", "FR0011982776", "FR001400QCA1", "", "FR0012993103", "FR0013404969", "FR0013313582", "FR0013154044", "FR0014009O62", "", "FR0013154028", "FR0013234333", "FR0010447367", "", "FR0013257524", "FR0011883966", "FR001400CMX2", "", "", "FR001400BKZ3", "", "FR001400PM68", "", "", "FR001400Z2L7", "FR001400H7V7", "FR001400FTH3", "FR001400NEF3", "", "FR001400L834", "FR0014012II5", "FR0011461037", "FR001400OHF4", "FR001400QMF9", "FR001400XJJ3", "FR0000188799", "FR001400X8V5", "", "FR001400WYO4", "FR0010171975", "FR0010870956", "FR0010773192", "FR0010371401", "FR0010070060", "FR0000187635", "US455780CV60", "US455780CY00", "US455780CQ75", "", "US455780CR58", "US455780CW44", "US455780DG84", "US455780CX27", "", "US455780DJ24", "US455780CN45", "US455780CS32", "", "US455780DX18", "", "", "US455780CT15", "US455780DK96", "US455780CE46", "US455780CU87", "", "US455780DN36", "US455780DU78", "US455780DR40", "US455780DZ65", "US455780DV51", "US455780DW35", "US455780CJ33", "US455780EA06", "US455780DS23", "XS2088745430", "", "XS1405801041", "", "", "", "XS0280146357", "", "XS1435990863", "", "XS1199008670", "", "XS1180459395", "XS0342993747", "XS3107226006", "XS3016634399", "XS3074411524", "XS2948764563", "XS2994958416", "XS3041419642", "XS0936805612", "XS2624502360", "XS0970703772", "IT0003685093", "XS0181673798", "", "", "XS2265524210"</v>
      </c>
      <c r="P1" t="s">
        <v>727</v>
      </c>
      <c r="Q1" t="s">
        <v>727</v>
      </c>
      <c r="R1" t="str">
        <f>_xlfn.TEXTJOIN(", ",TRUE,R2:R1000)</f>
        <v>"CHINA 1 3/4 10/26/31", "CHINA 1.2 10/21/30", "INDON 4 3/4 07/18/47", "INDON 4 5/8 04/15/43", "INDON 5 1/4 01/08/47", "INDON 5 1/4 01/17/42", "INDON 5 1/8 01/15/45", "INDON 5.95 01/08/46", "INDON 6 3/4 01/15/44", "INDON 6 5/8 02/17/37", "INDON 7 3/4 01/17/38", "INDON 8 1/2 10/12/35", "ITALY Float 07/31/45", "FRTR 0 05/25/32", "FRTR 0 1/2 05/25/2072", "FRTR 0 1/2 05/25/40", "FRTR 0 1/2 06/25/44", "FRTR 0 11/25/30", "FRTR 0 11/25/31", "FRTR 0 3/4 05/25/52", "FRTR 0 3/4 05/25/53", "FRTR 0.1 03/01/32", "FRTR 0.1 03/01/36", "FRTR 0.1 07/25/31", "FRTR 0.1 07/25/36", "FRTR 0.1 07/25/38", "FRTR 0.1 07/25/47", "FRTR 0.1 07/25/53", "FRTR 0.55 03/01/39", "FRTR 0.6 07/25/34", "FRTR 0.7 07/25/30", "FRTR 0.95 07/25/43", "FRTR 1 1/2 05/25/31", "FRTR 1 1/2 05/25/50", "FRTR 1 1/4 05/25/34", "FRTR 1 1/4 05/25/36", "FRTR 1 1/4 05/25/38", "FRTR 1 3/4 05/25/66", "FRTR 1 3/4 06/25/39", "FRTR 1.8 07/25/40", "FRTR 2 05/25/48", "FRTR 2 1/2 05/25/30", "FRTR 2 1/2 05/25/43", "FRTR 2 11/25/32", "FRTR 2 3/4 02/25/30", "FRTR 2.7 02/25/31", "FRTR 3 05/25/33", "FRTR 3 05/25/54", "FRTR 3 06/25/49", "FRTR 3 1/2 11/25/33", "FRTR 3 1/2 11/25/35", "FRTR 3 1/4 05/25/45", "FRTR 3 1/4 05/25/55", "FRTR 3 11/25/34", "FRTR 3 3/4 05/25/56", "FRTR 3.15 07/25/32", "FRTR 3.2 05/25/35", "FRTR 3.6 05/25/42", "FRTR 4 04/25/55", "FRTR 4 04/25/60", "FRTR 4 1/2 04/25/41", "FRTR 4 10/25/38", "FRTR 4 3/4 04/25/35", "FRTR 5 3/4 10/25/32", "INDON 1.85 03/12/31", "INDON 2.15 07/28/31", "INDON 2.85 02/14/30", "INDON 3 1/2 02/14/50", "INDON 3.05 03/12/51", "INDON 3.2 09/23/61", "INDON 3.35 03/12/2071", "INDON 3.55 03/31/32", "INDON 3.7 10/30/49", "INDON 3.85 10/15/30", "INDON 4 3/4 09/10/34", "INDON 4.2 10/15/50", "INDON 4.3 03/31/52", "INDON 4.35 01/11/48", "INDON 4.45 04/15/70", "INDON 4.65 09/20/32", "INDON 4.7 02/10/34", "INDON 4.85 01/11/33", "INDON 5 1/4 01/15/30", "INDON 5.1 02/10/54", "INDON 5.15 09/10/54", "INDON 5.35 02/11/49", "INDON 5.6 01/15/35", "INDON 5.65 01/11/53", "ITALY 0.913 09/01/39", "ITALY 1.483 05/04/46", "ITALY 1.85 09/15/57", "ITALY 1.901 06/22/31", "ITALY 2 09/05/32", "ITALY 2.192 02/02/32", "ITALY 2.2 09/15/58", "ITALY 3 07/02/35", "ITALY 3 1/2 09/04/35", "ITALY 3 1/2 11/15/35", "ITALY 3.55 10/29/36", "ITALY 4 08/05/35", "ITALY 4 10/02/35", "ITALY 4 3/4 05/28/63", "ITALY 5 05/17/33", "ITALY 5.05 09/11/53", "ITALY 5.2 07/31/34", "ITALY 5.345 01/27/48", "ITALY Float 12/02/40"</v>
      </c>
      <c r="S1" t="str">
        <f>_xlfn.TEXTJOIN(", ",TRUE,S2:S1000)</f>
        <v>"US60367QAC78", "US16955EAC49", "US455780CB07", "US455780BM70", "US455780BY19", "US455780BJ42", "US455780BU96", "US455780BW52", "US455780BR67", "US455780AX45", "US455780AZ92", "US455780AT33", "IT0003805295", "FR0014007L00", "FR0014001NN8", "FR0013515806", "FR0014002JM6", "FR0013516549", "FR0014002WK3", "FR0013480613", "FR0014004J31", "FR0014003N51", "FR0013524014", "FR0014001N38", "FR0013327491", "FR001400AQH0", "FR0013209871", "FR0014008181", "FR001400IKW5", "FR001400JI88", "FR0011982776", "FR001400QCA1", "FR0012993103", "FR0013404969", "FR0013313582", "FR0013154044", "FR0014009O62", "FR0013154028", "FR0013234333", "FR0010447367", "FR0013257524", "FR0011883966", "FR001400CMX2", "FR001400BKZ3", "FR001400PM68", "FR001400Z2L7", "FR001400H7V7", "FR001400FTH3", "FR001400NEF3", "FR001400L834", "FR0014012II5", "FR0011461037", "FR001400OHF4", "FR001400QMF9", "FR001400XJJ3", "FR0000188799", "FR001400X8V5", "FR001400WYO4", "FR0010171975", "FR0010870956", "FR0010773192", "FR0010371401", "FR0010070060", "FR0000187635", "US455780CV60", "US455780CY00", "US455780CQ75", "US455780CR58", "US455780CW44", "US455780DG84", "US455780CX27", "US455780DJ24", "US455780CN45", "US455780CS32", "US455780DX18", "US455780CT15", "US455780DK96", "US455780CE46", "US455780CU87", "US455780DN36", "US455780DU78", "US455780DR40", "US455780DZ65", "US455780DV51", "US455780DW35", "US455780CJ33", "US455780EA06", "US455780DS23", "XS2088745430", "XS1405801041", "XS0280146357", "XS1435990863", "XS1199008670", "XS1180459395", "XS0342993747", "XS3107226006", "XS3016634399", "XS3074411524", "XS2948764563", "XS2994958416", "XS3041419642", "XS0936805612", "XS2624502360", "XS0970703772", "IT0003685093", "XS0181673798", "XS2265524210"</v>
      </c>
    </row>
    <row r="2" spans="1:19" x14ac:dyDescent="0.25">
      <c r="A2" s="1" t="s">
        <v>181</v>
      </c>
      <c r="B2" s="1">
        <v>2250000000</v>
      </c>
      <c r="C2" s="1">
        <v>0.55000000000000004</v>
      </c>
      <c r="D2" s="1" t="s">
        <v>184</v>
      </c>
      <c r="E2" s="1" t="s">
        <v>98</v>
      </c>
      <c r="F2" s="1" t="s">
        <v>12</v>
      </c>
      <c r="G2" t="s">
        <v>431</v>
      </c>
      <c r="H2" s="1" t="s">
        <v>203</v>
      </c>
      <c r="I2">
        <f>COUNTIF(G:G,G2)-1</f>
        <v>0</v>
      </c>
      <c r="J2">
        <f>COUNTIF(H:H,H2)-1</f>
        <v>0</v>
      </c>
      <c r="K2">
        <f>RIGHT(G2,2)+2000</f>
        <v>2025</v>
      </c>
      <c r="L2" t="str">
        <f>IF($K2&gt;2029,G2,"")</f>
        <v/>
      </c>
      <c r="M2" t="str">
        <f>IF($K2&gt;2029,H2,"")</f>
        <v/>
      </c>
      <c r="N2" t="str">
        <f>IF(ISBLANK(L2),"",""""&amp;L2&amp;"""")</f>
        <v>""</v>
      </c>
      <c r="O2" t="str">
        <f>IF(ISBLANK(M2),"",""""&amp;M2&amp;"""")</f>
        <v>""</v>
      </c>
    </row>
    <row r="3" spans="1:19" x14ac:dyDescent="0.25">
      <c r="A3" s="1" t="s">
        <v>181</v>
      </c>
      <c r="B3" s="1">
        <v>1500000000</v>
      </c>
      <c r="C3" s="1">
        <v>1.25</v>
      </c>
      <c r="D3" s="1" t="s">
        <v>190</v>
      </c>
      <c r="E3" s="1" t="s">
        <v>98</v>
      </c>
      <c r="F3" s="1" t="s">
        <v>12</v>
      </c>
      <c r="G3" t="s">
        <v>434</v>
      </c>
      <c r="H3" s="1" t="s">
        <v>200</v>
      </c>
      <c r="I3">
        <f>COUNTIF(G:G,G3)-1</f>
        <v>0</v>
      </c>
      <c r="J3">
        <f>COUNTIF(H:H,H3)-1</f>
        <v>0</v>
      </c>
      <c r="K3">
        <f t="shared" ref="K3:K66" si="0">RIGHT(G3,2)+2000</f>
        <v>2026</v>
      </c>
      <c r="L3" t="str">
        <f t="shared" ref="L3:L66" si="1">IF($K3&gt;2029,G3,"")</f>
        <v/>
      </c>
      <c r="M3" t="str">
        <f t="shared" ref="M3:M66" si="2">IF($K3&gt;2029,H3,"")</f>
        <v/>
      </c>
      <c r="N3" t="str">
        <f t="shared" ref="N3:N66" si="3">IF(ISBLANK(L3),"",""""&amp;L3&amp;"""")</f>
        <v>""</v>
      </c>
      <c r="O3" t="str">
        <f t="shared" ref="O3:O66" si="4">IF(ISBLANK(M3),"",""""&amp;M3&amp;"""")</f>
        <v>""</v>
      </c>
    </row>
    <row r="4" spans="1:19" x14ac:dyDescent="0.25">
      <c r="A4" s="1" t="s">
        <v>181</v>
      </c>
      <c r="B4" s="1">
        <v>1000000000</v>
      </c>
      <c r="C4" s="1">
        <v>1.75</v>
      </c>
      <c r="D4" s="1" t="s">
        <v>196</v>
      </c>
      <c r="E4" s="1" t="s">
        <v>98</v>
      </c>
      <c r="F4" s="1" t="s">
        <v>12</v>
      </c>
      <c r="G4" t="s">
        <v>437</v>
      </c>
      <c r="H4" s="1" t="s">
        <v>201</v>
      </c>
      <c r="I4">
        <f>COUNTIF(G:G,G4)-1</f>
        <v>0</v>
      </c>
      <c r="J4">
        <f>COUNTIF(H:H,H4)-1</f>
        <v>0</v>
      </c>
      <c r="K4">
        <f t="shared" si="0"/>
        <v>2031</v>
      </c>
      <c r="L4" t="str">
        <f t="shared" si="1"/>
        <v>CHINA 1 3/4 10/26/31</v>
      </c>
      <c r="M4" t="str">
        <f t="shared" si="2"/>
        <v>US60367QAC78</v>
      </c>
      <c r="N4" t="str">
        <f t="shared" si="3"/>
        <v>"CHINA 1 3/4 10/26/31"</v>
      </c>
      <c r="O4" t="str">
        <f t="shared" si="4"/>
        <v>"US60367QAC78"</v>
      </c>
      <c r="R4" t="s">
        <v>513</v>
      </c>
      <c r="S4" t="s">
        <v>514</v>
      </c>
    </row>
    <row r="5" spans="1:19" x14ac:dyDescent="0.25">
      <c r="A5" s="1" t="s">
        <v>181</v>
      </c>
      <c r="B5" s="1">
        <v>2000000000</v>
      </c>
      <c r="C5" s="1">
        <v>1.2</v>
      </c>
      <c r="D5" s="1" t="s">
        <v>188</v>
      </c>
      <c r="E5" s="1" t="s">
        <v>98</v>
      </c>
      <c r="F5" s="1" t="s">
        <v>12</v>
      </c>
      <c r="G5" t="s">
        <v>433</v>
      </c>
      <c r="H5" s="1" t="s">
        <v>204</v>
      </c>
      <c r="I5">
        <f>COUNTIF(G:G,G5)-1</f>
        <v>0</v>
      </c>
      <c r="J5">
        <f>COUNTIF(H:H,H5)-1</f>
        <v>0</v>
      </c>
      <c r="K5">
        <f t="shared" si="0"/>
        <v>2030</v>
      </c>
      <c r="L5" t="str">
        <f t="shared" si="1"/>
        <v>CHINA 1.2 10/21/30</v>
      </c>
      <c r="M5" t="str">
        <f t="shared" si="2"/>
        <v>US16955EAC49</v>
      </c>
      <c r="N5" t="str">
        <f t="shared" si="3"/>
        <v>"CHINA 1.2 10/21/30"</v>
      </c>
      <c r="O5" t="str">
        <f t="shared" si="4"/>
        <v>"US16955EAC49"</v>
      </c>
      <c r="R5" t="s">
        <v>515</v>
      </c>
      <c r="S5" t="s">
        <v>516</v>
      </c>
    </row>
    <row r="6" spans="1:19" x14ac:dyDescent="0.25">
      <c r="A6" s="1" t="s">
        <v>181</v>
      </c>
      <c r="B6" s="1">
        <v>750000000</v>
      </c>
      <c r="C6" s="1">
        <v>4.25</v>
      </c>
      <c r="D6" s="1" t="s">
        <v>182</v>
      </c>
      <c r="E6" s="1" t="s">
        <v>98</v>
      </c>
      <c r="F6" s="1" t="s">
        <v>12</v>
      </c>
      <c r="G6" t="s">
        <v>430</v>
      </c>
      <c r="H6" s="1" t="s">
        <v>202</v>
      </c>
      <c r="I6">
        <f>COUNTIF(G:G,G6)-1</f>
        <v>0</v>
      </c>
      <c r="J6">
        <f>COUNTIF(H:H,H6)-1</f>
        <v>0</v>
      </c>
      <c r="K6">
        <f t="shared" si="0"/>
        <v>2029</v>
      </c>
      <c r="L6" t="str">
        <f t="shared" si="1"/>
        <v/>
      </c>
      <c r="M6" t="str">
        <f t="shared" si="2"/>
        <v/>
      </c>
      <c r="N6" t="str">
        <f t="shared" si="3"/>
        <v>""</v>
      </c>
      <c r="O6" t="str">
        <f t="shared" si="4"/>
        <v>""</v>
      </c>
    </row>
    <row r="7" spans="1:19" x14ac:dyDescent="0.25">
      <c r="A7" s="1" t="s">
        <v>181</v>
      </c>
      <c r="B7" s="1">
        <v>1250000000</v>
      </c>
      <c r="C7" s="1">
        <v>4.125</v>
      </c>
      <c r="D7" s="1" t="s">
        <v>186</v>
      </c>
      <c r="E7" s="1" t="s">
        <v>98</v>
      </c>
      <c r="F7" s="1" t="s">
        <v>12</v>
      </c>
      <c r="G7" t="s">
        <v>432</v>
      </c>
      <c r="H7" s="1" t="s">
        <v>205</v>
      </c>
      <c r="I7">
        <f>COUNTIF(G:G,G7)-1</f>
        <v>0</v>
      </c>
      <c r="J7">
        <f>COUNTIF(H:H,H7)-1</f>
        <v>0</v>
      </c>
      <c r="K7">
        <f t="shared" si="0"/>
        <v>2027</v>
      </c>
      <c r="L7" t="str">
        <f t="shared" si="1"/>
        <v/>
      </c>
      <c r="M7" t="str">
        <f t="shared" si="2"/>
        <v/>
      </c>
      <c r="N7" t="str">
        <f t="shared" si="3"/>
        <v>""</v>
      </c>
      <c r="O7" t="str">
        <f t="shared" si="4"/>
        <v>""</v>
      </c>
    </row>
    <row r="8" spans="1:19" x14ac:dyDescent="0.25">
      <c r="A8" s="1" t="s">
        <v>9</v>
      </c>
      <c r="B8" s="1">
        <v>1000000000</v>
      </c>
      <c r="C8" s="1">
        <v>3.85</v>
      </c>
      <c r="D8" s="1" t="s">
        <v>82</v>
      </c>
      <c r="E8" s="1" t="s">
        <v>98</v>
      </c>
      <c r="F8" s="1" t="s">
        <v>12</v>
      </c>
      <c r="G8" t="s">
        <v>393</v>
      </c>
      <c r="H8" s="1" t="s">
        <v>110</v>
      </c>
      <c r="I8">
        <f>COUNTIF(G:G,G8)-1</f>
        <v>0</v>
      </c>
      <c r="J8">
        <f>COUNTIF(H:H,H8)-1</f>
        <v>0</v>
      </c>
      <c r="K8">
        <f t="shared" si="0"/>
        <v>2027</v>
      </c>
      <c r="L8" t="str">
        <f t="shared" si="1"/>
        <v/>
      </c>
      <c r="M8" t="str">
        <f t="shared" si="2"/>
        <v/>
      </c>
      <c r="N8" t="str">
        <f t="shared" si="3"/>
        <v>""</v>
      </c>
      <c r="O8" t="str">
        <f t="shared" si="4"/>
        <v>""</v>
      </c>
    </row>
    <row r="9" spans="1:19" x14ac:dyDescent="0.25">
      <c r="A9" s="1" t="s">
        <v>9</v>
      </c>
      <c r="B9" s="1">
        <v>2070963000</v>
      </c>
      <c r="C9" s="1">
        <v>4.75</v>
      </c>
      <c r="D9" s="1" t="s">
        <v>55</v>
      </c>
      <c r="E9" s="1" t="s">
        <v>98</v>
      </c>
      <c r="F9" s="1" t="s">
        <v>12</v>
      </c>
      <c r="G9" t="s">
        <v>379</v>
      </c>
      <c r="H9" s="1" t="s">
        <v>111</v>
      </c>
      <c r="I9">
        <f>COUNTIF(G:G,G9)-1</f>
        <v>0</v>
      </c>
      <c r="J9">
        <f>COUNTIF(H:H,H9)-1</f>
        <v>0</v>
      </c>
      <c r="K9">
        <f t="shared" si="0"/>
        <v>2026</v>
      </c>
      <c r="L9" t="str">
        <f t="shared" si="1"/>
        <v/>
      </c>
      <c r="M9" t="str">
        <f t="shared" si="2"/>
        <v/>
      </c>
      <c r="N9" t="str">
        <f t="shared" si="3"/>
        <v>""</v>
      </c>
      <c r="O9" t="str">
        <f t="shared" si="4"/>
        <v>""</v>
      </c>
    </row>
    <row r="10" spans="1:19" x14ac:dyDescent="0.25">
      <c r="A10" s="1" t="s">
        <v>9</v>
      </c>
      <c r="B10" s="1">
        <v>1000000000</v>
      </c>
      <c r="C10" s="1">
        <v>4.75</v>
      </c>
      <c r="D10" s="1" t="s">
        <v>45</v>
      </c>
      <c r="E10" s="1" t="s">
        <v>98</v>
      </c>
      <c r="F10" s="1" t="s">
        <v>12</v>
      </c>
      <c r="G10" t="s">
        <v>374</v>
      </c>
      <c r="H10" s="1" t="s">
        <v>101</v>
      </c>
      <c r="I10">
        <f>COUNTIF(G:G,G10)-1</f>
        <v>0</v>
      </c>
      <c r="J10">
        <f>COUNTIF(H:H,H10)-1</f>
        <v>0</v>
      </c>
      <c r="K10">
        <f t="shared" si="0"/>
        <v>2047</v>
      </c>
      <c r="L10" t="str">
        <f t="shared" si="1"/>
        <v>INDON 4 3/4 07/18/47</v>
      </c>
      <c r="M10" t="str">
        <f t="shared" si="2"/>
        <v>US455780CB07</v>
      </c>
      <c r="N10" t="str">
        <f t="shared" si="3"/>
        <v>"INDON 4 3/4 07/18/47"</v>
      </c>
      <c r="O10" t="str">
        <f t="shared" si="4"/>
        <v>"US455780CB07"</v>
      </c>
      <c r="R10" t="s">
        <v>517</v>
      </c>
      <c r="S10" t="s">
        <v>518</v>
      </c>
    </row>
    <row r="11" spans="1:19" x14ac:dyDescent="0.25">
      <c r="A11" s="1" t="s">
        <v>9</v>
      </c>
      <c r="B11" s="1">
        <v>1500000000</v>
      </c>
      <c r="C11" s="1">
        <v>4.625</v>
      </c>
      <c r="D11" s="1" t="s">
        <v>51</v>
      </c>
      <c r="E11" s="1" t="s">
        <v>98</v>
      </c>
      <c r="F11" s="1" t="s">
        <v>12</v>
      </c>
      <c r="G11" t="s">
        <v>377</v>
      </c>
      <c r="H11" s="1" t="s">
        <v>105</v>
      </c>
      <c r="I11">
        <f>COUNTIF(G:G,G11)-1</f>
        <v>0</v>
      </c>
      <c r="J11">
        <f>COUNTIF(H:H,H11)-1</f>
        <v>0</v>
      </c>
      <c r="K11">
        <f t="shared" si="0"/>
        <v>2043</v>
      </c>
      <c r="L11" t="str">
        <f t="shared" si="1"/>
        <v>INDON 4 5/8 04/15/43</v>
      </c>
      <c r="M11" t="str">
        <f t="shared" si="2"/>
        <v>US455780BM70</v>
      </c>
      <c r="N11" t="str">
        <f t="shared" si="3"/>
        <v>"INDON 4 5/8 04/15/43"</v>
      </c>
      <c r="O11" t="str">
        <f t="shared" si="4"/>
        <v>"US455780BM70"</v>
      </c>
      <c r="R11" t="s">
        <v>519</v>
      </c>
      <c r="S11" t="s">
        <v>520</v>
      </c>
    </row>
    <row r="12" spans="1:19" x14ac:dyDescent="0.25">
      <c r="A12" s="1" t="s">
        <v>9</v>
      </c>
      <c r="B12" s="1">
        <v>1250000000</v>
      </c>
      <c r="C12" s="1">
        <v>4.3499999999999996</v>
      </c>
      <c r="D12" s="1" t="s">
        <v>37</v>
      </c>
      <c r="E12" s="1" t="s">
        <v>98</v>
      </c>
      <c r="F12" s="1" t="s">
        <v>12</v>
      </c>
      <c r="G12" t="s">
        <v>370</v>
      </c>
      <c r="H12" s="1" t="s">
        <v>102</v>
      </c>
      <c r="I12">
        <f>COUNTIF(G:G,G12)-1</f>
        <v>0</v>
      </c>
      <c r="J12">
        <f>COUNTIF(H:H,H12)-1</f>
        <v>0</v>
      </c>
      <c r="K12">
        <f t="shared" si="0"/>
        <v>2027</v>
      </c>
      <c r="L12" t="str">
        <f t="shared" si="1"/>
        <v/>
      </c>
      <c r="M12" t="str">
        <f t="shared" si="2"/>
        <v/>
      </c>
      <c r="N12" t="str">
        <f t="shared" si="3"/>
        <v>""</v>
      </c>
      <c r="O12" t="str">
        <f t="shared" si="4"/>
        <v>""</v>
      </c>
    </row>
    <row r="13" spans="1:19" x14ac:dyDescent="0.25">
      <c r="A13" s="1" t="s">
        <v>9</v>
      </c>
      <c r="B13" s="1">
        <v>1500000000</v>
      </c>
      <c r="C13" s="1">
        <v>5.25</v>
      </c>
      <c r="D13" s="1" t="s">
        <v>22</v>
      </c>
      <c r="E13" s="1" t="s">
        <v>98</v>
      </c>
      <c r="F13" s="1" t="s">
        <v>12</v>
      </c>
      <c r="G13" t="s">
        <v>363</v>
      </c>
      <c r="H13" s="1" t="s">
        <v>99</v>
      </c>
      <c r="I13">
        <f>COUNTIF(G:G,G13)-1</f>
        <v>0</v>
      </c>
      <c r="J13">
        <f>COUNTIF(H:H,H13)-1</f>
        <v>0</v>
      </c>
      <c r="K13">
        <f t="shared" si="0"/>
        <v>2047</v>
      </c>
      <c r="L13" t="str">
        <f t="shared" si="1"/>
        <v>INDON 5 1/4 01/08/47</v>
      </c>
      <c r="M13" t="str">
        <f t="shared" si="2"/>
        <v>US455780BY19</v>
      </c>
      <c r="N13" t="str">
        <f t="shared" si="3"/>
        <v>"INDON 5 1/4 01/08/47"</v>
      </c>
      <c r="O13" t="str">
        <f t="shared" si="4"/>
        <v>"US455780BY19"</v>
      </c>
      <c r="R13" t="s">
        <v>521</v>
      </c>
      <c r="S13" t="s">
        <v>522</v>
      </c>
    </row>
    <row r="14" spans="1:19" x14ac:dyDescent="0.25">
      <c r="A14" s="1" t="s">
        <v>9</v>
      </c>
      <c r="B14" s="1">
        <v>2250000000</v>
      </c>
      <c r="C14" s="1">
        <v>5.25</v>
      </c>
      <c r="D14" s="1" t="s">
        <v>35</v>
      </c>
      <c r="E14" s="1" t="s">
        <v>98</v>
      </c>
      <c r="F14" s="1" t="s">
        <v>12</v>
      </c>
      <c r="G14" t="s">
        <v>369</v>
      </c>
      <c r="H14" s="1" t="s">
        <v>104</v>
      </c>
      <c r="I14">
        <f>COUNTIF(G:G,G14)-1</f>
        <v>0</v>
      </c>
      <c r="J14">
        <f>COUNTIF(H:H,H14)-1</f>
        <v>0</v>
      </c>
      <c r="K14">
        <f t="shared" si="0"/>
        <v>2042</v>
      </c>
      <c r="L14" t="str">
        <f t="shared" si="1"/>
        <v>INDON 5 1/4 01/17/42</v>
      </c>
      <c r="M14" t="str">
        <f t="shared" si="2"/>
        <v>US455780BJ42</v>
      </c>
      <c r="N14" t="str">
        <f t="shared" si="3"/>
        <v>"INDON 5 1/4 01/17/42"</v>
      </c>
      <c r="O14" t="str">
        <f t="shared" si="4"/>
        <v>"US455780BJ42"</v>
      </c>
      <c r="R14" t="s">
        <v>523</v>
      </c>
      <c r="S14" t="s">
        <v>524</v>
      </c>
    </row>
    <row r="15" spans="1:19" x14ac:dyDescent="0.25">
      <c r="A15" s="1" t="s">
        <v>9</v>
      </c>
      <c r="B15" s="1">
        <v>2000000000</v>
      </c>
      <c r="C15" s="1">
        <v>5.125</v>
      </c>
      <c r="D15" s="1" t="s">
        <v>29</v>
      </c>
      <c r="E15" s="1" t="s">
        <v>98</v>
      </c>
      <c r="F15" s="1" t="s">
        <v>12</v>
      </c>
      <c r="G15" t="s">
        <v>366</v>
      </c>
      <c r="H15" s="1" t="s">
        <v>100</v>
      </c>
      <c r="I15">
        <f>COUNTIF(G:G,G15)-1</f>
        <v>0</v>
      </c>
      <c r="J15">
        <f>COUNTIF(H:H,H15)-1</f>
        <v>0</v>
      </c>
      <c r="K15">
        <f t="shared" si="0"/>
        <v>2045</v>
      </c>
      <c r="L15" t="str">
        <f t="shared" si="1"/>
        <v>INDON 5 1/8 01/15/45</v>
      </c>
      <c r="M15" t="str">
        <f t="shared" si="2"/>
        <v>US455780BU96</v>
      </c>
      <c r="N15" t="str">
        <f t="shared" si="3"/>
        <v>"INDON 5 1/8 01/15/45"</v>
      </c>
      <c r="O15" t="str">
        <f t="shared" si="4"/>
        <v>"US455780BU96"</v>
      </c>
      <c r="R15" t="s">
        <v>525</v>
      </c>
      <c r="S15" t="s">
        <v>526</v>
      </c>
    </row>
    <row r="16" spans="1:19" x14ac:dyDescent="0.25">
      <c r="A16" s="1" t="s">
        <v>9</v>
      </c>
      <c r="B16" s="1">
        <v>1250000000</v>
      </c>
      <c r="C16" s="1">
        <v>5.95</v>
      </c>
      <c r="D16" s="1" t="s">
        <v>90</v>
      </c>
      <c r="E16" s="1" t="s">
        <v>98</v>
      </c>
      <c r="F16" s="1" t="s">
        <v>12</v>
      </c>
      <c r="G16" t="s">
        <v>397</v>
      </c>
      <c r="H16" s="1" t="s">
        <v>109</v>
      </c>
      <c r="I16">
        <f>COUNTIF(G:G,G16)-1</f>
        <v>0</v>
      </c>
      <c r="J16">
        <f>COUNTIF(H:H,H16)-1</f>
        <v>0</v>
      </c>
      <c r="K16">
        <f t="shared" si="0"/>
        <v>2046</v>
      </c>
      <c r="L16" t="str">
        <f t="shared" si="1"/>
        <v>INDON 5.95 01/08/46</v>
      </c>
      <c r="M16" t="str">
        <f t="shared" si="2"/>
        <v>US455780BW52</v>
      </c>
      <c r="N16" t="str">
        <f t="shared" si="3"/>
        <v>"INDON 5.95 01/08/46"</v>
      </c>
      <c r="O16" t="str">
        <f t="shared" si="4"/>
        <v>"US455780BW52"</v>
      </c>
      <c r="R16" t="s">
        <v>527</v>
      </c>
      <c r="S16" t="s">
        <v>528</v>
      </c>
    </row>
    <row r="17" spans="1:19" x14ac:dyDescent="0.25">
      <c r="A17" s="1" t="s">
        <v>9</v>
      </c>
      <c r="B17" s="1">
        <v>2000000000</v>
      </c>
      <c r="C17" s="1">
        <v>6.75</v>
      </c>
      <c r="D17" s="1" t="s">
        <v>43</v>
      </c>
      <c r="E17" s="1" t="s">
        <v>98</v>
      </c>
      <c r="F17" s="1" t="s">
        <v>12</v>
      </c>
      <c r="G17" t="s">
        <v>373</v>
      </c>
      <c r="H17" s="1" t="s">
        <v>106</v>
      </c>
      <c r="I17">
        <f>COUNTIF(G:G,G17)-1</f>
        <v>0</v>
      </c>
      <c r="J17">
        <f>COUNTIF(H:H,H17)-1</f>
        <v>0</v>
      </c>
      <c r="K17">
        <f t="shared" si="0"/>
        <v>2044</v>
      </c>
      <c r="L17" t="str">
        <f t="shared" si="1"/>
        <v>INDON 6 3/4 01/15/44</v>
      </c>
      <c r="M17" t="str">
        <f t="shared" si="2"/>
        <v>US455780BR67</v>
      </c>
      <c r="N17" t="str">
        <f t="shared" si="3"/>
        <v>"INDON 6 3/4 01/15/44"</v>
      </c>
      <c r="O17" t="str">
        <f t="shared" si="4"/>
        <v>"US455780BR67"</v>
      </c>
      <c r="R17" t="s">
        <v>529</v>
      </c>
      <c r="S17" t="s">
        <v>530</v>
      </c>
    </row>
    <row r="18" spans="1:19" x14ac:dyDescent="0.25">
      <c r="A18" s="1" t="s">
        <v>9</v>
      </c>
      <c r="B18" s="1">
        <v>1427762000</v>
      </c>
      <c r="C18" s="1">
        <v>6.625</v>
      </c>
      <c r="D18" s="1" t="s">
        <v>41</v>
      </c>
      <c r="E18" s="1" t="s">
        <v>98</v>
      </c>
      <c r="F18" s="1" t="s">
        <v>12</v>
      </c>
      <c r="G18" t="s">
        <v>372</v>
      </c>
      <c r="H18" s="1" t="s">
        <v>108</v>
      </c>
      <c r="I18">
        <f>COUNTIF(G:G,G18)-1</f>
        <v>0</v>
      </c>
      <c r="J18">
        <f>COUNTIF(H:H,H18)-1</f>
        <v>0</v>
      </c>
      <c r="K18">
        <f t="shared" si="0"/>
        <v>2037</v>
      </c>
      <c r="L18" t="str">
        <f t="shared" si="1"/>
        <v>INDON 6 5/8 02/17/37</v>
      </c>
      <c r="M18" t="str">
        <f t="shared" si="2"/>
        <v>US455780AX45</v>
      </c>
      <c r="N18" t="str">
        <f t="shared" si="3"/>
        <v>"INDON 6 5/8 02/17/37"</v>
      </c>
      <c r="O18" t="str">
        <f t="shared" si="4"/>
        <v>"US455780AX45"</v>
      </c>
      <c r="R18" t="s">
        <v>531</v>
      </c>
      <c r="S18" t="s">
        <v>532</v>
      </c>
    </row>
    <row r="19" spans="1:19" x14ac:dyDescent="0.25">
      <c r="A19" s="1" t="s">
        <v>9</v>
      </c>
      <c r="B19" s="1">
        <v>1945398000</v>
      </c>
      <c r="C19" s="1">
        <v>7.75</v>
      </c>
      <c r="D19" s="1" t="s">
        <v>68</v>
      </c>
      <c r="E19" s="1" t="s">
        <v>98</v>
      </c>
      <c r="F19" s="1" t="s">
        <v>12</v>
      </c>
      <c r="G19" t="s">
        <v>386</v>
      </c>
      <c r="H19" s="1" t="s">
        <v>103</v>
      </c>
      <c r="I19">
        <f>COUNTIF(G:G,G19)-1</f>
        <v>0</v>
      </c>
      <c r="J19">
        <f>COUNTIF(H:H,H19)-1</f>
        <v>0</v>
      </c>
      <c r="K19">
        <f t="shared" si="0"/>
        <v>2038</v>
      </c>
      <c r="L19" t="str">
        <f t="shared" si="1"/>
        <v>INDON 7 3/4 01/17/38</v>
      </c>
      <c r="M19" t="str">
        <f t="shared" si="2"/>
        <v>US455780AZ92</v>
      </c>
      <c r="N19" t="str">
        <f t="shared" si="3"/>
        <v>"INDON 7 3/4 01/17/38"</v>
      </c>
      <c r="O19" t="str">
        <f t="shared" si="4"/>
        <v>"US455780AZ92"</v>
      </c>
      <c r="R19" t="s">
        <v>533</v>
      </c>
      <c r="S19" t="s">
        <v>534</v>
      </c>
    </row>
    <row r="20" spans="1:19" x14ac:dyDescent="0.25">
      <c r="A20" s="1" t="s">
        <v>9</v>
      </c>
      <c r="B20" s="1">
        <v>1562661000</v>
      </c>
      <c r="C20" s="1">
        <v>8.5</v>
      </c>
      <c r="D20" s="1" t="s">
        <v>47</v>
      </c>
      <c r="E20" s="1" t="s">
        <v>98</v>
      </c>
      <c r="F20" s="1" t="s">
        <v>12</v>
      </c>
      <c r="G20" t="s">
        <v>375</v>
      </c>
      <c r="H20" s="1" t="s">
        <v>107</v>
      </c>
      <c r="I20">
        <f>COUNTIF(G:G,G20)-1</f>
        <v>0</v>
      </c>
      <c r="J20">
        <f>COUNTIF(H:H,H20)-1</f>
        <v>0</v>
      </c>
      <c r="K20">
        <f t="shared" si="0"/>
        <v>2035</v>
      </c>
      <c r="L20" t="str">
        <f t="shared" si="1"/>
        <v>INDON 8 1/2 10/12/35</v>
      </c>
      <c r="M20" t="str">
        <f t="shared" si="2"/>
        <v>US455780AT33</v>
      </c>
      <c r="N20" t="str">
        <f t="shared" si="3"/>
        <v>"INDON 8 1/2 10/12/35"</v>
      </c>
      <c r="O20" t="str">
        <f t="shared" si="4"/>
        <v>"US455780AT33"</v>
      </c>
      <c r="R20" t="s">
        <v>535</v>
      </c>
      <c r="S20" t="s">
        <v>536</v>
      </c>
    </row>
    <row r="21" spans="1:19" x14ac:dyDescent="0.25">
      <c r="A21" s="1" t="s">
        <v>113</v>
      </c>
      <c r="B21" s="1">
        <v>1125825000</v>
      </c>
      <c r="C21" s="1">
        <v>2.3460000000000001</v>
      </c>
      <c r="D21" s="1" t="s">
        <v>156</v>
      </c>
      <c r="E21" s="1" t="s">
        <v>115</v>
      </c>
      <c r="F21" s="1" t="s">
        <v>116</v>
      </c>
      <c r="G21" t="s">
        <v>420</v>
      </c>
      <c r="H21" s="1" t="s">
        <v>157</v>
      </c>
      <c r="I21">
        <f>COUNTIF(G:G,G21)-1</f>
        <v>0</v>
      </c>
      <c r="J21">
        <f>COUNTIF(H:H,H21)-1</f>
        <v>0</v>
      </c>
      <c r="K21">
        <f t="shared" si="0"/>
        <v>2045</v>
      </c>
      <c r="L21" t="str">
        <f t="shared" si="1"/>
        <v>ITALY Float 07/31/45</v>
      </c>
      <c r="M21" t="str">
        <f t="shared" si="2"/>
        <v>IT0003805295</v>
      </c>
      <c r="N21" t="str">
        <f t="shared" si="3"/>
        <v>"ITALY Float 07/31/45"</v>
      </c>
      <c r="O21" t="str">
        <f t="shared" si="4"/>
        <v>"IT0003805295"</v>
      </c>
      <c r="R21" t="s">
        <v>537</v>
      </c>
      <c r="S21" t="s">
        <v>538</v>
      </c>
    </row>
    <row r="22" spans="1:19" x14ac:dyDescent="0.25">
      <c r="A22" s="1" t="s">
        <v>181</v>
      </c>
      <c r="B22" s="1">
        <v>2000000000</v>
      </c>
      <c r="C22" s="1">
        <v>2.125</v>
      </c>
      <c r="D22" s="1" t="s">
        <v>192</v>
      </c>
      <c r="E22" s="1" t="s">
        <v>11</v>
      </c>
      <c r="F22" s="1" t="s">
        <v>12</v>
      </c>
      <c r="G22" t="s">
        <v>435</v>
      </c>
      <c r="H22" s="1" t="s">
        <v>193</v>
      </c>
      <c r="I22">
        <f>COUNTIF(G:G,G22)-1</f>
        <v>0</v>
      </c>
      <c r="J22">
        <f>COUNTIF(H:H,H22)-1</f>
        <v>0</v>
      </c>
      <c r="K22">
        <f t="shared" si="0"/>
        <v>2029</v>
      </c>
      <c r="L22" t="str">
        <f t="shared" si="1"/>
        <v/>
      </c>
      <c r="M22" t="str">
        <f t="shared" si="2"/>
        <v/>
      </c>
      <c r="N22" t="str">
        <f t="shared" si="3"/>
        <v>""</v>
      </c>
      <c r="O22" t="str">
        <f t="shared" si="4"/>
        <v>""</v>
      </c>
    </row>
    <row r="23" spans="1:19" x14ac:dyDescent="0.25">
      <c r="A23" s="1" t="s">
        <v>181</v>
      </c>
      <c r="B23" s="1">
        <v>1000000000</v>
      </c>
      <c r="C23" s="1">
        <v>2.625</v>
      </c>
      <c r="D23" s="1" t="s">
        <v>194</v>
      </c>
      <c r="E23" s="1" t="s">
        <v>11</v>
      </c>
      <c r="F23" s="1" t="s">
        <v>12</v>
      </c>
      <c r="G23" t="s">
        <v>436</v>
      </c>
      <c r="H23" s="1" t="s">
        <v>195</v>
      </c>
      <c r="I23">
        <f>COUNTIF(G:G,G23)-1</f>
        <v>0</v>
      </c>
      <c r="J23">
        <f>COUNTIF(H:H,H23)-1</f>
        <v>0</v>
      </c>
      <c r="K23">
        <f t="shared" si="0"/>
        <v>2027</v>
      </c>
      <c r="L23" t="str">
        <f t="shared" si="1"/>
        <v/>
      </c>
      <c r="M23" t="str">
        <f t="shared" si="2"/>
        <v/>
      </c>
      <c r="N23" t="str">
        <f t="shared" si="3"/>
        <v>""</v>
      </c>
      <c r="O23" t="str">
        <f t="shared" si="4"/>
        <v>""</v>
      </c>
    </row>
    <row r="24" spans="1:19" x14ac:dyDescent="0.25">
      <c r="A24" s="1" t="s">
        <v>181</v>
      </c>
      <c r="B24" s="1">
        <v>1000000000</v>
      </c>
      <c r="C24" s="1">
        <v>3.5</v>
      </c>
      <c r="D24" s="1" t="s">
        <v>198</v>
      </c>
      <c r="E24" s="1" t="s">
        <v>11</v>
      </c>
      <c r="F24" s="1" t="s">
        <v>12</v>
      </c>
      <c r="G24" t="s">
        <v>438</v>
      </c>
      <c r="H24" s="1" t="s">
        <v>199</v>
      </c>
      <c r="I24">
        <f>COUNTIF(G:G,G24)-1</f>
        <v>0</v>
      </c>
      <c r="J24">
        <f>COUNTIF(H:H,H24)-1</f>
        <v>0</v>
      </c>
      <c r="K24">
        <f t="shared" si="0"/>
        <v>2028</v>
      </c>
      <c r="L24" t="str">
        <f t="shared" si="1"/>
        <v/>
      </c>
      <c r="M24" t="str">
        <f t="shared" si="2"/>
        <v/>
      </c>
      <c r="N24" t="str">
        <f t="shared" si="3"/>
        <v>""</v>
      </c>
      <c r="O24" t="str">
        <f t="shared" si="4"/>
        <v>""</v>
      </c>
    </row>
    <row r="25" spans="1:19" x14ac:dyDescent="0.25">
      <c r="A25" s="1" t="s">
        <v>207</v>
      </c>
      <c r="B25" s="1">
        <v>38169461500</v>
      </c>
      <c r="C25" s="1">
        <v>0</v>
      </c>
      <c r="D25" s="1" t="s">
        <v>276</v>
      </c>
      <c r="E25" s="1" t="s">
        <v>209</v>
      </c>
      <c r="F25" s="1" t="s">
        <v>116</v>
      </c>
      <c r="G25" t="s">
        <v>472</v>
      </c>
      <c r="H25" s="1" t="s">
        <v>277</v>
      </c>
      <c r="I25">
        <f>COUNTIF(G:G,G25)-1</f>
        <v>0</v>
      </c>
      <c r="J25">
        <f>COUNTIF(H:H,H25)-1</f>
        <v>0</v>
      </c>
      <c r="K25">
        <f t="shared" si="0"/>
        <v>2026</v>
      </c>
      <c r="L25" t="str">
        <f t="shared" si="1"/>
        <v/>
      </c>
      <c r="M25" t="str">
        <f t="shared" si="2"/>
        <v/>
      </c>
      <c r="N25" t="str">
        <f t="shared" si="3"/>
        <v>""</v>
      </c>
      <c r="O25" t="str">
        <f t="shared" si="4"/>
        <v>""</v>
      </c>
    </row>
    <row r="26" spans="1:19" x14ac:dyDescent="0.25">
      <c r="A26" s="1" t="s">
        <v>207</v>
      </c>
      <c r="B26" s="1">
        <v>55440154000</v>
      </c>
      <c r="C26" s="1">
        <v>0</v>
      </c>
      <c r="D26" s="1" t="s">
        <v>284</v>
      </c>
      <c r="E26" s="1" t="s">
        <v>209</v>
      </c>
      <c r="F26" s="1" t="s">
        <v>116</v>
      </c>
      <c r="G26" t="s">
        <v>476</v>
      </c>
      <c r="H26" s="1" t="s">
        <v>285</v>
      </c>
      <c r="I26">
        <f>COUNTIF(G:G,G26)-1</f>
        <v>0</v>
      </c>
      <c r="J26">
        <f>COUNTIF(H:H,H26)-1</f>
        <v>0</v>
      </c>
      <c r="K26">
        <f t="shared" si="0"/>
        <v>2027</v>
      </c>
      <c r="L26" t="str">
        <f t="shared" si="1"/>
        <v/>
      </c>
      <c r="M26" t="str">
        <f t="shared" si="2"/>
        <v/>
      </c>
      <c r="N26" t="str">
        <f t="shared" si="3"/>
        <v>""</v>
      </c>
      <c r="O26" t="str">
        <f t="shared" si="4"/>
        <v>""</v>
      </c>
    </row>
    <row r="27" spans="1:19" x14ac:dyDescent="0.25">
      <c r="A27" s="1" t="s">
        <v>207</v>
      </c>
      <c r="B27" s="1">
        <v>54090310500</v>
      </c>
      <c r="C27" s="1">
        <v>0</v>
      </c>
      <c r="D27" s="1" t="s">
        <v>221</v>
      </c>
      <c r="E27" s="1" t="s">
        <v>209</v>
      </c>
      <c r="F27" s="1" t="s">
        <v>116</v>
      </c>
      <c r="G27" t="s">
        <v>445</v>
      </c>
      <c r="H27" s="1" t="s">
        <v>222</v>
      </c>
      <c r="I27">
        <f>COUNTIF(G:G,G27)-1</f>
        <v>0</v>
      </c>
      <c r="J27">
        <f>COUNTIF(H:H,H27)-1</f>
        <v>0</v>
      </c>
      <c r="K27">
        <f t="shared" si="0"/>
        <v>2032</v>
      </c>
      <c r="L27" t="str">
        <f t="shared" si="1"/>
        <v>FRTR 0 05/25/32</v>
      </c>
      <c r="M27" t="str">
        <f t="shared" si="2"/>
        <v>FR0014007L00</v>
      </c>
      <c r="N27" t="str">
        <f t="shared" si="3"/>
        <v>"FRTR 0 05/25/32"</v>
      </c>
      <c r="O27" t="str">
        <f t="shared" si="4"/>
        <v>"FR0014007L00"</v>
      </c>
      <c r="R27" t="s">
        <v>539</v>
      </c>
      <c r="S27" t="s">
        <v>540</v>
      </c>
    </row>
    <row r="28" spans="1:19" x14ac:dyDescent="0.25">
      <c r="A28" s="1" t="s">
        <v>207</v>
      </c>
      <c r="B28" s="1">
        <v>17593610400</v>
      </c>
      <c r="C28" s="1">
        <v>0.5</v>
      </c>
      <c r="D28" s="1" t="s">
        <v>213</v>
      </c>
      <c r="E28" s="1" t="s">
        <v>209</v>
      </c>
      <c r="F28" s="1" t="s">
        <v>116</v>
      </c>
      <c r="G28" t="s">
        <v>441</v>
      </c>
      <c r="H28" s="1" t="s">
        <v>214</v>
      </c>
      <c r="I28">
        <f>COUNTIF(G:G,G28)-1</f>
        <v>0</v>
      </c>
      <c r="J28">
        <f>COUNTIF(H:H,H28)-1</f>
        <v>0</v>
      </c>
      <c r="K28">
        <f t="shared" si="0"/>
        <v>2072</v>
      </c>
      <c r="L28" t="str">
        <f t="shared" si="1"/>
        <v>FRTR 0 1/2 05/25/2072</v>
      </c>
      <c r="M28" t="str">
        <f t="shared" si="2"/>
        <v>FR0014001NN8</v>
      </c>
      <c r="N28" t="str">
        <f t="shared" si="3"/>
        <v>"FRTR 0 1/2 05/25/2072"</v>
      </c>
      <c r="O28" t="str">
        <f t="shared" si="4"/>
        <v>"FR0014001NN8"</v>
      </c>
      <c r="R28" t="s">
        <v>541</v>
      </c>
      <c r="S28" t="s">
        <v>542</v>
      </c>
    </row>
    <row r="29" spans="1:19" x14ac:dyDescent="0.25">
      <c r="A29" s="1" t="s">
        <v>207</v>
      </c>
      <c r="B29" s="1">
        <v>38560274800</v>
      </c>
      <c r="C29" s="1">
        <v>0.5</v>
      </c>
      <c r="D29" s="1" t="s">
        <v>307</v>
      </c>
      <c r="E29" s="1" t="s">
        <v>209</v>
      </c>
      <c r="F29" s="1" t="s">
        <v>116</v>
      </c>
      <c r="G29" t="s">
        <v>487</v>
      </c>
      <c r="H29" s="1" t="s">
        <v>308</v>
      </c>
      <c r="I29">
        <f>COUNTIF(G:G,G29)-1</f>
        <v>0</v>
      </c>
      <c r="J29">
        <f>COUNTIF(H:H,H29)-1</f>
        <v>0</v>
      </c>
      <c r="K29">
        <f t="shared" si="0"/>
        <v>2026</v>
      </c>
      <c r="L29" t="str">
        <f t="shared" si="1"/>
        <v/>
      </c>
      <c r="M29" t="str">
        <f t="shared" si="2"/>
        <v/>
      </c>
      <c r="N29" t="str">
        <f t="shared" si="3"/>
        <v>""</v>
      </c>
      <c r="O29" t="str">
        <f t="shared" si="4"/>
        <v>""</v>
      </c>
    </row>
    <row r="30" spans="1:19" x14ac:dyDescent="0.25">
      <c r="A30" s="1" t="s">
        <v>207</v>
      </c>
      <c r="B30" s="1">
        <v>66108581000</v>
      </c>
      <c r="C30" s="1">
        <v>0.5</v>
      </c>
      <c r="D30" s="1" t="s">
        <v>274</v>
      </c>
      <c r="E30" s="1" t="s">
        <v>209</v>
      </c>
      <c r="F30" s="1" t="s">
        <v>116</v>
      </c>
      <c r="G30" t="s">
        <v>471</v>
      </c>
      <c r="H30" s="1" t="s">
        <v>275</v>
      </c>
      <c r="I30">
        <f>COUNTIF(G:G,G30)-1</f>
        <v>0</v>
      </c>
      <c r="J30">
        <f>COUNTIF(H:H,H30)-1</f>
        <v>0</v>
      </c>
      <c r="K30">
        <f t="shared" si="0"/>
        <v>2029</v>
      </c>
      <c r="L30" t="str">
        <f t="shared" si="1"/>
        <v/>
      </c>
      <c r="M30" t="str">
        <f t="shared" si="2"/>
        <v/>
      </c>
      <c r="N30" t="str">
        <f t="shared" si="3"/>
        <v>""</v>
      </c>
      <c r="O30" t="str">
        <f t="shared" si="4"/>
        <v>""</v>
      </c>
    </row>
    <row r="31" spans="1:19" x14ac:dyDescent="0.25">
      <c r="A31" s="1" t="s">
        <v>207</v>
      </c>
      <c r="B31" s="1">
        <v>38576621000</v>
      </c>
      <c r="C31" s="1">
        <v>0.5</v>
      </c>
      <c r="D31" s="1" t="s">
        <v>233</v>
      </c>
      <c r="E31" s="1" t="s">
        <v>209</v>
      </c>
      <c r="F31" s="1" t="s">
        <v>116</v>
      </c>
      <c r="G31" t="s">
        <v>451</v>
      </c>
      <c r="H31" s="1" t="s">
        <v>234</v>
      </c>
      <c r="I31">
        <f>COUNTIF(G:G,G31)-1</f>
        <v>0</v>
      </c>
      <c r="J31">
        <f>COUNTIF(H:H,H31)-1</f>
        <v>0</v>
      </c>
      <c r="K31">
        <f t="shared" si="0"/>
        <v>2040</v>
      </c>
      <c r="L31" t="str">
        <f t="shared" si="1"/>
        <v>FRTR 0 1/2 05/25/40</v>
      </c>
      <c r="M31" t="str">
        <f t="shared" si="2"/>
        <v>FR0013515806</v>
      </c>
      <c r="N31" t="str">
        <f t="shared" si="3"/>
        <v>"FRTR 0 1/2 05/25/40"</v>
      </c>
      <c r="O31" t="str">
        <f t="shared" si="4"/>
        <v>"FR0013515806"</v>
      </c>
      <c r="R31" t="s">
        <v>543</v>
      </c>
      <c r="S31" t="s">
        <v>544</v>
      </c>
    </row>
    <row r="32" spans="1:19" x14ac:dyDescent="0.25">
      <c r="A32" s="1" t="s">
        <v>207</v>
      </c>
      <c r="B32" s="1">
        <v>28302659000</v>
      </c>
      <c r="C32" s="1">
        <v>0.5</v>
      </c>
      <c r="D32" s="1" t="s">
        <v>282</v>
      </c>
      <c r="E32" s="1" t="s">
        <v>209</v>
      </c>
      <c r="F32" s="1" t="s">
        <v>116</v>
      </c>
      <c r="G32" t="s">
        <v>475</v>
      </c>
      <c r="H32" s="1" t="s">
        <v>283</v>
      </c>
      <c r="I32">
        <f>COUNTIF(G:G,G32)-1</f>
        <v>0</v>
      </c>
      <c r="J32">
        <f>COUNTIF(H:H,H32)-1</f>
        <v>0</v>
      </c>
      <c r="K32">
        <f t="shared" si="0"/>
        <v>2044</v>
      </c>
      <c r="L32" t="str">
        <f t="shared" si="1"/>
        <v>FRTR 0 1/2 06/25/44</v>
      </c>
      <c r="M32" t="str">
        <f t="shared" si="2"/>
        <v>FR0014002JM6</v>
      </c>
      <c r="N32" t="str">
        <f t="shared" si="3"/>
        <v>"FRTR 0 1/2 06/25/44"</v>
      </c>
      <c r="O32" t="str">
        <f t="shared" si="4"/>
        <v>"FR0014002JM6"</v>
      </c>
      <c r="R32" t="s">
        <v>545</v>
      </c>
      <c r="S32" t="s">
        <v>546</v>
      </c>
    </row>
    <row r="33" spans="1:19" x14ac:dyDescent="0.25">
      <c r="A33" s="1" t="s">
        <v>207</v>
      </c>
      <c r="B33" s="1">
        <v>42157224700</v>
      </c>
      <c r="C33" s="1">
        <v>0.25</v>
      </c>
      <c r="D33" s="1" t="s">
        <v>319</v>
      </c>
      <c r="E33" s="1" t="s">
        <v>209</v>
      </c>
      <c r="F33" s="1" t="s">
        <v>116</v>
      </c>
      <c r="G33" t="s">
        <v>493</v>
      </c>
      <c r="H33" s="1" t="s">
        <v>320</v>
      </c>
      <c r="I33">
        <f>COUNTIF(G:G,G33)-1</f>
        <v>0</v>
      </c>
      <c r="J33">
        <f>COUNTIF(H:H,H33)-1</f>
        <v>0</v>
      </c>
      <c r="K33">
        <f t="shared" si="0"/>
        <v>2026</v>
      </c>
      <c r="L33" t="str">
        <f t="shared" si="1"/>
        <v/>
      </c>
      <c r="M33" t="str">
        <f t="shared" si="2"/>
        <v/>
      </c>
      <c r="N33" t="str">
        <f t="shared" si="3"/>
        <v>""</v>
      </c>
      <c r="O33" t="str">
        <f t="shared" si="4"/>
        <v>""</v>
      </c>
    </row>
    <row r="34" spans="1:19" x14ac:dyDescent="0.25">
      <c r="A34" s="1" t="s">
        <v>207</v>
      </c>
      <c r="B34" s="1">
        <v>54839217300</v>
      </c>
      <c r="C34" s="1">
        <v>0</v>
      </c>
      <c r="D34" s="1" t="s">
        <v>270</v>
      </c>
      <c r="E34" s="1" t="s">
        <v>209</v>
      </c>
      <c r="F34" s="1" t="s">
        <v>116</v>
      </c>
      <c r="G34" t="s">
        <v>469</v>
      </c>
      <c r="H34" s="1" t="s">
        <v>271</v>
      </c>
      <c r="I34">
        <f>COUNTIF(G:G,G34)-1</f>
        <v>0</v>
      </c>
      <c r="J34">
        <f>COUNTIF(H:H,H34)-1</f>
        <v>0</v>
      </c>
      <c r="K34">
        <f t="shared" si="0"/>
        <v>2029</v>
      </c>
      <c r="L34" t="str">
        <f t="shared" si="1"/>
        <v/>
      </c>
      <c r="M34" t="str">
        <f t="shared" si="2"/>
        <v/>
      </c>
      <c r="N34" t="str">
        <f t="shared" si="3"/>
        <v>""</v>
      </c>
      <c r="O34" t="str">
        <f t="shared" si="4"/>
        <v>""</v>
      </c>
    </row>
    <row r="35" spans="1:19" x14ac:dyDescent="0.25">
      <c r="A35" s="1" t="s">
        <v>207</v>
      </c>
      <c r="B35" s="1">
        <v>66455438700</v>
      </c>
      <c r="C35" s="1">
        <v>0</v>
      </c>
      <c r="D35" s="1" t="s">
        <v>321</v>
      </c>
      <c r="E35" s="1" t="s">
        <v>209</v>
      </c>
      <c r="F35" s="1" t="s">
        <v>116</v>
      </c>
      <c r="G35" t="s">
        <v>494</v>
      </c>
      <c r="H35" s="1" t="s">
        <v>322</v>
      </c>
      <c r="I35">
        <f>COUNTIF(G:G,G35)-1</f>
        <v>0</v>
      </c>
      <c r="J35">
        <f>COUNTIF(H:H,H35)-1</f>
        <v>0</v>
      </c>
      <c r="K35">
        <f t="shared" si="0"/>
        <v>2030</v>
      </c>
      <c r="L35" t="str">
        <f t="shared" si="1"/>
        <v>FRTR 0 11/25/30</v>
      </c>
      <c r="M35" t="str">
        <f t="shared" si="2"/>
        <v>FR0013516549</v>
      </c>
      <c r="N35" t="str">
        <f t="shared" si="3"/>
        <v>"FRTR 0 11/25/30"</v>
      </c>
      <c r="O35" t="str">
        <f t="shared" si="4"/>
        <v>"FR0013516549"</v>
      </c>
      <c r="R35" t="s">
        <v>547</v>
      </c>
      <c r="S35" t="s">
        <v>548</v>
      </c>
    </row>
    <row r="36" spans="1:19" x14ac:dyDescent="0.25">
      <c r="A36" s="1" t="s">
        <v>207</v>
      </c>
      <c r="B36" s="1">
        <v>69262941600</v>
      </c>
      <c r="C36" s="1">
        <v>0</v>
      </c>
      <c r="D36" s="1" t="s">
        <v>278</v>
      </c>
      <c r="E36" s="1" t="s">
        <v>209</v>
      </c>
      <c r="F36" s="1" t="s">
        <v>116</v>
      </c>
      <c r="G36" t="s">
        <v>473</v>
      </c>
      <c r="H36" s="1" t="s">
        <v>279</v>
      </c>
      <c r="I36">
        <f>COUNTIF(G:G,G36)-1</f>
        <v>0</v>
      </c>
      <c r="J36">
        <f>COUNTIF(H:H,H36)-1</f>
        <v>0</v>
      </c>
      <c r="K36">
        <f t="shared" si="0"/>
        <v>2031</v>
      </c>
      <c r="L36" t="str">
        <f t="shared" si="1"/>
        <v>FRTR 0 11/25/31</v>
      </c>
      <c r="M36" t="str">
        <f t="shared" si="2"/>
        <v>FR0014002WK3</v>
      </c>
      <c r="N36" t="str">
        <f t="shared" si="3"/>
        <v>"FRTR 0 11/25/31"</v>
      </c>
      <c r="O36" t="str">
        <f t="shared" si="4"/>
        <v>"FR0014002WK3"</v>
      </c>
      <c r="R36" t="s">
        <v>549</v>
      </c>
      <c r="S36" t="s">
        <v>550</v>
      </c>
    </row>
    <row r="37" spans="1:19" x14ac:dyDescent="0.25">
      <c r="A37" s="1" t="s">
        <v>207</v>
      </c>
      <c r="B37" s="1">
        <v>55043138100</v>
      </c>
      <c r="C37" s="1">
        <v>0.75</v>
      </c>
      <c r="D37" s="1" t="s">
        <v>315</v>
      </c>
      <c r="E37" s="1" t="s">
        <v>209</v>
      </c>
      <c r="F37" s="1" t="s">
        <v>116</v>
      </c>
      <c r="G37" t="s">
        <v>491</v>
      </c>
      <c r="H37" s="1" t="s">
        <v>316</v>
      </c>
      <c r="I37">
        <f>COUNTIF(G:G,G37)-1</f>
        <v>0</v>
      </c>
      <c r="J37">
        <f>COUNTIF(H:H,H37)-1</f>
        <v>0</v>
      </c>
      <c r="K37">
        <f t="shared" si="0"/>
        <v>2028</v>
      </c>
      <c r="L37" t="str">
        <f t="shared" si="1"/>
        <v/>
      </c>
      <c r="M37" t="str">
        <f t="shared" si="2"/>
        <v/>
      </c>
      <c r="N37" t="str">
        <f t="shared" si="3"/>
        <v>""</v>
      </c>
      <c r="O37" t="str">
        <f t="shared" si="4"/>
        <v>""</v>
      </c>
    </row>
    <row r="38" spans="1:19" x14ac:dyDescent="0.25">
      <c r="A38" s="1" t="s">
        <v>207</v>
      </c>
      <c r="B38" s="1">
        <v>76488975000</v>
      </c>
      <c r="C38" s="1">
        <v>0.75</v>
      </c>
      <c r="D38" s="1" t="s">
        <v>266</v>
      </c>
      <c r="E38" s="1" t="s">
        <v>209</v>
      </c>
      <c r="F38" s="1" t="s">
        <v>116</v>
      </c>
      <c r="G38" t="s">
        <v>467</v>
      </c>
      <c r="H38" s="1" t="s">
        <v>267</v>
      </c>
      <c r="I38">
        <f>COUNTIF(G:G,G38)-1</f>
        <v>0</v>
      </c>
      <c r="J38">
        <f>COUNTIF(H:H,H38)-1</f>
        <v>0</v>
      </c>
      <c r="K38">
        <f t="shared" si="0"/>
        <v>2028</v>
      </c>
      <c r="L38" t="str">
        <f t="shared" si="1"/>
        <v/>
      </c>
      <c r="M38" t="str">
        <f t="shared" si="2"/>
        <v/>
      </c>
      <c r="N38" t="str">
        <f t="shared" si="3"/>
        <v>""</v>
      </c>
      <c r="O38" t="str">
        <f t="shared" si="4"/>
        <v>""</v>
      </c>
    </row>
    <row r="39" spans="1:19" x14ac:dyDescent="0.25">
      <c r="A39" s="1" t="s">
        <v>207</v>
      </c>
      <c r="B39" s="1">
        <v>37108601400</v>
      </c>
      <c r="C39" s="1">
        <v>0.75</v>
      </c>
      <c r="D39" s="1" t="s">
        <v>325</v>
      </c>
      <c r="E39" s="1" t="s">
        <v>209</v>
      </c>
      <c r="F39" s="1" t="s">
        <v>116</v>
      </c>
      <c r="G39" t="s">
        <v>496</v>
      </c>
      <c r="H39" s="1" t="s">
        <v>326</v>
      </c>
      <c r="I39">
        <f>COUNTIF(G:G,G39)-1</f>
        <v>0</v>
      </c>
      <c r="J39">
        <f>COUNTIF(H:H,H39)-1</f>
        <v>0</v>
      </c>
      <c r="K39">
        <f t="shared" si="0"/>
        <v>2052</v>
      </c>
      <c r="L39" t="str">
        <f t="shared" si="1"/>
        <v>FRTR 0 3/4 05/25/52</v>
      </c>
      <c r="M39" t="str">
        <f t="shared" si="2"/>
        <v>FR0013480613</v>
      </c>
      <c r="N39" t="str">
        <f t="shared" si="3"/>
        <v>"FRTR 0 3/4 05/25/52"</v>
      </c>
      <c r="O39" t="str">
        <f t="shared" si="4"/>
        <v>"FR0013480613"</v>
      </c>
      <c r="R39" t="s">
        <v>551</v>
      </c>
      <c r="S39" t="s">
        <v>552</v>
      </c>
    </row>
    <row r="40" spans="1:19" x14ac:dyDescent="0.25">
      <c r="A40" s="1" t="s">
        <v>207</v>
      </c>
      <c r="B40" s="1">
        <v>39444246400</v>
      </c>
      <c r="C40" s="1">
        <v>0.75</v>
      </c>
      <c r="D40" s="1" t="s">
        <v>272</v>
      </c>
      <c r="E40" s="1" t="s">
        <v>209</v>
      </c>
      <c r="F40" s="1" t="s">
        <v>116</v>
      </c>
      <c r="G40" t="s">
        <v>470</v>
      </c>
      <c r="H40" s="1" t="s">
        <v>273</v>
      </c>
      <c r="I40">
        <f>COUNTIF(G:G,G40)-1</f>
        <v>0</v>
      </c>
      <c r="J40">
        <f>COUNTIF(H:H,H40)-1</f>
        <v>0</v>
      </c>
      <c r="K40">
        <f t="shared" si="0"/>
        <v>2053</v>
      </c>
      <c r="L40" t="str">
        <f t="shared" si="1"/>
        <v>FRTR 0 3/4 05/25/53</v>
      </c>
      <c r="M40" t="str">
        <f t="shared" si="2"/>
        <v>FR0014004J31</v>
      </c>
      <c r="N40" t="str">
        <f t="shared" si="3"/>
        <v>"FRTR 0 3/4 05/25/53"</v>
      </c>
      <c r="O40" t="str">
        <f t="shared" si="4"/>
        <v>"FR0014004J31"</v>
      </c>
      <c r="R40" t="s">
        <v>553</v>
      </c>
      <c r="S40" t="s">
        <v>554</v>
      </c>
    </row>
    <row r="41" spans="1:19" x14ac:dyDescent="0.25">
      <c r="A41" s="1" t="s">
        <v>207</v>
      </c>
      <c r="B41" s="1">
        <v>73197586000</v>
      </c>
      <c r="C41" s="1">
        <v>0.75</v>
      </c>
      <c r="D41" s="1" t="s">
        <v>256</v>
      </c>
      <c r="E41" s="1" t="s">
        <v>209</v>
      </c>
      <c r="F41" s="1" t="s">
        <v>116</v>
      </c>
      <c r="G41" t="s">
        <v>462</v>
      </c>
      <c r="H41" s="1" t="s">
        <v>257</v>
      </c>
      <c r="I41">
        <f>COUNTIF(G:G,G41)-1</f>
        <v>0</v>
      </c>
      <c r="J41">
        <f>COUNTIF(H:H,H41)-1</f>
        <v>0</v>
      </c>
      <c r="K41">
        <f t="shared" si="0"/>
        <v>2028</v>
      </c>
      <c r="L41" t="str">
        <f t="shared" si="1"/>
        <v/>
      </c>
      <c r="M41" t="str">
        <f t="shared" si="2"/>
        <v/>
      </c>
      <c r="N41" t="str">
        <f t="shared" si="3"/>
        <v>""</v>
      </c>
      <c r="O41" t="str">
        <f t="shared" si="4"/>
        <v>""</v>
      </c>
    </row>
    <row r="42" spans="1:19" x14ac:dyDescent="0.25">
      <c r="A42" s="1" t="s">
        <v>207</v>
      </c>
      <c r="B42" s="1">
        <v>11920894600</v>
      </c>
      <c r="C42" s="1">
        <v>0.1</v>
      </c>
      <c r="D42" s="1" t="s">
        <v>335</v>
      </c>
      <c r="E42" s="1" t="s">
        <v>240</v>
      </c>
      <c r="F42" s="1" t="s">
        <v>116</v>
      </c>
      <c r="G42" t="s">
        <v>501</v>
      </c>
      <c r="H42" s="1" t="s">
        <v>336</v>
      </c>
      <c r="I42">
        <f>COUNTIF(G:G,G42)-1</f>
        <v>0</v>
      </c>
      <c r="J42">
        <f>COUNTIF(H:H,H42)-1</f>
        <v>0</v>
      </c>
      <c r="K42">
        <f t="shared" si="0"/>
        <v>2026</v>
      </c>
      <c r="L42" t="str">
        <f t="shared" si="1"/>
        <v/>
      </c>
      <c r="M42" t="str">
        <f t="shared" si="2"/>
        <v/>
      </c>
      <c r="N42" t="str">
        <f t="shared" si="3"/>
        <v>""</v>
      </c>
      <c r="O42" t="str">
        <f t="shared" si="4"/>
        <v>""</v>
      </c>
    </row>
    <row r="43" spans="1:19" x14ac:dyDescent="0.25">
      <c r="A43" s="1" t="s">
        <v>207</v>
      </c>
      <c r="B43" s="1">
        <v>18686332000</v>
      </c>
      <c r="C43" s="1">
        <v>0.1</v>
      </c>
      <c r="D43" s="1" t="s">
        <v>313</v>
      </c>
      <c r="E43" s="1" t="s">
        <v>303</v>
      </c>
      <c r="F43" s="1" t="s">
        <v>116</v>
      </c>
      <c r="G43" t="s">
        <v>490</v>
      </c>
      <c r="H43" s="1" t="s">
        <v>314</v>
      </c>
      <c r="I43">
        <f>COUNTIF(G:G,G43)-1</f>
        <v>0</v>
      </c>
      <c r="J43">
        <f>COUNTIF(H:H,H43)-1</f>
        <v>0</v>
      </c>
      <c r="K43">
        <f t="shared" si="0"/>
        <v>2028</v>
      </c>
      <c r="L43" t="str">
        <f t="shared" si="1"/>
        <v/>
      </c>
      <c r="M43" t="str">
        <f t="shared" si="2"/>
        <v/>
      </c>
      <c r="N43" t="str">
        <f t="shared" si="3"/>
        <v>""</v>
      </c>
      <c r="O43" t="str">
        <f t="shared" si="4"/>
        <v>""</v>
      </c>
    </row>
    <row r="44" spans="1:19" x14ac:dyDescent="0.25">
      <c r="A44" s="1" t="s">
        <v>207</v>
      </c>
      <c r="B44" s="1">
        <v>26138874900</v>
      </c>
      <c r="C44" s="1">
        <v>0.1</v>
      </c>
      <c r="D44" s="1" t="s">
        <v>341</v>
      </c>
      <c r="E44" s="1" t="s">
        <v>240</v>
      </c>
      <c r="F44" s="1" t="s">
        <v>116</v>
      </c>
      <c r="G44" t="s">
        <v>504</v>
      </c>
      <c r="H44" s="1" t="s">
        <v>342</v>
      </c>
      <c r="I44">
        <f>COUNTIF(G:G,G44)-1</f>
        <v>0</v>
      </c>
      <c r="J44">
        <f>COUNTIF(H:H,H44)-1</f>
        <v>0</v>
      </c>
      <c r="K44">
        <f t="shared" si="0"/>
        <v>2029</v>
      </c>
      <c r="L44" t="str">
        <f t="shared" si="1"/>
        <v/>
      </c>
      <c r="M44" t="str">
        <f t="shared" si="2"/>
        <v/>
      </c>
      <c r="N44" t="str">
        <f t="shared" si="3"/>
        <v>""</v>
      </c>
      <c r="O44" t="str">
        <f t="shared" si="4"/>
        <v>""</v>
      </c>
    </row>
    <row r="45" spans="1:19" x14ac:dyDescent="0.25">
      <c r="A45" s="1" t="s">
        <v>207</v>
      </c>
      <c r="B45" s="1">
        <v>11242686000</v>
      </c>
      <c r="C45" s="1">
        <v>0.1</v>
      </c>
      <c r="D45" s="1" t="s">
        <v>351</v>
      </c>
      <c r="E45" s="1" t="s">
        <v>303</v>
      </c>
      <c r="F45" s="1" t="s">
        <v>116</v>
      </c>
      <c r="G45" t="s">
        <v>509</v>
      </c>
      <c r="H45" s="1" t="s">
        <v>352</v>
      </c>
      <c r="I45">
        <f>COUNTIF(G:G,G45)-1</f>
        <v>0</v>
      </c>
      <c r="J45">
        <f>COUNTIF(H:H,H45)-1</f>
        <v>0</v>
      </c>
      <c r="K45">
        <f t="shared" si="0"/>
        <v>2032</v>
      </c>
      <c r="L45" t="str">
        <f t="shared" si="1"/>
        <v>FRTR 0.1 03/01/32</v>
      </c>
      <c r="M45" t="str">
        <f t="shared" si="2"/>
        <v>FR0014003N51</v>
      </c>
      <c r="N45" t="str">
        <f t="shared" si="3"/>
        <v>"FRTR 0.1 03/01/32"</v>
      </c>
      <c r="O45" t="str">
        <f t="shared" si="4"/>
        <v>"FR0014003N51"</v>
      </c>
      <c r="R45" t="s">
        <v>555</v>
      </c>
      <c r="S45" t="s">
        <v>556</v>
      </c>
    </row>
    <row r="46" spans="1:19" x14ac:dyDescent="0.25">
      <c r="A46" s="1" t="s">
        <v>207</v>
      </c>
      <c r="B46" s="1">
        <v>13950761000</v>
      </c>
      <c r="C46" s="1">
        <v>0.1</v>
      </c>
      <c r="D46" s="1" t="s">
        <v>302</v>
      </c>
      <c r="E46" s="1" t="s">
        <v>303</v>
      </c>
      <c r="F46" s="1" t="s">
        <v>116</v>
      </c>
      <c r="G46" t="s">
        <v>485</v>
      </c>
      <c r="H46" s="1" t="s">
        <v>304</v>
      </c>
      <c r="I46">
        <f>COUNTIF(G:G,G46)-1</f>
        <v>0</v>
      </c>
      <c r="J46">
        <f>COUNTIF(H:H,H46)-1</f>
        <v>0</v>
      </c>
      <c r="K46">
        <f t="shared" si="0"/>
        <v>2036</v>
      </c>
      <c r="L46" t="str">
        <f t="shared" si="1"/>
        <v>FRTR 0.1 03/01/36</v>
      </c>
      <c r="M46" t="str">
        <f t="shared" si="2"/>
        <v>FR0013524014</v>
      </c>
      <c r="N46" t="str">
        <f t="shared" si="3"/>
        <v>"FRTR 0.1 03/01/36"</v>
      </c>
      <c r="O46" t="str">
        <f t="shared" si="4"/>
        <v>"FR0013524014"</v>
      </c>
      <c r="R46" t="s">
        <v>557</v>
      </c>
      <c r="S46" t="s">
        <v>558</v>
      </c>
    </row>
    <row r="47" spans="1:19" x14ac:dyDescent="0.25">
      <c r="A47" s="1" t="s">
        <v>207</v>
      </c>
      <c r="B47" s="1">
        <v>16327738000</v>
      </c>
      <c r="C47" s="1">
        <v>0.1</v>
      </c>
      <c r="D47" s="1" t="s">
        <v>309</v>
      </c>
      <c r="E47" s="1" t="s">
        <v>240</v>
      </c>
      <c r="F47" s="1" t="s">
        <v>116</v>
      </c>
      <c r="G47" t="s">
        <v>488</v>
      </c>
      <c r="H47" s="1" t="s">
        <v>310</v>
      </c>
      <c r="I47">
        <f>COUNTIF(G:G,G47)-1</f>
        <v>0</v>
      </c>
      <c r="J47">
        <f>COUNTIF(H:H,H47)-1</f>
        <v>0</v>
      </c>
      <c r="K47">
        <f t="shared" si="0"/>
        <v>2031</v>
      </c>
      <c r="L47" t="str">
        <f t="shared" si="1"/>
        <v>FRTR 0.1 07/25/31</v>
      </c>
      <c r="M47" t="str">
        <f t="shared" si="2"/>
        <v>FR0014001N38</v>
      </c>
      <c r="N47" t="str">
        <f t="shared" si="3"/>
        <v>"FRTR 0.1 07/25/31"</v>
      </c>
      <c r="O47" t="str">
        <f t="shared" si="4"/>
        <v>"FR0014001N38"</v>
      </c>
      <c r="R47" t="s">
        <v>559</v>
      </c>
      <c r="S47" t="s">
        <v>560</v>
      </c>
    </row>
    <row r="48" spans="1:19" x14ac:dyDescent="0.25">
      <c r="A48" s="1" t="s">
        <v>207</v>
      </c>
      <c r="B48" s="1">
        <v>17420871600</v>
      </c>
      <c r="C48" s="1">
        <v>0.1</v>
      </c>
      <c r="D48" s="1" t="s">
        <v>286</v>
      </c>
      <c r="E48" s="1" t="s">
        <v>240</v>
      </c>
      <c r="F48" s="1" t="s">
        <v>116</v>
      </c>
      <c r="G48" t="s">
        <v>477</v>
      </c>
      <c r="H48" s="1" t="s">
        <v>287</v>
      </c>
      <c r="I48">
        <f>COUNTIF(G:G,G48)-1</f>
        <v>0</v>
      </c>
      <c r="J48">
        <f>COUNTIF(H:H,H48)-1</f>
        <v>0</v>
      </c>
      <c r="K48">
        <f t="shared" si="0"/>
        <v>2036</v>
      </c>
      <c r="L48" t="str">
        <f t="shared" si="1"/>
        <v>FRTR 0.1 07/25/36</v>
      </c>
      <c r="M48" t="str">
        <f t="shared" si="2"/>
        <v>FR0013327491</v>
      </c>
      <c r="N48" t="str">
        <f t="shared" si="3"/>
        <v>"FRTR 0.1 07/25/36"</v>
      </c>
      <c r="O48" t="str">
        <f t="shared" si="4"/>
        <v>"FR0013327491"</v>
      </c>
      <c r="R48" t="s">
        <v>561</v>
      </c>
      <c r="S48" t="s">
        <v>562</v>
      </c>
    </row>
    <row r="49" spans="1:19" x14ac:dyDescent="0.25">
      <c r="A49" s="1" t="s">
        <v>207</v>
      </c>
      <c r="B49" s="1">
        <v>8380340300</v>
      </c>
      <c r="C49" s="1">
        <v>0.1</v>
      </c>
      <c r="D49" s="1" t="s">
        <v>329</v>
      </c>
      <c r="E49" s="1" t="s">
        <v>240</v>
      </c>
      <c r="F49" s="1" t="s">
        <v>116</v>
      </c>
      <c r="G49" t="s">
        <v>498</v>
      </c>
      <c r="H49" s="1" t="s">
        <v>330</v>
      </c>
      <c r="I49">
        <f>COUNTIF(G:G,G49)-1</f>
        <v>0</v>
      </c>
      <c r="J49">
        <f>COUNTIF(H:H,H49)-1</f>
        <v>0</v>
      </c>
      <c r="K49">
        <f t="shared" si="0"/>
        <v>2038</v>
      </c>
      <c r="L49" t="str">
        <f t="shared" si="1"/>
        <v>FRTR 0.1 07/25/38</v>
      </c>
      <c r="M49" t="str">
        <f t="shared" si="2"/>
        <v>FR001400AQH0</v>
      </c>
      <c r="N49" t="str">
        <f t="shared" si="3"/>
        <v>"FRTR 0.1 07/25/38"</v>
      </c>
      <c r="O49" t="str">
        <f t="shared" si="4"/>
        <v>"FR001400AQH0"</v>
      </c>
      <c r="R49" t="s">
        <v>563</v>
      </c>
      <c r="S49" t="s">
        <v>564</v>
      </c>
    </row>
    <row r="50" spans="1:19" x14ac:dyDescent="0.25">
      <c r="A50" s="1" t="s">
        <v>207</v>
      </c>
      <c r="B50" s="1">
        <v>14598056200</v>
      </c>
      <c r="C50" s="1">
        <v>0.1</v>
      </c>
      <c r="D50" s="1" t="s">
        <v>331</v>
      </c>
      <c r="E50" s="1" t="s">
        <v>240</v>
      </c>
      <c r="F50" s="1" t="s">
        <v>116</v>
      </c>
      <c r="G50" t="s">
        <v>499</v>
      </c>
      <c r="H50" s="1" t="s">
        <v>332</v>
      </c>
      <c r="I50">
        <f>COUNTIF(G:G,G50)-1</f>
        <v>0</v>
      </c>
      <c r="J50">
        <f>COUNTIF(H:H,H50)-1</f>
        <v>0</v>
      </c>
      <c r="K50">
        <f t="shared" si="0"/>
        <v>2047</v>
      </c>
      <c r="L50" t="str">
        <f t="shared" si="1"/>
        <v>FRTR 0.1 07/25/47</v>
      </c>
      <c r="M50" t="str">
        <f t="shared" si="2"/>
        <v>FR0013209871</v>
      </c>
      <c r="N50" t="str">
        <f t="shared" si="3"/>
        <v>"FRTR 0.1 07/25/47"</v>
      </c>
      <c r="O50" t="str">
        <f t="shared" si="4"/>
        <v>"FR0013209871"</v>
      </c>
      <c r="R50" t="s">
        <v>565</v>
      </c>
      <c r="S50" t="s">
        <v>566</v>
      </c>
    </row>
    <row r="51" spans="1:19" x14ac:dyDescent="0.25">
      <c r="A51" s="1" t="s">
        <v>207</v>
      </c>
      <c r="B51" s="1">
        <v>11354076500</v>
      </c>
      <c r="C51" s="1">
        <v>0.1</v>
      </c>
      <c r="D51" s="1" t="s">
        <v>239</v>
      </c>
      <c r="E51" s="1" t="s">
        <v>240</v>
      </c>
      <c r="F51" s="1" t="s">
        <v>116</v>
      </c>
      <c r="G51" t="s">
        <v>454</v>
      </c>
      <c r="H51" s="1" t="s">
        <v>241</v>
      </c>
      <c r="I51">
        <f>COUNTIF(G:G,G51)-1</f>
        <v>0</v>
      </c>
      <c r="J51">
        <f>COUNTIF(H:H,H51)-1</f>
        <v>0</v>
      </c>
      <c r="K51">
        <f t="shared" si="0"/>
        <v>2053</v>
      </c>
      <c r="L51" t="str">
        <f t="shared" si="1"/>
        <v>FRTR 0.1 07/25/53</v>
      </c>
      <c r="M51" t="str">
        <f t="shared" si="2"/>
        <v>FR0014008181</v>
      </c>
      <c r="N51" t="str">
        <f t="shared" si="3"/>
        <v>"FRTR 0.1 07/25/53"</v>
      </c>
      <c r="O51" t="str">
        <f t="shared" si="4"/>
        <v>"FR0014008181"</v>
      </c>
      <c r="R51" t="s">
        <v>567</v>
      </c>
      <c r="S51" t="s">
        <v>568</v>
      </c>
    </row>
    <row r="52" spans="1:19" x14ac:dyDescent="0.25">
      <c r="A52" s="1" t="s">
        <v>207</v>
      </c>
      <c r="B52" s="1">
        <v>5786187400</v>
      </c>
      <c r="C52" s="1">
        <v>0.55000000000000004</v>
      </c>
      <c r="D52" s="1" t="s">
        <v>353</v>
      </c>
      <c r="E52" s="1" t="s">
        <v>303</v>
      </c>
      <c r="F52" s="1" t="s">
        <v>116</v>
      </c>
      <c r="G52" t="s">
        <v>510</v>
      </c>
      <c r="H52" s="1" t="s">
        <v>354</v>
      </c>
      <c r="I52">
        <f>COUNTIF(G:G,G52)-1</f>
        <v>0</v>
      </c>
      <c r="J52">
        <f>COUNTIF(H:H,H52)-1</f>
        <v>0</v>
      </c>
      <c r="K52">
        <f t="shared" si="0"/>
        <v>2039</v>
      </c>
      <c r="L52" t="str">
        <f t="shared" si="1"/>
        <v>FRTR 0.55 03/01/39</v>
      </c>
      <c r="M52" t="str">
        <f t="shared" si="2"/>
        <v>FR001400IKW5</v>
      </c>
      <c r="N52" t="str">
        <f t="shared" si="3"/>
        <v>"FRTR 0.55 03/01/39"</v>
      </c>
      <c r="O52" t="str">
        <f t="shared" si="4"/>
        <v>"FR001400IKW5"</v>
      </c>
      <c r="R52" t="s">
        <v>569</v>
      </c>
      <c r="S52" t="s">
        <v>570</v>
      </c>
    </row>
    <row r="53" spans="1:19" x14ac:dyDescent="0.25">
      <c r="A53" s="1" t="s">
        <v>207</v>
      </c>
      <c r="B53" s="1">
        <v>11659372200</v>
      </c>
      <c r="C53" s="1">
        <v>0.6</v>
      </c>
      <c r="D53" s="1" t="s">
        <v>298</v>
      </c>
      <c r="E53" s="1" t="s">
        <v>240</v>
      </c>
      <c r="F53" s="1" t="s">
        <v>116</v>
      </c>
      <c r="G53" t="s">
        <v>483</v>
      </c>
      <c r="H53" s="1" t="s">
        <v>299</v>
      </c>
      <c r="I53">
        <f>COUNTIF(G:G,G53)-1</f>
        <v>0</v>
      </c>
      <c r="J53">
        <f>COUNTIF(H:H,H53)-1</f>
        <v>0</v>
      </c>
      <c r="K53">
        <f t="shared" si="0"/>
        <v>2034</v>
      </c>
      <c r="L53" t="str">
        <f t="shared" si="1"/>
        <v>FRTR 0.6 07/25/34</v>
      </c>
      <c r="M53" t="str">
        <f t="shared" si="2"/>
        <v>FR001400JI88</v>
      </c>
      <c r="N53" t="str">
        <f t="shared" si="3"/>
        <v>"FRTR 0.6 07/25/34"</v>
      </c>
      <c r="O53" t="str">
        <f t="shared" si="4"/>
        <v>"FR001400JI88"</v>
      </c>
      <c r="R53" t="s">
        <v>571</v>
      </c>
      <c r="S53" t="s">
        <v>572</v>
      </c>
    </row>
    <row r="54" spans="1:19" x14ac:dyDescent="0.25">
      <c r="A54" s="1" t="s">
        <v>207</v>
      </c>
      <c r="B54" s="1">
        <v>23392440000</v>
      </c>
      <c r="C54" s="1">
        <v>0.7</v>
      </c>
      <c r="D54" s="1" t="s">
        <v>343</v>
      </c>
      <c r="E54" s="1" t="s">
        <v>240</v>
      </c>
      <c r="F54" s="1" t="s">
        <v>116</v>
      </c>
      <c r="G54" t="s">
        <v>505</v>
      </c>
      <c r="H54" s="1" t="s">
        <v>344</v>
      </c>
      <c r="I54">
        <f>COUNTIF(G:G,G54)-1</f>
        <v>0</v>
      </c>
      <c r="J54">
        <f>COUNTIF(H:H,H54)-1</f>
        <v>0</v>
      </c>
      <c r="K54">
        <f t="shared" si="0"/>
        <v>2030</v>
      </c>
      <c r="L54" t="str">
        <f t="shared" si="1"/>
        <v>FRTR 0.7 07/25/30</v>
      </c>
      <c r="M54" t="str">
        <f t="shared" si="2"/>
        <v>FR0011982776</v>
      </c>
      <c r="N54" t="str">
        <f t="shared" si="3"/>
        <v>"FRTR 0.7 07/25/30"</v>
      </c>
      <c r="O54" t="str">
        <f t="shared" si="4"/>
        <v>"FR0011982776"</v>
      </c>
      <c r="R54" t="s">
        <v>573</v>
      </c>
      <c r="S54" t="s">
        <v>574</v>
      </c>
    </row>
    <row r="55" spans="1:19" x14ac:dyDescent="0.25">
      <c r="A55" s="1" t="s">
        <v>207</v>
      </c>
      <c r="B55" s="1">
        <v>8258016000</v>
      </c>
      <c r="C55" s="1">
        <v>0.95</v>
      </c>
      <c r="D55" s="1" t="s">
        <v>347</v>
      </c>
      <c r="E55" s="1" t="s">
        <v>240</v>
      </c>
      <c r="F55" s="1" t="s">
        <v>116</v>
      </c>
      <c r="G55" t="s">
        <v>507</v>
      </c>
      <c r="H55" s="1" t="s">
        <v>348</v>
      </c>
      <c r="I55">
        <f>COUNTIF(G:G,G55)-1</f>
        <v>0</v>
      </c>
      <c r="J55">
        <f>COUNTIF(H:H,H55)-1</f>
        <v>0</v>
      </c>
      <c r="K55">
        <f t="shared" si="0"/>
        <v>2043</v>
      </c>
      <c r="L55" t="str">
        <f t="shared" si="1"/>
        <v>FRTR 0.95 07/25/43</v>
      </c>
      <c r="M55" t="str">
        <f t="shared" si="2"/>
        <v>FR001400QCA1</v>
      </c>
      <c r="N55" t="str">
        <f t="shared" si="3"/>
        <v>"FRTR 0.95 07/25/43"</v>
      </c>
      <c r="O55" t="str">
        <f t="shared" si="4"/>
        <v>"FR001400QCA1"</v>
      </c>
      <c r="R55" t="s">
        <v>575</v>
      </c>
      <c r="S55" t="s">
        <v>576</v>
      </c>
    </row>
    <row r="56" spans="1:19" x14ac:dyDescent="0.25">
      <c r="A56" s="1" t="s">
        <v>207</v>
      </c>
      <c r="B56" s="1">
        <v>46813840000</v>
      </c>
      <c r="C56" s="1">
        <v>1</v>
      </c>
      <c r="D56" s="1" t="s">
        <v>246</v>
      </c>
      <c r="E56" s="1" t="s">
        <v>209</v>
      </c>
      <c r="F56" s="1" t="s">
        <v>116</v>
      </c>
      <c r="G56" t="s">
        <v>457</v>
      </c>
      <c r="H56" s="1" t="s">
        <v>247</v>
      </c>
      <c r="I56">
        <f>COUNTIF(G:G,G56)-1</f>
        <v>0</v>
      </c>
      <c r="J56">
        <f>COUNTIF(H:H,H56)-1</f>
        <v>0</v>
      </c>
      <c r="K56">
        <f t="shared" si="0"/>
        <v>2027</v>
      </c>
      <c r="L56" t="str">
        <f t="shared" si="1"/>
        <v/>
      </c>
      <c r="M56" t="str">
        <f t="shared" si="2"/>
        <v/>
      </c>
      <c r="N56" t="str">
        <f t="shared" si="3"/>
        <v>""</v>
      </c>
      <c r="O56" t="str">
        <f t="shared" si="4"/>
        <v>""</v>
      </c>
    </row>
    <row r="57" spans="1:19" x14ac:dyDescent="0.25">
      <c r="A57" s="1" t="s">
        <v>207</v>
      </c>
      <c r="B57" s="1">
        <v>73017549000</v>
      </c>
      <c r="C57" s="1">
        <v>1.5</v>
      </c>
      <c r="D57" s="1" t="s">
        <v>252</v>
      </c>
      <c r="E57" s="1" t="s">
        <v>209</v>
      </c>
      <c r="F57" s="1" t="s">
        <v>116</v>
      </c>
      <c r="G57" t="s">
        <v>460</v>
      </c>
      <c r="H57" s="1" t="s">
        <v>253</v>
      </c>
      <c r="I57">
        <f>COUNTIF(G:G,G57)-1</f>
        <v>0</v>
      </c>
      <c r="J57">
        <f>COUNTIF(H:H,H57)-1</f>
        <v>0</v>
      </c>
      <c r="K57">
        <f t="shared" si="0"/>
        <v>2031</v>
      </c>
      <c r="L57" t="str">
        <f t="shared" si="1"/>
        <v>FRTR 1 1/2 05/25/31</v>
      </c>
      <c r="M57" t="str">
        <f t="shared" si="2"/>
        <v>FR0012993103</v>
      </c>
      <c r="N57" t="str">
        <f t="shared" si="3"/>
        <v>"FRTR 1 1/2 05/25/31"</v>
      </c>
      <c r="O57" t="str">
        <f t="shared" si="4"/>
        <v>"FR0012993103"</v>
      </c>
      <c r="R57" t="s">
        <v>577</v>
      </c>
      <c r="S57" t="s">
        <v>578</v>
      </c>
    </row>
    <row r="58" spans="1:19" x14ac:dyDescent="0.25">
      <c r="A58" s="1" t="s">
        <v>207</v>
      </c>
      <c r="B58" s="1">
        <v>39088024000</v>
      </c>
      <c r="C58" s="1">
        <v>1.5</v>
      </c>
      <c r="D58" s="1" t="s">
        <v>339</v>
      </c>
      <c r="E58" s="1" t="s">
        <v>209</v>
      </c>
      <c r="F58" s="1" t="s">
        <v>116</v>
      </c>
      <c r="G58" t="s">
        <v>503</v>
      </c>
      <c r="H58" s="1" t="s">
        <v>340</v>
      </c>
      <c r="I58">
        <f>COUNTIF(G:G,G58)-1</f>
        <v>0</v>
      </c>
      <c r="J58">
        <f>COUNTIF(H:H,H58)-1</f>
        <v>0</v>
      </c>
      <c r="K58">
        <f t="shared" si="0"/>
        <v>2050</v>
      </c>
      <c r="L58" t="str">
        <f t="shared" si="1"/>
        <v>FRTR 1 1/2 05/25/50</v>
      </c>
      <c r="M58" t="str">
        <f t="shared" si="2"/>
        <v>FR0013404969</v>
      </c>
      <c r="N58" t="str">
        <f t="shared" si="3"/>
        <v>"FRTR 1 1/2 05/25/50"</v>
      </c>
      <c r="O58" t="str">
        <f t="shared" si="4"/>
        <v>"FR0013404969"</v>
      </c>
      <c r="R58" t="s">
        <v>579</v>
      </c>
      <c r="S58" t="s">
        <v>580</v>
      </c>
    </row>
    <row r="59" spans="1:19" x14ac:dyDescent="0.25">
      <c r="A59" s="1" t="s">
        <v>207</v>
      </c>
      <c r="B59" s="1">
        <v>80832001500</v>
      </c>
      <c r="C59" s="1">
        <v>1.25</v>
      </c>
      <c r="D59" s="1" t="s">
        <v>229</v>
      </c>
      <c r="E59" s="1" t="s">
        <v>209</v>
      </c>
      <c r="F59" s="1" t="s">
        <v>116</v>
      </c>
      <c r="G59" t="s">
        <v>449</v>
      </c>
      <c r="H59" s="1" t="s">
        <v>230</v>
      </c>
      <c r="I59">
        <f>COUNTIF(G:G,G59)-1</f>
        <v>0</v>
      </c>
      <c r="J59">
        <f>COUNTIF(H:H,H59)-1</f>
        <v>0</v>
      </c>
      <c r="K59">
        <f t="shared" si="0"/>
        <v>2034</v>
      </c>
      <c r="L59" t="str">
        <f t="shared" si="1"/>
        <v>FRTR 1 1/4 05/25/34</v>
      </c>
      <c r="M59" t="str">
        <f t="shared" si="2"/>
        <v>FR0013313582</v>
      </c>
      <c r="N59" t="str">
        <f t="shared" si="3"/>
        <v>"FRTR 1 1/4 05/25/34"</v>
      </c>
      <c r="O59" t="str">
        <f t="shared" si="4"/>
        <v>"FR0013313582"</v>
      </c>
      <c r="R59" t="s">
        <v>581</v>
      </c>
      <c r="S59" t="s">
        <v>582</v>
      </c>
    </row>
    <row r="60" spans="1:19" x14ac:dyDescent="0.25">
      <c r="A60" s="1" t="s">
        <v>207</v>
      </c>
      <c r="B60" s="1">
        <v>64903492800</v>
      </c>
      <c r="C60" s="1">
        <v>1.25</v>
      </c>
      <c r="D60" s="1" t="s">
        <v>250</v>
      </c>
      <c r="E60" s="1" t="s">
        <v>209</v>
      </c>
      <c r="F60" s="1" t="s">
        <v>116</v>
      </c>
      <c r="G60" t="s">
        <v>459</v>
      </c>
      <c r="H60" s="1" t="s">
        <v>251</v>
      </c>
      <c r="I60">
        <f>COUNTIF(G:G,G60)-1</f>
        <v>0</v>
      </c>
      <c r="J60">
        <f>COUNTIF(H:H,H60)-1</f>
        <v>0</v>
      </c>
      <c r="K60">
        <f t="shared" si="0"/>
        <v>2036</v>
      </c>
      <c r="L60" t="str">
        <f t="shared" si="1"/>
        <v>FRTR 1 1/4 05/25/36</v>
      </c>
      <c r="M60" t="str">
        <f t="shared" si="2"/>
        <v>FR0013154044</v>
      </c>
      <c r="N60" t="str">
        <f t="shared" si="3"/>
        <v>"FRTR 1 1/4 05/25/36"</v>
      </c>
      <c r="O60" t="str">
        <f t="shared" si="4"/>
        <v>"FR0013154044"</v>
      </c>
      <c r="R60" t="s">
        <v>583</v>
      </c>
      <c r="S60" t="s">
        <v>584</v>
      </c>
    </row>
    <row r="61" spans="1:19" x14ac:dyDescent="0.25">
      <c r="A61" s="1" t="s">
        <v>207</v>
      </c>
      <c r="B61" s="1">
        <v>36671913600</v>
      </c>
      <c r="C61" s="1">
        <v>1.25</v>
      </c>
      <c r="D61" s="1" t="s">
        <v>264</v>
      </c>
      <c r="E61" s="1" t="s">
        <v>209</v>
      </c>
      <c r="F61" s="1" t="s">
        <v>116</v>
      </c>
      <c r="G61" t="s">
        <v>466</v>
      </c>
      <c r="H61" s="1" t="s">
        <v>265</v>
      </c>
      <c r="I61">
        <f>COUNTIF(G:G,G61)-1</f>
        <v>0</v>
      </c>
      <c r="J61">
        <f>COUNTIF(H:H,H61)-1</f>
        <v>0</v>
      </c>
      <c r="K61">
        <f t="shared" si="0"/>
        <v>2038</v>
      </c>
      <c r="L61" t="str">
        <f t="shared" si="1"/>
        <v>FRTR 1 1/4 05/25/38</v>
      </c>
      <c r="M61" t="str">
        <f t="shared" si="2"/>
        <v>FR0014009O62</v>
      </c>
      <c r="N61" t="str">
        <f t="shared" si="3"/>
        <v>"FRTR 1 1/4 05/25/38"</v>
      </c>
      <c r="O61" t="str">
        <f t="shared" si="4"/>
        <v>"FR0014009O62"</v>
      </c>
      <c r="R61" t="s">
        <v>585</v>
      </c>
      <c r="S61" t="s">
        <v>586</v>
      </c>
    </row>
    <row r="62" spans="1:19" x14ac:dyDescent="0.25">
      <c r="A62" s="1" t="s">
        <v>207</v>
      </c>
      <c r="B62" s="1">
        <v>39986136900</v>
      </c>
      <c r="C62" s="1">
        <v>1</v>
      </c>
      <c r="D62" s="1" t="s">
        <v>296</v>
      </c>
      <c r="E62" s="1" t="s">
        <v>209</v>
      </c>
      <c r="F62" s="1" t="s">
        <v>116</v>
      </c>
      <c r="G62" t="s">
        <v>482</v>
      </c>
      <c r="H62" s="1" t="s">
        <v>297</v>
      </c>
      <c r="I62">
        <f>COUNTIF(G:G,G62)-1</f>
        <v>0</v>
      </c>
      <c r="J62">
        <f>COUNTIF(H:H,H62)-1</f>
        <v>0</v>
      </c>
      <c r="K62">
        <f t="shared" si="0"/>
        <v>2025</v>
      </c>
      <c r="L62" t="str">
        <f t="shared" si="1"/>
        <v/>
      </c>
      <c r="M62" t="str">
        <f t="shared" si="2"/>
        <v/>
      </c>
      <c r="N62" t="str">
        <f t="shared" si="3"/>
        <v>""</v>
      </c>
      <c r="O62" t="str">
        <f t="shared" si="4"/>
        <v>""</v>
      </c>
    </row>
    <row r="63" spans="1:19" x14ac:dyDescent="0.25">
      <c r="A63" s="1" t="s">
        <v>207</v>
      </c>
      <c r="B63" s="1">
        <v>20925014400</v>
      </c>
      <c r="C63" s="1">
        <v>1.75</v>
      </c>
      <c r="D63" s="1" t="s">
        <v>345</v>
      </c>
      <c r="E63" s="1" t="s">
        <v>209</v>
      </c>
      <c r="F63" s="1" t="s">
        <v>116</v>
      </c>
      <c r="G63" t="s">
        <v>506</v>
      </c>
      <c r="H63" s="1" t="s">
        <v>346</v>
      </c>
      <c r="I63">
        <f>COUNTIF(G:G,G63)-1</f>
        <v>0</v>
      </c>
      <c r="J63">
        <f>COUNTIF(H:H,H63)-1</f>
        <v>0</v>
      </c>
      <c r="K63">
        <f t="shared" si="0"/>
        <v>2066</v>
      </c>
      <c r="L63" t="str">
        <f t="shared" si="1"/>
        <v>FRTR 1 3/4 05/25/66</v>
      </c>
      <c r="M63" t="str">
        <f t="shared" si="2"/>
        <v>FR0013154028</v>
      </c>
      <c r="N63" t="str">
        <f t="shared" si="3"/>
        <v>"FRTR 1 3/4 05/25/66"</v>
      </c>
      <c r="O63" t="str">
        <f t="shared" si="4"/>
        <v>"FR0013154028"</v>
      </c>
      <c r="R63" t="s">
        <v>587</v>
      </c>
      <c r="S63" t="s">
        <v>588</v>
      </c>
    </row>
    <row r="64" spans="1:19" x14ac:dyDescent="0.25">
      <c r="A64" s="1" t="s">
        <v>207</v>
      </c>
      <c r="B64" s="1">
        <v>39150233600</v>
      </c>
      <c r="C64" s="1">
        <v>1.75</v>
      </c>
      <c r="D64" s="1" t="s">
        <v>294</v>
      </c>
      <c r="E64" s="1" t="s">
        <v>209</v>
      </c>
      <c r="F64" s="1" t="s">
        <v>116</v>
      </c>
      <c r="G64" t="s">
        <v>481</v>
      </c>
      <c r="H64" s="1" t="s">
        <v>295</v>
      </c>
      <c r="I64">
        <f>COUNTIF(G:G,G64)-1</f>
        <v>0</v>
      </c>
      <c r="J64">
        <f>COUNTIF(H:H,H64)-1</f>
        <v>0</v>
      </c>
      <c r="K64">
        <f t="shared" si="0"/>
        <v>2039</v>
      </c>
      <c r="L64" t="str">
        <f t="shared" si="1"/>
        <v>FRTR 1 3/4 06/25/39</v>
      </c>
      <c r="M64" t="str">
        <f t="shared" si="2"/>
        <v>FR0013234333</v>
      </c>
      <c r="N64" t="str">
        <f t="shared" si="3"/>
        <v>"FRTR 1 3/4 06/25/39"</v>
      </c>
      <c r="O64" t="str">
        <f t="shared" si="4"/>
        <v>"FR0013234333"</v>
      </c>
      <c r="R64" t="s">
        <v>589</v>
      </c>
      <c r="S64" t="s">
        <v>590</v>
      </c>
    </row>
    <row r="65" spans="1:19" x14ac:dyDescent="0.25">
      <c r="A65" s="1" t="s">
        <v>207</v>
      </c>
      <c r="B65" s="1">
        <v>21141485000</v>
      </c>
      <c r="C65" s="1">
        <v>1.8</v>
      </c>
      <c r="D65" s="1" t="s">
        <v>290</v>
      </c>
      <c r="E65" s="1" t="s">
        <v>240</v>
      </c>
      <c r="F65" s="1" t="s">
        <v>116</v>
      </c>
      <c r="G65" t="s">
        <v>479</v>
      </c>
      <c r="H65" s="1" t="s">
        <v>291</v>
      </c>
      <c r="I65">
        <f>COUNTIF(G:G,G65)-1</f>
        <v>0</v>
      </c>
      <c r="J65">
        <f>COUNTIF(H:H,H65)-1</f>
        <v>0</v>
      </c>
      <c r="K65">
        <f t="shared" si="0"/>
        <v>2040</v>
      </c>
      <c r="L65" t="str">
        <f t="shared" si="1"/>
        <v>FRTR 1.8 07/25/40</v>
      </c>
      <c r="M65" t="str">
        <f t="shared" si="2"/>
        <v>FR0010447367</v>
      </c>
      <c r="N65" t="str">
        <f t="shared" si="3"/>
        <v>"FRTR 1.8 07/25/40"</v>
      </c>
      <c r="O65" t="str">
        <f t="shared" si="4"/>
        <v>"FR0010447367"</v>
      </c>
      <c r="R65" t="s">
        <v>591</v>
      </c>
      <c r="S65" t="s">
        <v>592</v>
      </c>
    </row>
    <row r="66" spans="1:19" x14ac:dyDescent="0.25">
      <c r="A66" s="1" t="s">
        <v>207</v>
      </c>
      <c r="B66" s="1">
        <v>33276597600</v>
      </c>
      <c r="C66" s="1">
        <v>1.85</v>
      </c>
      <c r="D66" s="1" t="s">
        <v>337</v>
      </c>
      <c r="E66" s="1" t="s">
        <v>240</v>
      </c>
      <c r="F66" s="1" t="s">
        <v>116</v>
      </c>
      <c r="G66" t="s">
        <v>502</v>
      </c>
      <c r="H66" s="1" t="s">
        <v>338</v>
      </c>
      <c r="I66">
        <f>COUNTIF(G:G,G66)-1</f>
        <v>0</v>
      </c>
      <c r="J66">
        <f>COUNTIF(H:H,H66)-1</f>
        <v>0</v>
      </c>
      <c r="K66">
        <f t="shared" si="0"/>
        <v>2027</v>
      </c>
      <c r="L66" t="str">
        <f t="shared" si="1"/>
        <v/>
      </c>
      <c r="M66" t="str">
        <f t="shared" si="2"/>
        <v/>
      </c>
      <c r="N66" t="str">
        <f t="shared" si="3"/>
        <v>""</v>
      </c>
      <c r="O66" t="str">
        <f t="shared" si="4"/>
        <v>""</v>
      </c>
    </row>
    <row r="67" spans="1:19" x14ac:dyDescent="0.25">
      <c r="A67" s="1" t="s">
        <v>207</v>
      </c>
      <c r="B67" s="1">
        <v>34376439200</v>
      </c>
      <c r="C67" s="1">
        <v>2</v>
      </c>
      <c r="D67" s="1" t="s">
        <v>349</v>
      </c>
      <c r="E67" s="1" t="s">
        <v>209</v>
      </c>
      <c r="F67" s="1" t="s">
        <v>116</v>
      </c>
      <c r="G67" t="s">
        <v>508</v>
      </c>
      <c r="H67" s="1" t="s">
        <v>350</v>
      </c>
      <c r="I67">
        <f>COUNTIF(G:G,G67)-1</f>
        <v>0</v>
      </c>
      <c r="J67">
        <f>COUNTIF(H:H,H67)-1</f>
        <v>0</v>
      </c>
      <c r="K67">
        <f t="shared" ref="K67:K130" si="5">RIGHT(G67,2)+2000</f>
        <v>2048</v>
      </c>
      <c r="L67" t="str">
        <f t="shared" ref="L67:L130" si="6">IF($K67&gt;2029,G67,"")</f>
        <v>FRTR 2 05/25/48</v>
      </c>
      <c r="M67" t="str">
        <f t="shared" ref="M67:M130" si="7">IF($K67&gt;2029,H67,"")</f>
        <v>FR0013257524</v>
      </c>
      <c r="N67" t="str">
        <f t="shared" ref="N67:N130" si="8">IF(ISBLANK(L67),"",""""&amp;L67&amp;"""")</f>
        <v>"FRTR 2 05/25/48"</v>
      </c>
      <c r="O67" t="str">
        <f t="shared" ref="O67:O130" si="9">IF(ISBLANK(M67),"",""""&amp;M67&amp;"""")</f>
        <v>"FR0013257524"</v>
      </c>
      <c r="R67" t="s">
        <v>593</v>
      </c>
      <c r="S67" t="s">
        <v>594</v>
      </c>
    </row>
    <row r="68" spans="1:19" x14ac:dyDescent="0.25">
      <c r="A68" s="1" t="s">
        <v>207</v>
      </c>
      <c r="B68" s="1">
        <v>95357007500</v>
      </c>
      <c r="C68" s="1">
        <v>2.5</v>
      </c>
      <c r="D68" s="1" t="s">
        <v>260</v>
      </c>
      <c r="E68" s="1" t="s">
        <v>209</v>
      </c>
      <c r="F68" s="1" t="s">
        <v>116</v>
      </c>
      <c r="G68" t="s">
        <v>464</v>
      </c>
      <c r="H68" s="1" t="s">
        <v>261</v>
      </c>
      <c r="I68">
        <f>COUNTIF(G:G,G68)-1</f>
        <v>0</v>
      </c>
      <c r="J68">
        <f>COUNTIF(H:H,H68)-1</f>
        <v>0</v>
      </c>
      <c r="K68">
        <f t="shared" si="5"/>
        <v>2030</v>
      </c>
      <c r="L68" t="str">
        <f t="shared" si="6"/>
        <v>FRTR 2 1/2 05/25/30</v>
      </c>
      <c r="M68" t="str">
        <f t="shared" si="7"/>
        <v>FR0011883966</v>
      </c>
      <c r="N68" t="str">
        <f t="shared" si="8"/>
        <v>"FRTR 2 1/2 05/25/30"</v>
      </c>
      <c r="O68" t="str">
        <f t="shared" si="9"/>
        <v>"FR0011883966"</v>
      </c>
      <c r="R68" t="s">
        <v>595</v>
      </c>
      <c r="S68" t="s">
        <v>596</v>
      </c>
    </row>
    <row r="69" spans="1:19" x14ac:dyDescent="0.25">
      <c r="A69" s="1" t="s">
        <v>207</v>
      </c>
      <c r="B69" s="1">
        <v>25933812200</v>
      </c>
      <c r="C69" s="1">
        <v>2.5</v>
      </c>
      <c r="D69" s="1" t="s">
        <v>268</v>
      </c>
      <c r="E69" s="1" t="s">
        <v>209</v>
      </c>
      <c r="F69" s="1" t="s">
        <v>116</v>
      </c>
      <c r="G69" t="s">
        <v>468</v>
      </c>
      <c r="H69" s="1" t="s">
        <v>269</v>
      </c>
      <c r="I69">
        <f>COUNTIF(G:G,G69)-1</f>
        <v>0</v>
      </c>
      <c r="J69">
        <f>COUNTIF(H:H,H69)-1</f>
        <v>0</v>
      </c>
      <c r="K69">
        <f t="shared" si="5"/>
        <v>2043</v>
      </c>
      <c r="L69" t="str">
        <f t="shared" si="6"/>
        <v>FRTR 2 1/2 05/25/43</v>
      </c>
      <c r="M69" t="str">
        <f t="shared" si="7"/>
        <v>FR001400CMX2</v>
      </c>
      <c r="N69" t="str">
        <f t="shared" si="8"/>
        <v>"FRTR 2 1/2 05/25/43"</v>
      </c>
      <c r="O69" t="str">
        <f t="shared" si="9"/>
        <v>"FR001400CMX2"</v>
      </c>
      <c r="R69" t="s">
        <v>597</v>
      </c>
      <c r="S69" t="s">
        <v>598</v>
      </c>
    </row>
    <row r="70" spans="1:19" x14ac:dyDescent="0.25">
      <c r="A70" s="1" t="s">
        <v>207</v>
      </c>
      <c r="B70" s="1">
        <v>35627124000</v>
      </c>
      <c r="C70" s="1">
        <v>2.5</v>
      </c>
      <c r="D70" s="1" t="s">
        <v>227</v>
      </c>
      <c r="E70" s="1" t="s">
        <v>209</v>
      </c>
      <c r="F70" s="1" t="s">
        <v>116</v>
      </c>
      <c r="G70" t="s">
        <v>448</v>
      </c>
      <c r="H70" s="1" t="s">
        <v>228</v>
      </c>
      <c r="I70">
        <f>COUNTIF(G:G,G70)-1</f>
        <v>0</v>
      </c>
      <c r="J70">
        <f>COUNTIF(H:H,H70)-1</f>
        <v>0</v>
      </c>
      <c r="K70">
        <f t="shared" si="5"/>
        <v>2026</v>
      </c>
      <c r="L70" t="str">
        <f t="shared" si="6"/>
        <v/>
      </c>
      <c r="M70" t="str">
        <f t="shared" si="7"/>
        <v/>
      </c>
      <c r="N70" t="str">
        <f t="shared" si="8"/>
        <v>""</v>
      </c>
      <c r="O70" t="str">
        <f t="shared" si="9"/>
        <v>""</v>
      </c>
    </row>
    <row r="71" spans="1:19" x14ac:dyDescent="0.25">
      <c r="A71" s="1" t="s">
        <v>207</v>
      </c>
      <c r="B71" s="1">
        <v>48270369600</v>
      </c>
      <c r="C71" s="1">
        <v>2.5</v>
      </c>
      <c r="D71" s="1" t="s">
        <v>244</v>
      </c>
      <c r="E71" s="1" t="s">
        <v>209</v>
      </c>
      <c r="F71" s="1" t="s">
        <v>116</v>
      </c>
      <c r="G71" t="s">
        <v>456</v>
      </c>
      <c r="H71" s="1" t="s">
        <v>245</v>
      </c>
      <c r="I71">
        <f>COUNTIF(G:G,G71)-1</f>
        <v>0</v>
      </c>
      <c r="J71">
        <f>COUNTIF(H:H,H71)-1</f>
        <v>0</v>
      </c>
      <c r="K71">
        <f t="shared" si="5"/>
        <v>2027</v>
      </c>
      <c r="L71" t="str">
        <f t="shared" si="6"/>
        <v/>
      </c>
      <c r="M71" t="str">
        <f t="shared" si="7"/>
        <v/>
      </c>
      <c r="N71" t="str">
        <f t="shared" si="8"/>
        <v>""</v>
      </c>
      <c r="O71" t="str">
        <f t="shared" si="9"/>
        <v>""</v>
      </c>
    </row>
    <row r="72" spans="1:19" x14ac:dyDescent="0.25">
      <c r="A72" s="1" t="s">
        <v>207</v>
      </c>
      <c r="B72" s="1">
        <v>56769011200</v>
      </c>
      <c r="C72" s="1">
        <v>2</v>
      </c>
      <c r="D72" s="1" t="s">
        <v>248</v>
      </c>
      <c r="E72" s="1" t="s">
        <v>209</v>
      </c>
      <c r="F72" s="1" t="s">
        <v>116</v>
      </c>
      <c r="G72" t="s">
        <v>458</v>
      </c>
      <c r="H72" s="1" t="s">
        <v>249</v>
      </c>
      <c r="I72">
        <f>COUNTIF(G:G,G72)-1</f>
        <v>0</v>
      </c>
      <c r="J72">
        <f>COUNTIF(H:H,H72)-1</f>
        <v>0</v>
      </c>
      <c r="K72">
        <f t="shared" si="5"/>
        <v>2032</v>
      </c>
      <c r="L72" t="str">
        <f t="shared" si="6"/>
        <v>FRTR 2 11/25/32</v>
      </c>
      <c r="M72" t="str">
        <f t="shared" si="7"/>
        <v>FR001400BKZ3</v>
      </c>
      <c r="N72" t="str">
        <f t="shared" si="8"/>
        <v>"FRTR 2 11/25/32"</v>
      </c>
      <c r="O72" t="str">
        <f t="shared" si="9"/>
        <v>"FR001400BKZ3"</v>
      </c>
      <c r="R72" t="s">
        <v>599</v>
      </c>
      <c r="S72" t="s">
        <v>600</v>
      </c>
    </row>
    <row r="73" spans="1:19" x14ac:dyDescent="0.25">
      <c r="A73" s="1" t="s">
        <v>207</v>
      </c>
      <c r="B73" s="1">
        <v>64245465000</v>
      </c>
      <c r="C73" s="1">
        <v>2.75</v>
      </c>
      <c r="D73" s="1" t="s">
        <v>219</v>
      </c>
      <c r="E73" s="1" t="s">
        <v>209</v>
      </c>
      <c r="F73" s="1" t="s">
        <v>116</v>
      </c>
      <c r="G73" t="s">
        <v>444</v>
      </c>
      <c r="H73" s="1" t="s">
        <v>220</v>
      </c>
      <c r="I73">
        <f>COUNTIF(G:G,G73)-1</f>
        <v>0</v>
      </c>
      <c r="J73">
        <f>COUNTIF(H:H,H73)-1</f>
        <v>0</v>
      </c>
      <c r="K73">
        <f t="shared" si="5"/>
        <v>2029</v>
      </c>
      <c r="L73" t="str">
        <f t="shared" si="6"/>
        <v/>
      </c>
      <c r="M73" t="str">
        <f t="shared" si="7"/>
        <v/>
      </c>
      <c r="N73" t="str">
        <f t="shared" si="8"/>
        <v>""</v>
      </c>
      <c r="O73" t="str">
        <f t="shared" si="9"/>
        <v>""</v>
      </c>
    </row>
    <row r="74" spans="1:19" x14ac:dyDescent="0.25">
      <c r="A74" s="1" t="s">
        <v>207</v>
      </c>
      <c r="B74" s="1">
        <v>60241393000</v>
      </c>
      <c r="C74" s="1">
        <v>2.75</v>
      </c>
      <c r="D74" s="1" t="s">
        <v>215</v>
      </c>
      <c r="E74" s="1" t="s">
        <v>209</v>
      </c>
      <c r="F74" s="1" t="s">
        <v>116</v>
      </c>
      <c r="G74" t="s">
        <v>442</v>
      </c>
      <c r="H74" s="1" t="s">
        <v>216</v>
      </c>
      <c r="I74">
        <f>COUNTIF(G:G,G74)-1</f>
        <v>0</v>
      </c>
      <c r="J74">
        <f>COUNTIF(H:H,H74)-1</f>
        <v>0</v>
      </c>
      <c r="K74">
        <f t="shared" si="5"/>
        <v>2030</v>
      </c>
      <c r="L74" t="str">
        <f t="shared" si="6"/>
        <v>FRTR 2 3/4 02/25/30</v>
      </c>
      <c r="M74" t="str">
        <f t="shared" si="7"/>
        <v>FR001400PM68</v>
      </c>
      <c r="N74" t="str">
        <f t="shared" si="8"/>
        <v>"FRTR 2 3/4 02/25/30"</v>
      </c>
      <c r="O74" t="str">
        <f t="shared" si="9"/>
        <v>"FR001400PM68"</v>
      </c>
      <c r="R74" t="s">
        <v>601</v>
      </c>
      <c r="S74" t="s">
        <v>602</v>
      </c>
    </row>
    <row r="75" spans="1:19" x14ac:dyDescent="0.25">
      <c r="A75" s="1" t="s">
        <v>207</v>
      </c>
      <c r="B75" s="1">
        <v>79574376900</v>
      </c>
      <c r="C75" s="1">
        <v>2.75</v>
      </c>
      <c r="D75" s="1" t="s">
        <v>254</v>
      </c>
      <c r="E75" s="1" t="s">
        <v>209</v>
      </c>
      <c r="F75" s="1" t="s">
        <v>116</v>
      </c>
      <c r="G75" t="s">
        <v>461</v>
      </c>
      <c r="H75" s="1" t="s">
        <v>255</v>
      </c>
      <c r="I75">
        <f>COUNTIF(G:G,G75)-1</f>
        <v>0</v>
      </c>
      <c r="J75">
        <f>COUNTIF(H:H,H75)-1</f>
        <v>0</v>
      </c>
      <c r="K75">
        <f t="shared" si="5"/>
        <v>2027</v>
      </c>
      <c r="L75" t="str">
        <f t="shared" si="6"/>
        <v/>
      </c>
      <c r="M75" t="str">
        <f t="shared" si="7"/>
        <v/>
      </c>
      <c r="N75" t="str">
        <f t="shared" si="8"/>
        <v>""</v>
      </c>
      <c r="O75" t="str">
        <f t="shared" si="9"/>
        <v>""</v>
      </c>
    </row>
    <row r="76" spans="1:19" x14ac:dyDescent="0.25">
      <c r="A76" s="1" t="s">
        <v>207</v>
      </c>
      <c r="B76" s="1">
        <v>34214243700</v>
      </c>
      <c r="C76" s="1">
        <v>2.4</v>
      </c>
      <c r="D76" s="1" t="s">
        <v>235</v>
      </c>
      <c r="E76" s="1" t="s">
        <v>209</v>
      </c>
      <c r="F76" s="1" t="s">
        <v>116</v>
      </c>
      <c r="G76" t="s">
        <v>452</v>
      </c>
      <c r="H76" s="1" t="s">
        <v>236</v>
      </c>
      <c r="I76">
        <f>COUNTIF(G:G,G76)-1</f>
        <v>0</v>
      </c>
      <c r="J76">
        <f>COUNTIF(H:H,H76)-1</f>
        <v>0</v>
      </c>
      <c r="K76">
        <f t="shared" si="5"/>
        <v>2028</v>
      </c>
      <c r="L76" t="str">
        <f t="shared" si="6"/>
        <v/>
      </c>
      <c r="M76" t="str">
        <f t="shared" si="7"/>
        <v/>
      </c>
      <c r="N76" t="str">
        <f t="shared" si="8"/>
        <v>""</v>
      </c>
      <c r="O76" t="str">
        <f t="shared" si="9"/>
        <v>""</v>
      </c>
    </row>
    <row r="77" spans="1:19" x14ac:dyDescent="0.25">
      <c r="A77" s="1" t="s">
        <v>207</v>
      </c>
      <c r="B77" s="1">
        <v>31922100000</v>
      </c>
      <c r="C77" s="1">
        <v>2.7</v>
      </c>
      <c r="D77" s="1" t="s">
        <v>225</v>
      </c>
      <c r="E77" s="1" t="s">
        <v>209</v>
      </c>
      <c r="F77" s="1" t="s">
        <v>116</v>
      </c>
      <c r="G77" t="s">
        <v>447</v>
      </c>
      <c r="H77" s="1" t="s">
        <v>226</v>
      </c>
      <c r="I77">
        <f>COUNTIF(G:G,G77)-1</f>
        <v>0</v>
      </c>
      <c r="J77">
        <f>COUNTIF(H:H,H77)-1</f>
        <v>0</v>
      </c>
      <c r="K77">
        <f t="shared" si="5"/>
        <v>2031</v>
      </c>
      <c r="L77" t="str">
        <f t="shared" si="6"/>
        <v>FRTR 2.7 02/25/31</v>
      </c>
      <c r="M77" t="str">
        <f t="shared" si="7"/>
        <v>FR001400Z2L7</v>
      </c>
      <c r="N77" t="str">
        <f t="shared" si="8"/>
        <v>"FRTR 2.7 02/25/31"</v>
      </c>
      <c r="O77" t="str">
        <f t="shared" si="9"/>
        <v>"FR001400Z2L7"</v>
      </c>
      <c r="R77" t="s">
        <v>603</v>
      </c>
      <c r="S77" t="s">
        <v>604</v>
      </c>
    </row>
    <row r="78" spans="1:19" x14ac:dyDescent="0.25">
      <c r="A78" s="1" t="s">
        <v>207</v>
      </c>
      <c r="B78" s="1">
        <v>50273712000</v>
      </c>
      <c r="C78" s="1">
        <v>3</v>
      </c>
      <c r="D78" s="1" t="s">
        <v>242</v>
      </c>
      <c r="E78" s="1" t="s">
        <v>209</v>
      </c>
      <c r="F78" s="1" t="s">
        <v>116</v>
      </c>
      <c r="G78" t="s">
        <v>455</v>
      </c>
      <c r="H78" s="1" t="s">
        <v>243</v>
      </c>
      <c r="I78">
        <f>COUNTIF(G:G,G78)-1</f>
        <v>0</v>
      </c>
      <c r="J78">
        <f>COUNTIF(H:H,H78)-1</f>
        <v>0</v>
      </c>
      <c r="K78">
        <f t="shared" si="5"/>
        <v>2033</v>
      </c>
      <c r="L78" t="str">
        <f t="shared" si="6"/>
        <v>FRTR 3 05/25/33</v>
      </c>
      <c r="M78" t="str">
        <f t="shared" si="7"/>
        <v>FR001400H7V7</v>
      </c>
      <c r="N78" t="str">
        <f t="shared" si="8"/>
        <v>"FRTR 3 05/25/33"</v>
      </c>
      <c r="O78" t="str">
        <f t="shared" si="9"/>
        <v>"FR001400H7V7"</v>
      </c>
      <c r="R78" t="s">
        <v>605</v>
      </c>
      <c r="S78" t="s">
        <v>606</v>
      </c>
    </row>
    <row r="79" spans="1:19" x14ac:dyDescent="0.25">
      <c r="A79" s="1" t="s">
        <v>207</v>
      </c>
      <c r="B79" s="1">
        <v>27869198400</v>
      </c>
      <c r="C79" s="1">
        <v>3</v>
      </c>
      <c r="D79" s="1" t="s">
        <v>258</v>
      </c>
      <c r="E79" s="1" t="s">
        <v>209</v>
      </c>
      <c r="F79" s="1" t="s">
        <v>116</v>
      </c>
      <c r="G79" t="s">
        <v>463</v>
      </c>
      <c r="H79" s="1" t="s">
        <v>259</v>
      </c>
      <c r="I79">
        <f>COUNTIF(G:G,G79)-1</f>
        <v>0</v>
      </c>
      <c r="J79">
        <f>COUNTIF(H:H,H79)-1</f>
        <v>0</v>
      </c>
      <c r="K79">
        <f t="shared" si="5"/>
        <v>2054</v>
      </c>
      <c r="L79" t="str">
        <f t="shared" si="6"/>
        <v>FRTR 3 05/25/54</v>
      </c>
      <c r="M79" t="str">
        <f t="shared" si="7"/>
        <v>FR001400FTH3</v>
      </c>
      <c r="N79" t="str">
        <f t="shared" si="8"/>
        <v>"FRTR 3 05/25/54"</v>
      </c>
      <c r="O79" t="str">
        <f t="shared" si="9"/>
        <v>"FR001400FTH3"</v>
      </c>
      <c r="R79" t="s">
        <v>607</v>
      </c>
      <c r="S79" t="s">
        <v>608</v>
      </c>
    </row>
    <row r="80" spans="1:19" x14ac:dyDescent="0.25">
      <c r="A80" s="1" t="s">
        <v>207</v>
      </c>
      <c r="B80" s="1">
        <v>16158094400</v>
      </c>
      <c r="C80" s="1">
        <v>3</v>
      </c>
      <c r="D80" s="1" t="s">
        <v>305</v>
      </c>
      <c r="E80" s="1" t="s">
        <v>209</v>
      </c>
      <c r="F80" s="1" t="s">
        <v>116</v>
      </c>
      <c r="G80" t="s">
        <v>486</v>
      </c>
      <c r="H80" s="1" t="s">
        <v>306</v>
      </c>
      <c r="I80">
        <f>COUNTIF(G:G,G80)-1</f>
        <v>0</v>
      </c>
      <c r="J80">
        <f>COUNTIF(H:H,H80)-1</f>
        <v>0</v>
      </c>
      <c r="K80">
        <f t="shared" si="5"/>
        <v>2049</v>
      </c>
      <c r="L80" t="str">
        <f t="shared" si="6"/>
        <v>FRTR 3 06/25/49</v>
      </c>
      <c r="M80" t="str">
        <f t="shared" si="7"/>
        <v>FR001400NEF3</v>
      </c>
      <c r="N80" t="str">
        <f t="shared" si="8"/>
        <v>"FRTR 3 06/25/49"</v>
      </c>
      <c r="O80" t="str">
        <f t="shared" si="9"/>
        <v>"FR001400NEF3"</v>
      </c>
      <c r="R80" t="s">
        <v>609</v>
      </c>
      <c r="S80" t="s">
        <v>610</v>
      </c>
    </row>
    <row r="81" spans="1:19" x14ac:dyDescent="0.25">
      <c r="A81" s="1" t="s">
        <v>207</v>
      </c>
      <c r="B81" s="1">
        <v>44394134500</v>
      </c>
      <c r="C81" s="1">
        <v>3.5</v>
      </c>
      <c r="D81" s="1" t="s">
        <v>327</v>
      </c>
      <c r="E81" s="1" t="s">
        <v>209</v>
      </c>
      <c r="F81" s="1" t="s">
        <v>116</v>
      </c>
      <c r="G81" t="s">
        <v>497</v>
      </c>
      <c r="H81" s="1" t="s">
        <v>328</v>
      </c>
      <c r="I81">
        <f>COUNTIF(G:G,G81)-1</f>
        <v>0</v>
      </c>
      <c r="J81">
        <f>COUNTIF(H:H,H81)-1</f>
        <v>0</v>
      </c>
      <c r="K81">
        <f t="shared" si="5"/>
        <v>2026</v>
      </c>
      <c r="L81" t="str">
        <f t="shared" si="6"/>
        <v/>
      </c>
      <c r="M81" t="str">
        <f t="shared" si="7"/>
        <v/>
      </c>
      <c r="N81" t="str">
        <f t="shared" si="8"/>
        <v>""</v>
      </c>
      <c r="O81" t="str">
        <f t="shared" si="9"/>
        <v>""</v>
      </c>
    </row>
    <row r="82" spans="1:19" x14ac:dyDescent="0.25">
      <c r="A82" s="1" t="s">
        <v>207</v>
      </c>
      <c r="B82" s="1">
        <v>53183620800</v>
      </c>
      <c r="C82" s="1">
        <v>3.5</v>
      </c>
      <c r="D82" s="1" t="s">
        <v>217</v>
      </c>
      <c r="E82" s="1" t="s">
        <v>209</v>
      </c>
      <c r="F82" s="1" t="s">
        <v>116</v>
      </c>
      <c r="G82" t="s">
        <v>443</v>
      </c>
      <c r="H82" s="1" t="s">
        <v>218</v>
      </c>
      <c r="I82">
        <f>COUNTIF(G:G,G82)-1</f>
        <v>0</v>
      </c>
      <c r="J82">
        <f>COUNTIF(H:H,H82)-1</f>
        <v>0</v>
      </c>
      <c r="K82">
        <f t="shared" si="5"/>
        <v>2033</v>
      </c>
      <c r="L82" t="str">
        <f t="shared" si="6"/>
        <v>FRTR 3 1/2 11/25/33</v>
      </c>
      <c r="M82" t="str">
        <f t="shared" si="7"/>
        <v>FR001400L834</v>
      </c>
      <c r="N82" t="str">
        <f t="shared" si="8"/>
        <v>"FRTR 3 1/2 11/25/33"</v>
      </c>
      <c r="O82" t="str">
        <f t="shared" si="9"/>
        <v>"FR001400L834"</v>
      </c>
      <c r="R82" t="s">
        <v>611</v>
      </c>
      <c r="S82" t="s">
        <v>612</v>
      </c>
    </row>
    <row r="83" spans="1:19" x14ac:dyDescent="0.25">
      <c r="A83" s="1" t="s">
        <v>207</v>
      </c>
      <c r="B83" s="1">
        <v>8477217500</v>
      </c>
      <c r="C83" s="1">
        <v>3.5</v>
      </c>
      <c r="D83" s="1" t="s">
        <v>355</v>
      </c>
      <c r="E83" s="1" t="s">
        <v>209</v>
      </c>
      <c r="F83" s="1" t="s">
        <v>116</v>
      </c>
      <c r="G83" t="s">
        <v>511</v>
      </c>
      <c r="H83" s="1" t="s">
        <v>356</v>
      </c>
      <c r="I83">
        <f>COUNTIF(G:G,G83)-1</f>
        <v>0</v>
      </c>
      <c r="J83">
        <f>COUNTIF(H:H,H83)-1</f>
        <v>0</v>
      </c>
      <c r="K83">
        <f t="shared" si="5"/>
        <v>2035</v>
      </c>
      <c r="L83" t="str">
        <f t="shared" si="6"/>
        <v>FRTR 3 1/2 11/25/35</v>
      </c>
      <c r="M83" t="str">
        <f t="shared" si="7"/>
        <v>FR0014012II5</v>
      </c>
      <c r="N83" t="str">
        <f t="shared" si="8"/>
        <v>"FRTR 3 1/2 11/25/35"</v>
      </c>
      <c r="O83" t="str">
        <f t="shared" si="9"/>
        <v>"FR0014012II5"</v>
      </c>
      <c r="R83" t="s">
        <v>613</v>
      </c>
      <c r="S83" t="s">
        <v>614</v>
      </c>
    </row>
    <row r="84" spans="1:19" x14ac:dyDescent="0.25">
      <c r="A84" s="1" t="s">
        <v>207</v>
      </c>
      <c r="B84" s="1">
        <v>40764718900</v>
      </c>
      <c r="C84" s="1">
        <v>3.25</v>
      </c>
      <c r="D84" s="1" t="s">
        <v>237</v>
      </c>
      <c r="E84" s="1" t="s">
        <v>209</v>
      </c>
      <c r="F84" s="1" t="s">
        <v>116</v>
      </c>
      <c r="G84" t="s">
        <v>453</v>
      </c>
      <c r="H84" s="1" t="s">
        <v>238</v>
      </c>
      <c r="I84">
        <f>COUNTIF(G:G,G84)-1</f>
        <v>0</v>
      </c>
      <c r="J84">
        <f>COUNTIF(H:H,H84)-1</f>
        <v>0</v>
      </c>
      <c r="K84">
        <f t="shared" si="5"/>
        <v>2045</v>
      </c>
      <c r="L84" t="str">
        <f t="shared" si="6"/>
        <v>FRTR 3 1/4 05/25/45</v>
      </c>
      <c r="M84" t="str">
        <f t="shared" si="7"/>
        <v>FR0011461037</v>
      </c>
      <c r="N84" t="str">
        <f t="shared" si="8"/>
        <v>"FRTR 3 1/4 05/25/45"</v>
      </c>
      <c r="O84" t="str">
        <f t="shared" si="9"/>
        <v>"FR0011461037"</v>
      </c>
      <c r="R84" t="s">
        <v>615</v>
      </c>
      <c r="S84" t="s">
        <v>616</v>
      </c>
    </row>
    <row r="85" spans="1:19" x14ac:dyDescent="0.25">
      <c r="A85" s="1" t="s">
        <v>207</v>
      </c>
      <c r="B85" s="1">
        <v>26252964000</v>
      </c>
      <c r="C85" s="1">
        <v>3.25</v>
      </c>
      <c r="D85" s="1" t="s">
        <v>223</v>
      </c>
      <c r="E85" s="1" t="s">
        <v>209</v>
      </c>
      <c r="F85" s="1" t="s">
        <v>116</v>
      </c>
      <c r="G85" t="s">
        <v>446</v>
      </c>
      <c r="H85" s="1" t="s">
        <v>224</v>
      </c>
      <c r="I85">
        <f>COUNTIF(G:G,G85)-1</f>
        <v>0</v>
      </c>
      <c r="J85">
        <f>COUNTIF(H:H,H85)-1</f>
        <v>0</v>
      </c>
      <c r="K85">
        <f t="shared" si="5"/>
        <v>2055</v>
      </c>
      <c r="L85" t="str">
        <f t="shared" si="6"/>
        <v>FRTR 3 1/4 05/25/55</v>
      </c>
      <c r="M85" t="str">
        <f t="shared" si="7"/>
        <v>FR001400OHF4</v>
      </c>
      <c r="N85" t="str">
        <f t="shared" si="8"/>
        <v>"FRTR 3 1/4 05/25/55"</v>
      </c>
      <c r="O85" t="str">
        <f t="shared" si="9"/>
        <v>"FR001400OHF4"</v>
      </c>
      <c r="R85" t="s">
        <v>617</v>
      </c>
      <c r="S85" t="s">
        <v>618</v>
      </c>
    </row>
    <row r="86" spans="1:19" x14ac:dyDescent="0.25">
      <c r="A86" s="1" t="s">
        <v>207</v>
      </c>
      <c r="B86" s="1">
        <v>47049825400</v>
      </c>
      <c r="C86" s="1">
        <v>3</v>
      </c>
      <c r="D86" s="1" t="s">
        <v>211</v>
      </c>
      <c r="E86" s="1" t="s">
        <v>209</v>
      </c>
      <c r="F86" s="1" t="s">
        <v>116</v>
      </c>
      <c r="G86" t="s">
        <v>440</v>
      </c>
      <c r="H86" s="1" t="s">
        <v>212</v>
      </c>
      <c r="I86">
        <f>COUNTIF(G:G,G86)-1</f>
        <v>0</v>
      </c>
      <c r="J86">
        <f>COUNTIF(H:H,H86)-1</f>
        <v>0</v>
      </c>
      <c r="K86">
        <f t="shared" si="5"/>
        <v>2034</v>
      </c>
      <c r="L86" t="str">
        <f t="shared" si="6"/>
        <v>FRTR 3 11/25/34</v>
      </c>
      <c r="M86" t="str">
        <f t="shared" si="7"/>
        <v>FR001400QMF9</v>
      </c>
      <c r="N86" t="str">
        <f t="shared" si="8"/>
        <v>"FRTR 3 11/25/34"</v>
      </c>
      <c r="O86" t="str">
        <f t="shared" si="9"/>
        <v>"FR001400QMF9"</v>
      </c>
      <c r="R86" t="s">
        <v>619</v>
      </c>
      <c r="S86" t="s">
        <v>620</v>
      </c>
    </row>
    <row r="87" spans="1:19" x14ac:dyDescent="0.25">
      <c r="A87" s="1" t="s">
        <v>207</v>
      </c>
      <c r="B87" s="1">
        <v>19704048000</v>
      </c>
      <c r="C87" s="1">
        <v>3.75</v>
      </c>
      <c r="D87" s="1" t="s">
        <v>231</v>
      </c>
      <c r="E87" s="1" t="s">
        <v>209</v>
      </c>
      <c r="F87" s="1" t="s">
        <v>116</v>
      </c>
      <c r="G87" t="s">
        <v>450</v>
      </c>
      <c r="H87" s="1" t="s">
        <v>232</v>
      </c>
      <c r="I87">
        <f>COUNTIF(G:G,G87)-1</f>
        <v>0</v>
      </c>
      <c r="J87">
        <f>COUNTIF(H:H,H87)-1</f>
        <v>0</v>
      </c>
      <c r="K87">
        <f t="shared" si="5"/>
        <v>2056</v>
      </c>
      <c r="L87" t="str">
        <f t="shared" si="6"/>
        <v>FRTR 3 3/4 05/25/56</v>
      </c>
      <c r="M87" t="str">
        <f t="shared" si="7"/>
        <v>FR001400XJJ3</v>
      </c>
      <c r="N87" t="str">
        <f t="shared" si="8"/>
        <v>"FRTR 3 3/4 05/25/56"</v>
      </c>
      <c r="O87" t="str">
        <f t="shared" si="9"/>
        <v>"FR001400XJJ3"</v>
      </c>
      <c r="R87" t="s">
        <v>621</v>
      </c>
      <c r="S87" t="s">
        <v>622</v>
      </c>
    </row>
    <row r="88" spans="1:19" x14ac:dyDescent="0.25">
      <c r="A88" s="1" t="s">
        <v>207</v>
      </c>
      <c r="B88" s="1">
        <v>14238905000</v>
      </c>
      <c r="C88" s="1">
        <v>3.15</v>
      </c>
      <c r="D88" s="1" t="s">
        <v>323</v>
      </c>
      <c r="E88" s="1" t="s">
        <v>240</v>
      </c>
      <c r="F88" s="1" t="s">
        <v>116</v>
      </c>
      <c r="G88" t="s">
        <v>495</v>
      </c>
      <c r="H88" s="1" t="s">
        <v>324</v>
      </c>
      <c r="I88">
        <f>COUNTIF(G:G,G88)-1</f>
        <v>0</v>
      </c>
      <c r="J88">
        <f>COUNTIF(H:H,H88)-1</f>
        <v>0</v>
      </c>
      <c r="K88">
        <f t="shared" si="5"/>
        <v>2032</v>
      </c>
      <c r="L88" t="str">
        <f t="shared" si="6"/>
        <v>FRTR 3.15 07/25/32</v>
      </c>
      <c r="M88" t="str">
        <f t="shared" si="7"/>
        <v>FR0000188799</v>
      </c>
      <c r="N88" t="str">
        <f t="shared" si="8"/>
        <v>"FRTR 3.15 07/25/32"</v>
      </c>
      <c r="O88" t="str">
        <f t="shared" si="9"/>
        <v>"FR0000188799"</v>
      </c>
      <c r="R88" t="s">
        <v>623</v>
      </c>
      <c r="S88" t="s">
        <v>624</v>
      </c>
    </row>
    <row r="89" spans="1:19" x14ac:dyDescent="0.25">
      <c r="A89" s="1" t="s">
        <v>207</v>
      </c>
      <c r="B89" s="1">
        <v>51667244800</v>
      </c>
      <c r="C89" s="1">
        <v>3.2</v>
      </c>
      <c r="D89" s="1" t="s">
        <v>208</v>
      </c>
      <c r="E89" s="1" t="s">
        <v>209</v>
      </c>
      <c r="F89" s="1" t="s">
        <v>116</v>
      </c>
      <c r="G89" t="s">
        <v>439</v>
      </c>
      <c r="H89" s="1" t="s">
        <v>210</v>
      </c>
      <c r="I89">
        <f>COUNTIF(G:G,G89)-1</f>
        <v>0</v>
      </c>
      <c r="J89">
        <f>COUNTIF(H:H,H89)-1</f>
        <v>0</v>
      </c>
      <c r="K89">
        <f t="shared" si="5"/>
        <v>2035</v>
      </c>
      <c r="L89" t="str">
        <f t="shared" si="6"/>
        <v>FRTR 3.2 05/25/35</v>
      </c>
      <c r="M89" t="str">
        <f t="shared" si="7"/>
        <v>FR001400X8V5</v>
      </c>
      <c r="N89" t="str">
        <f t="shared" si="8"/>
        <v>"FRTR 3.2 05/25/35"</v>
      </c>
      <c r="O89" t="str">
        <f t="shared" si="9"/>
        <v>"FR001400X8V5"</v>
      </c>
      <c r="R89" t="s">
        <v>625</v>
      </c>
      <c r="S89" t="s">
        <v>626</v>
      </c>
    </row>
    <row r="90" spans="1:19" x14ac:dyDescent="0.25">
      <c r="A90" s="1" t="s">
        <v>207</v>
      </c>
      <c r="B90" s="1">
        <v>10494189397.6</v>
      </c>
      <c r="C90" s="1">
        <v>3.4</v>
      </c>
      <c r="D90" s="1" t="s">
        <v>311</v>
      </c>
      <c r="E90" s="1" t="s">
        <v>303</v>
      </c>
      <c r="F90" s="1" t="s">
        <v>116</v>
      </c>
      <c r="G90" t="s">
        <v>489</v>
      </c>
      <c r="H90" s="1" t="s">
        <v>312</v>
      </c>
      <c r="I90">
        <f>COUNTIF(G:G,G90)-1</f>
        <v>0</v>
      </c>
      <c r="J90">
        <f>COUNTIF(H:H,H90)-1</f>
        <v>0</v>
      </c>
      <c r="K90">
        <f t="shared" si="5"/>
        <v>2029</v>
      </c>
      <c r="L90" t="str">
        <f t="shared" si="6"/>
        <v/>
      </c>
      <c r="M90" t="str">
        <f t="shared" si="7"/>
        <v/>
      </c>
      <c r="N90" t="str">
        <f t="shared" si="8"/>
        <v>""</v>
      </c>
      <c r="O90" t="str">
        <f t="shared" si="9"/>
        <v>""</v>
      </c>
    </row>
    <row r="91" spans="1:19" x14ac:dyDescent="0.25">
      <c r="A91" s="1" t="s">
        <v>207</v>
      </c>
      <c r="B91" s="1">
        <v>15306218400</v>
      </c>
      <c r="C91" s="1">
        <v>3.6</v>
      </c>
      <c r="D91" s="1" t="s">
        <v>262</v>
      </c>
      <c r="E91" s="1" t="s">
        <v>209</v>
      </c>
      <c r="F91" s="1" t="s">
        <v>116</v>
      </c>
      <c r="G91" t="s">
        <v>465</v>
      </c>
      <c r="H91" s="1" t="s">
        <v>263</v>
      </c>
      <c r="I91">
        <f>COUNTIF(G:G,G91)-1</f>
        <v>0</v>
      </c>
      <c r="J91">
        <f>COUNTIF(H:H,H91)-1</f>
        <v>0</v>
      </c>
      <c r="K91">
        <f t="shared" si="5"/>
        <v>2042</v>
      </c>
      <c r="L91" t="str">
        <f t="shared" si="6"/>
        <v>FRTR 3.6 05/25/42</v>
      </c>
      <c r="M91" t="str">
        <f t="shared" si="7"/>
        <v>FR001400WYO4</v>
      </c>
      <c r="N91" t="str">
        <f t="shared" si="8"/>
        <v>"FRTR 3.6 05/25/42"</v>
      </c>
      <c r="O91" t="str">
        <f t="shared" si="9"/>
        <v>"FR001400WYO4"</v>
      </c>
      <c r="R91" t="s">
        <v>627</v>
      </c>
      <c r="S91" t="s">
        <v>628</v>
      </c>
    </row>
    <row r="92" spans="1:19" x14ac:dyDescent="0.25">
      <c r="A92" s="1" t="s">
        <v>207</v>
      </c>
      <c r="B92" s="1">
        <v>31793695200</v>
      </c>
      <c r="C92" s="1">
        <v>4</v>
      </c>
      <c r="D92" s="1" t="s">
        <v>317</v>
      </c>
      <c r="E92" s="1" t="s">
        <v>209</v>
      </c>
      <c r="F92" s="1" t="s">
        <v>116</v>
      </c>
      <c r="G92" t="s">
        <v>492</v>
      </c>
      <c r="H92" s="1" t="s">
        <v>318</v>
      </c>
      <c r="I92">
        <f>COUNTIF(G:G,G92)-1</f>
        <v>0</v>
      </c>
      <c r="J92">
        <f>COUNTIF(H:H,H92)-1</f>
        <v>0</v>
      </c>
      <c r="K92">
        <f t="shared" si="5"/>
        <v>2055</v>
      </c>
      <c r="L92" t="str">
        <f t="shared" si="6"/>
        <v>FRTR 4 04/25/55</v>
      </c>
      <c r="M92" t="str">
        <f t="shared" si="7"/>
        <v>FR0010171975</v>
      </c>
      <c r="N92" t="str">
        <f t="shared" si="8"/>
        <v>"FRTR 4 04/25/55"</v>
      </c>
      <c r="O92" t="str">
        <f t="shared" si="9"/>
        <v>"FR0010171975"</v>
      </c>
      <c r="R92" t="s">
        <v>629</v>
      </c>
      <c r="S92" t="s">
        <v>630</v>
      </c>
    </row>
    <row r="93" spans="1:19" x14ac:dyDescent="0.25">
      <c r="A93" s="1" t="s">
        <v>207</v>
      </c>
      <c r="B93" s="1">
        <v>29597736000</v>
      </c>
      <c r="C93" s="1">
        <v>4</v>
      </c>
      <c r="D93" s="1" t="s">
        <v>292</v>
      </c>
      <c r="E93" s="1" t="s">
        <v>209</v>
      </c>
      <c r="F93" s="1" t="s">
        <v>116</v>
      </c>
      <c r="G93" t="s">
        <v>480</v>
      </c>
      <c r="H93" s="1" t="s">
        <v>293</v>
      </c>
      <c r="I93">
        <f>COUNTIF(G:G,G93)-1</f>
        <v>0</v>
      </c>
      <c r="J93">
        <f>COUNTIF(H:H,H93)-1</f>
        <v>0</v>
      </c>
      <c r="K93">
        <f t="shared" si="5"/>
        <v>2060</v>
      </c>
      <c r="L93" t="str">
        <f t="shared" si="6"/>
        <v>FRTR 4 04/25/60</v>
      </c>
      <c r="M93" t="str">
        <f t="shared" si="7"/>
        <v>FR0010870956</v>
      </c>
      <c r="N93" t="str">
        <f t="shared" si="8"/>
        <v>"FRTR 4 04/25/60"</v>
      </c>
      <c r="O93" t="str">
        <f t="shared" si="9"/>
        <v>"FR0010870956"</v>
      </c>
      <c r="R93" t="s">
        <v>631</v>
      </c>
      <c r="S93" t="s">
        <v>632</v>
      </c>
    </row>
    <row r="94" spans="1:19" x14ac:dyDescent="0.25">
      <c r="A94" s="1" t="s">
        <v>207</v>
      </c>
      <c r="B94" s="1">
        <v>56868780000</v>
      </c>
      <c r="C94" s="1">
        <v>4.5</v>
      </c>
      <c r="D94" s="1" t="s">
        <v>333</v>
      </c>
      <c r="E94" s="1" t="s">
        <v>209</v>
      </c>
      <c r="F94" s="1" t="s">
        <v>116</v>
      </c>
      <c r="G94" t="s">
        <v>500</v>
      </c>
      <c r="H94" s="1" t="s">
        <v>334</v>
      </c>
      <c r="I94">
        <f>COUNTIF(G:G,G94)-1</f>
        <v>0</v>
      </c>
      <c r="J94">
        <f>COUNTIF(H:H,H94)-1</f>
        <v>0</v>
      </c>
      <c r="K94">
        <f t="shared" si="5"/>
        <v>2041</v>
      </c>
      <c r="L94" t="str">
        <f t="shared" si="6"/>
        <v>FRTR 4 1/2 04/25/41</v>
      </c>
      <c r="M94" t="str">
        <f t="shared" si="7"/>
        <v>FR0010773192</v>
      </c>
      <c r="N94" t="str">
        <f t="shared" si="8"/>
        <v>"FRTR 4 1/2 04/25/41"</v>
      </c>
      <c r="O94" t="str">
        <f t="shared" si="9"/>
        <v>"FR0010773192"</v>
      </c>
      <c r="R94" t="s">
        <v>633</v>
      </c>
      <c r="S94" t="s">
        <v>634</v>
      </c>
    </row>
    <row r="95" spans="1:19" x14ac:dyDescent="0.25">
      <c r="A95" s="1" t="s">
        <v>207</v>
      </c>
      <c r="B95" s="1">
        <v>35402057900</v>
      </c>
      <c r="C95" s="1">
        <v>4</v>
      </c>
      <c r="D95" s="1" t="s">
        <v>280</v>
      </c>
      <c r="E95" s="1" t="s">
        <v>209</v>
      </c>
      <c r="F95" s="1" t="s">
        <v>116</v>
      </c>
      <c r="G95" t="s">
        <v>474</v>
      </c>
      <c r="H95" s="1" t="s">
        <v>281</v>
      </c>
      <c r="I95">
        <f>COUNTIF(G:G,G95)-1</f>
        <v>0</v>
      </c>
      <c r="J95">
        <f>COUNTIF(H:H,H95)-1</f>
        <v>0</v>
      </c>
      <c r="K95">
        <f t="shared" si="5"/>
        <v>2038</v>
      </c>
      <c r="L95" t="str">
        <f t="shared" si="6"/>
        <v>FRTR 4 10/25/38</v>
      </c>
      <c r="M95" t="str">
        <f t="shared" si="7"/>
        <v>FR0010371401</v>
      </c>
      <c r="N95" t="str">
        <f t="shared" si="8"/>
        <v>"FRTR 4 10/25/38"</v>
      </c>
      <c r="O95" t="str">
        <f t="shared" si="9"/>
        <v>"FR0010371401"</v>
      </c>
      <c r="R95" t="s">
        <v>635</v>
      </c>
      <c r="S95" t="s">
        <v>636</v>
      </c>
    </row>
    <row r="96" spans="1:19" x14ac:dyDescent="0.25">
      <c r="A96" s="1" t="s">
        <v>207</v>
      </c>
      <c r="B96" s="1">
        <v>43489747200</v>
      </c>
      <c r="C96" s="1">
        <v>4.75</v>
      </c>
      <c r="D96" s="1" t="s">
        <v>288</v>
      </c>
      <c r="E96" s="1" t="s">
        <v>209</v>
      </c>
      <c r="F96" s="1" t="s">
        <v>116</v>
      </c>
      <c r="G96" t="s">
        <v>478</v>
      </c>
      <c r="H96" s="1" t="s">
        <v>289</v>
      </c>
      <c r="I96">
        <f>COUNTIF(G:G,G96)-1</f>
        <v>0</v>
      </c>
      <c r="J96">
        <f>COUNTIF(H:H,H96)-1</f>
        <v>0</v>
      </c>
      <c r="K96">
        <f t="shared" si="5"/>
        <v>2035</v>
      </c>
      <c r="L96" t="str">
        <f t="shared" si="6"/>
        <v>FRTR 4 3/4 04/25/35</v>
      </c>
      <c r="M96" t="str">
        <f t="shared" si="7"/>
        <v>FR0010070060</v>
      </c>
      <c r="N96" t="str">
        <f t="shared" si="8"/>
        <v>"FRTR 4 3/4 04/25/35"</v>
      </c>
      <c r="O96" t="str">
        <f t="shared" si="9"/>
        <v>"FR0010070060"</v>
      </c>
      <c r="R96" t="s">
        <v>637</v>
      </c>
      <c r="S96" t="s">
        <v>638</v>
      </c>
    </row>
    <row r="97" spans="1:19" x14ac:dyDescent="0.25">
      <c r="A97" s="1" t="s">
        <v>207</v>
      </c>
      <c r="B97" s="1">
        <v>29850128029.32</v>
      </c>
      <c r="C97" s="1">
        <v>5.75</v>
      </c>
      <c r="D97" s="1" t="s">
        <v>300</v>
      </c>
      <c r="E97" s="1" t="s">
        <v>209</v>
      </c>
      <c r="F97" s="1" t="s">
        <v>116</v>
      </c>
      <c r="G97" t="s">
        <v>484</v>
      </c>
      <c r="H97" s="1" t="s">
        <v>301</v>
      </c>
      <c r="I97">
        <f>COUNTIF(G:G,G97)-1</f>
        <v>0</v>
      </c>
      <c r="J97">
        <f>COUNTIF(H:H,H97)-1</f>
        <v>0</v>
      </c>
      <c r="K97">
        <f t="shared" si="5"/>
        <v>2032</v>
      </c>
      <c r="L97" t="str">
        <f t="shared" si="6"/>
        <v>FRTR 5 3/4 10/25/32</v>
      </c>
      <c r="M97" t="str">
        <f t="shared" si="7"/>
        <v>FR0000187635</v>
      </c>
      <c r="N97" t="str">
        <f t="shared" si="8"/>
        <v>"FRTR 5 3/4 10/25/32"</v>
      </c>
      <c r="O97" t="str">
        <f t="shared" si="9"/>
        <v>"FR0000187635"</v>
      </c>
      <c r="R97" t="s">
        <v>639</v>
      </c>
      <c r="S97" t="s">
        <v>640</v>
      </c>
    </row>
    <row r="98" spans="1:19" x14ac:dyDescent="0.25">
      <c r="A98" s="1" t="s">
        <v>9</v>
      </c>
      <c r="B98" s="1">
        <v>1250000000</v>
      </c>
      <c r="C98" s="1">
        <v>1.85</v>
      </c>
      <c r="D98" s="1" t="s">
        <v>64</v>
      </c>
      <c r="E98" s="1" t="s">
        <v>11</v>
      </c>
      <c r="F98" s="1" t="s">
        <v>12</v>
      </c>
      <c r="G98" t="s">
        <v>384</v>
      </c>
      <c r="H98" s="1" t="s">
        <v>65</v>
      </c>
      <c r="I98">
        <f>COUNTIF(G:G,G98)-1</f>
        <v>0</v>
      </c>
      <c r="J98">
        <f>COUNTIF(H:H,H98)-1</f>
        <v>0</v>
      </c>
      <c r="K98">
        <f t="shared" si="5"/>
        <v>2031</v>
      </c>
      <c r="L98" t="str">
        <f t="shared" si="6"/>
        <v>INDON 1.85 03/12/31</v>
      </c>
      <c r="M98" t="str">
        <f t="shared" si="7"/>
        <v>US455780CV60</v>
      </c>
      <c r="N98" t="str">
        <f t="shared" si="8"/>
        <v>"INDON 1.85 03/12/31"</v>
      </c>
      <c r="O98" t="str">
        <f t="shared" si="9"/>
        <v>"US455780CV60"</v>
      </c>
      <c r="R98" t="s">
        <v>641</v>
      </c>
      <c r="S98" t="s">
        <v>642</v>
      </c>
    </row>
    <row r="99" spans="1:19" x14ac:dyDescent="0.25">
      <c r="A99" s="1" t="s">
        <v>9</v>
      </c>
      <c r="B99" s="1">
        <v>1200000000</v>
      </c>
      <c r="C99" s="1">
        <v>2.15</v>
      </c>
      <c r="D99" s="1" t="s">
        <v>33</v>
      </c>
      <c r="E99" s="1" t="s">
        <v>11</v>
      </c>
      <c r="F99" s="1" t="s">
        <v>12</v>
      </c>
      <c r="G99" t="s">
        <v>368</v>
      </c>
      <c r="H99" s="1" t="s">
        <v>34</v>
      </c>
      <c r="I99">
        <f>COUNTIF(G:G,G99)-1</f>
        <v>0</v>
      </c>
      <c r="J99">
        <f>COUNTIF(H:H,H99)-1</f>
        <v>0</v>
      </c>
      <c r="K99">
        <f t="shared" si="5"/>
        <v>2031</v>
      </c>
      <c r="L99" t="str">
        <f t="shared" si="6"/>
        <v>INDON 2.15 07/28/31</v>
      </c>
      <c r="M99" t="str">
        <f t="shared" si="7"/>
        <v>US455780CY00</v>
      </c>
      <c r="N99" t="str">
        <f t="shared" si="8"/>
        <v>"INDON 2.15 07/28/31"</v>
      </c>
      <c r="O99" t="str">
        <f t="shared" si="9"/>
        <v>"US455780CY00"</v>
      </c>
      <c r="R99" t="s">
        <v>643</v>
      </c>
      <c r="S99" t="s">
        <v>644</v>
      </c>
    </row>
    <row r="100" spans="1:19" x14ac:dyDescent="0.25">
      <c r="A100" s="1" t="s">
        <v>9</v>
      </c>
      <c r="B100" s="1">
        <v>1200000000</v>
      </c>
      <c r="C100" s="1">
        <v>2.85</v>
      </c>
      <c r="D100" s="1" t="s">
        <v>96</v>
      </c>
      <c r="E100" s="1" t="s">
        <v>11</v>
      </c>
      <c r="F100" s="1" t="s">
        <v>12</v>
      </c>
      <c r="G100" t="s">
        <v>400</v>
      </c>
      <c r="H100" s="1" t="s">
        <v>97</v>
      </c>
      <c r="I100">
        <f>COUNTIF(G:G,G100)-1</f>
        <v>0</v>
      </c>
      <c r="J100">
        <f>COUNTIF(H:H,H100)-1</f>
        <v>0</v>
      </c>
      <c r="K100">
        <f t="shared" si="5"/>
        <v>2030</v>
      </c>
      <c r="L100" t="str">
        <f t="shared" si="6"/>
        <v>INDON 2.85 02/14/30</v>
      </c>
      <c r="M100" t="str">
        <f t="shared" si="7"/>
        <v>US455780CQ75</v>
      </c>
      <c r="N100" t="str">
        <f t="shared" si="8"/>
        <v>"INDON 2.85 02/14/30"</v>
      </c>
      <c r="O100" t="str">
        <f t="shared" si="9"/>
        <v>"US455780CQ75"</v>
      </c>
      <c r="R100" t="s">
        <v>645</v>
      </c>
      <c r="S100" t="s">
        <v>646</v>
      </c>
    </row>
    <row r="101" spans="1:19" x14ac:dyDescent="0.25">
      <c r="A101" s="1" t="s">
        <v>9</v>
      </c>
      <c r="B101" s="1">
        <v>1250000000</v>
      </c>
      <c r="C101" s="1">
        <v>3.5</v>
      </c>
      <c r="D101" s="1" t="s">
        <v>31</v>
      </c>
      <c r="E101" s="1" t="s">
        <v>11</v>
      </c>
      <c r="F101" s="1" t="s">
        <v>12</v>
      </c>
      <c r="G101" t="s">
        <v>367</v>
      </c>
      <c r="H101" s="1" t="s">
        <v>32</v>
      </c>
      <c r="I101">
        <f>COUNTIF(G:G,G101)-1</f>
        <v>0</v>
      </c>
      <c r="J101">
        <f>COUNTIF(H:H,H101)-1</f>
        <v>0</v>
      </c>
      <c r="K101">
        <f t="shared" si="5"/>
        <v>2028</v>
      </c>
      <c r="L101" t="str">
        <f t="shared" si="6"/>
        <v/>
      </c>
      <c r="M101" t="str">
        <f t="shared" si="7"/>
        <v/>
      </c>
      <c r="N101" t="str">
        <f t="shared" si="8"/>
        <v>""</v>
      </c>
      <c r="O101" t="str">
        <f t="shared" si="9"/>
        <v>""</v>
      </c>
    </row>
    <row r="102" spans="1:19" x14ac:dyDescent="0.25">
      <c r="A102" s="1" t="s">
        <v>9</v>
      </c>
      <c r="B102" s="1">
        <v>800000000</v>
      </c>
      <c r="C102" s="1">
        <v>3.5</v>
      </c>
      <c r="D102" s="1" t="s">
        <v>88</v>
      </c>
      <c r="E102" s="1" t="s">
        <v>11</v>
      </c>
      <c r="F102" s="1" t="s">
        <v>12</v>
      </c>
      <c r="G102" t="s">
        <v>396</v>
      </c>
      <c r="H102" s="1" t="s">
        <v>89</v>
      </c>
      <c r="I102">
        <f>COUNTIF(G:G,G102)-1</f>
        <v>0</v>
      </c>
      <c r="J102">
        <f>COUNTIF(H:H,H102)-1</f>
        <v>0</v>
      </c>
      <c r="K102">
        <f t="shared" si="5"/>
        <v>2050</v>
      </c>
      <c r="L102" t="str">
        <f t="shared" si="6"/>
        <v>INDON 3 1/2 02/14/50</v>
      </c>
      <c r="M102" t="str">
        <f t="shared" si="7"/>
        <v>US455780CR58</v>
      </c>
      <c r="N102" t="str">
        <f t="shared" si="8"/>
        <v>"INDON 3 1/2 02/14/50"</v>
      </c>
      <c r="O102" t="str">
        <f t="shared" si="9"/>
        <v>"US455780CR58"</v>
      </c>
      <c r="R102" t="s">
        <v>647</v>
      </c>
      <c r="S102" t="s">
        <v>648</v>
      </c>
    </row>
    <row r="103" spans="1:19" x14ac:dyDescent="0.25">
      <c r="A103" s="1" t="s">
        <v>9</v>
      </c>
      <c r="B103" s="1">
        <v>2000000000</v>
      </c>
      <c r="C103" s="1">
        <v>3.05</v>
      </c>
      <c r="D103" s="1" t="s">
        <v>66</v>
      </c>
      <c r="E103" s="1" t="s">
        <v>11</v>
      </c>
      <c r="F103" s="1" t="s">
        <v>12</v>
      </c>
      <c r="G103" t="s">
        <v>385</v>
      </c>
      <c r="H103" s="1" t="s">
        <v>67</v>
      </c>
      <c r="I103">
        <f>COUNTIF(G:G,G103)-1</f>
        <v>0</v>
      </c>
      <c r="J103">
        <f>COUNTIF(H:H,H103)-1</f>
        <v>0</v>
      </c>
      <c r="K103">
        <f t="shared" si="5"/>
        <v>2051</v>
      </c>
      <c r="L103" t="str">
        <f t="shared" si="6"/>
        <v>INDON 3.05 03/12/51</v>
      </c>
      <c r="M103" t="str">
        <f t="shared" si="7"/>
        <v>US455780CW44</v>
      </c>
      <c r="N103" t="str">
        <f t="shared" si="8"/>
        <v>"INDON 3.05 03/12/51"</v>
      </c>
      <c r="O103" t="str">
        <f t="shared" si="9"/>
        <v>"US455780CW44"</v>
      </c>
      <c r="R103" t="s">
        <v>649</v>
      </c>
      <c r="S103" t="s">
        <v>650</v>
      </c>
    </row>
    <row r="104" spans="1:19" x14ac:dyDescent="0.25">
      <c r="A104" s="1" t="s">
        <v>9</v>
      </c>
      <c r="B104" s="1">
        <v>650000000</v>
      </c>
      <c r="C104" s="1">
        <v>3.2</v>
      </c>
      <c r="D104" s="1" t="s">
        <v>57</v>
      </c>
      <c r="E104" s="1" t="s">
        <v>11</v>
      </c>
      <c r="F104" s="1" t="s">
        <v>12</v>
      </c>
      <c r="G104" t="s">
        <v>380</v>
      </c>
      <c r="H104" s="1" t="s">
        <v>58</v>
      </c>
      <c r="I104">
        <f>COUNTIF(G:G,G104)-1</f>
        <v>0</v>
      </c>
      <c r="J104">
        <f>COUNTIF(H:H,H104)-1</f>
        <v>0</v>
      </c>
      <c r="K104">
        <f t="shared" si="5"/>
        <v>2061</v>
      </c>
      <c r="L104" t="str">
        <f t="shared" si="6"/>
        <v>INDON 3.2 09/23/61</v>
      </c>
      <c r="M104" t="str">
        <f t="shared" si="7"/>
        <v>US455780DG84</v>
      </c>
      <c r="N104" t="str">
        <f t="shared" si="8"/>
        <v>"INDON 3.2 09/23/61"</v>
      </c>
      <c r="O104" t="str">
        <f t="shared" si="9"/>
        <v>"US455780DG84"</v>
      </c>
      <c r="R104" t="s">
        <v>651</v>
      </c>
      <c r="S104" t="s">
        <v>652</v>
      </c>
    </row>
    <row r="105" spans="1:19" x14ac:dyDescent="0.25">
      <c r="A105" s="1" t="s">
        <v>9</v>
      </c>
      <c r="B105" s="1">
        <v>800000000</v>
      </c>
      <c r="C105" s="1">
        <v>3.35</v>
      </c>
      <c r="D105" s="1" t="s">
        <v>70</v>
      </c>
      <c r="E105" s="1" t="s">
        <v>11</v>
      </c>
      <c r="F105" s="1" t="s">
        <v>12</v>
      </c>
      <c r="G105" t="s">
        <v>387</v>
      </c>
      <c r="H105" s="1" t="s">
        <v>71</v>
      </c>
      <c r="I105">
        <f>COUNTIF(G:G,G105)-1</f>
        <v>0</v>
      </c>
      <c r="J105">
        <f>COUNTIF(H:H,H105)-1</f>
        <v>0</v>
      </c>
      <c r="K105">
        <f t="shared" si="5"/>
        <v>2071</v>
      </c>
      <c r="L105" t="str">
        <f t="shared" si="6"/>
        <v>INDON 3.35 03/12/2071</v>
      </c>
      <c r="M105" t="str">
        <f t="shared" si="7"/>
        <v>US455780CX27</v>
      </c>
      <c r="N105" t="str">
        <f t="shared" si="8"/>
        <v>"INDON 3.35 03/12/2071"</v>
      </c>
      <c r="O105" t="str">
        <f t="shared" si="9"/>
        <v>"US455780CX27"</v>
      </c>
      <c r="R105" t="s">
        <v>653</v>
      </c>
      <c r="S105" t="s">
        <v>654</v>
      </c>
    </row>
    <row r="106" spans="1:19" x14ac:dyDescent="0.25">
      <c r="A106" s="1" t="s">
        <v>9</v>
      </c>
      <c r="B106" s="1">
        <v>750000000</v>
      </c>
      <c r="C106" s="1">
        <v>3.4</v>
      </c>
      <c r="D106" s="1" t="s">
        <v>74</v>
      </c>
      <c r="E106" s="1" t="s">
        <v>11</v>
      </c>
      <c r="F106" s="1" t="s">
        <v>12</v>
      </c>
      <c r="G106" t="s">
        <v>389</v>
      </c>
      <c r="H106" s="1" t="s">
        <v>75</v>
      </c>
      <c r="I106">
        <f>COUNTIF(G:G,G106)-1</f>
        <v>0</v>
      </c>
      <c r="J106">
        <f>COUNTIF(H:H,H106)-1</f>
        <v>0</v>
      </c>
      <c r="K106">
        <f t="shared" si="5"/>
        <v>2029</v>
      </c>
      <c r="L106" t="str">
        <f t="shared" si="6"/>
        <v/>
      </c>
      <c r="M106" t="str">
        <f t="shared" si="7"/>
        <v/>
      </c>
      <c r="N106" t="str">
        <f t="shared" si="8"/>
        <v>""</v>
      </c>
      <c r="O106" t="str">
        <f t="shared" si="9"/>
        <v>""</v>
      </c>
    </row>
    <row r="107" spans="1:19" x14ac:dyDescent="0.25">
      <c r="A107" s="1" t="s">
        <v>9</v>
      </c>
      <c r="B107" s="1">
        <v>1000000000</v>
      </c>
      <c r="C107" s="1">
        <v>3.55</v>
      </c>
      <c r="D107" s="1" t="s">
        <v>92</v>
      </c>
      <c r="E107" s="1" t="s">
        <v>11</v>
      </c>
      <c r="F107" s="1" t="s">
        <v>12</v>
      </c>
      <c r="G107" t="s">
        <v>398</v>
      </c>
      <c r="H107" s="1" t="s">
        <v>93</v>
      </c>
      <c r="I107">
        <f>COUNTIF(G:G,G107)-1</f>
        <v>0</v>
      </c>
      <c r="J107">
        <f>COUNTIF(H:H,H107)-1</f>
        <v>0</v>
      </c>
      <c r="K107">
        <f t="shared" si="5"/>
        <v>2032</v>
      </c>
      <c r="L107" t="str">
        <f t="shared" si="6"/>
        <v>INDON 3.55 03/31/32</v>
      </c>
      <c r="M107" t="str">
        <f t="shared" si="7"/>
        <v>US455780DJ24</v>
      </c>
      <c r="N107" t="str">
        <f t="shared" si="8"/>
        <v>"INDON 3.55 03/31/32"</v>
      </c>
      <c r="O107" t="str">
        <f t="shared" si="9"/>
        <v>"US455780DJ24"</v>
      </c>
      <c r="R107" t="s">
        <v>655</v>
      </c>
      <c r="S107" t="s">
        <v>656</v>
      </c>
    </row>
    <row r="108" spans="1:19" x14ac:dyDescent="0.25">
      <c r="A108" s="1" t="s">
        <v>9</v>
      </c>
      <c r="B108" s="1">
        <v>1000000000</v>
      </c>
      <c r="C108" s="1">
        <v>3.7</v>
      </c>
      <c r="D108" s="1" t="s">
        <v>80</v>
      </c>
      <c r="E108" s="1" t="s">
        <v>11</v>
      </c>
      <c r="F108" s="1" t="s">
        <v>12</v>
      </c>
      <c r="G108" t="s">
        <v>392</v>
      </c>
      <c r="H108" s="1" t="s">
        <v>81</v>
      </c>
      <c r="I108">
        <f>COUNTIF(G:G,G108)-1</f>
        <v>0</v>
      </c>
      <c r="J108">
        <f>COUNTIF(H:H,H108)-1</f>
        <v>0</v>
      </c>
      <c r="K108">
        <f t="shared" si="5"/>
        <v>2049</v>
      </c>
      <c r="L108" t="str">
        <f t="shared" si="6"/>
        <v>INDON 3.7 10/30/49</v>
      </c>
      <c r="M108" t="str">
        <f t="shared" si="7"/>
        <v>US455780CN45</v>
      </c>
      <c r="N108" t="str">
        <f t="shared" si="8"/>
        <v>"INDON 3.7 10/30/49"</v>
      </c>
      <c r="O108" t="str">
        <f t="shared" si="9"/>
        <v>"US455780CN45"</v>
      </c>
      <c r="R108" t="s">
        <v>657</v>
      </c>
      <c r="S108" t="s">
        <v>658</v>
      </c>
    </row>
    <row r="109" spans="1:19" x14ac:dyDescent="0.25">
      <c r="A109" s="1" t="s">
        <v>9</v>
      </c>
      <c r="B109" s="1">
        <v>1650000000</v>
      </c>
      <c r="C109" s="1">
        <v>3.85</v>
      </c>
      <c r="D109" s="1" t="s">
        <v>78</v>
      </c>
      <c r="E109" s="1" t="s">
        <v>11</v>
      </c>
      <c r="F109" s="1" t="s">
        <v>12</v>
      </c>
      <c r="G109" t="s">
        <v>391</v>
      </c>
      <c r="H109" s="1" t="s">
        <v>79</v>
      </c>
      <c r="I109">
        <f>COUNTIF(G:G,G109)-1</f>
        <v>0</v>
      </c>
      <c r="J109">
        <f>COUNTIF(H:H,H109)-1</f>
        <v>0</v>
      </c>
      <c r="K109">
        <f t="shared" si="5"/>
        <v>2030</v>
      </c>
      <c r="L109" t="str">
        <f t="shared" si="6"/>
        <v>INDON 3.85 10/15/30</v>
      </c>
      <c r="M109" t="str">
        <f t="shared" si="7"/>
        <v>US455780CS32</v>
      </c>
      <c r="N109" t="str">
        <f t="shared" si="8"/>
        <v>"INDON 3.85 10/15/30"</v>
      </c>
      <c r="O109" t="str">
        <f t="shared" si="9"/>
        <v>"US455780CS32"</v>
      </c>
      <c r="R109" t="s">
        <v>659</v>
      </c>
      <c r="S109" t="s">
        <v>660</v>
      </c>
    </row>
    <row r="110" spans="1:19" x14ac:dyDescent="0.25">
      <c r="A110" s="1" t="s">
        <v>9</v>
      </c>
      <c r="B110" s="1">
        <v>1250000000</v>
      </c>
      <c r="C110" s="1">
        <v>4.75</v>
      </c>
      <c r="D110" s="1" t="s">
        <v>94</v>
      </c>
      <c r="E110" s="1" t="s">
        <v>11</v>
      </c>
      <c r="F110" s="1" t="s">
        <v>12</v>
      </c>
      <c r="G110" t="s">
        <v>399</v>
      </c>
      <c r="H110" s="1" t="s">
        <v>95</v>
      </c>
      <c r="I110">
        <f>COUNTIF(G:G,G110)-1</f>
        <v>0</v>
      </c>
      <c r="J110">
        <f>COUNTIF(H:H,H110)-1</f>
        <v>0</v>
      </c>
      <c r="K110">
        <f t="shared" si="5"/>
        <v>2029</v>
      </c>
      <c r="L110" t="str">
        <f t="shared" si="6"/>
        <v/>
      </c>
      <c r="M110" t="str">
        <f t="shared" si="7"/>
        <v/>
      </c>
      <c r="N110" t="str">
        <f t="shared" si="8"/>
        <v>""</v>
      </c>
      <c r="O110" t="str">
        <f t="shared" si="9"/>
        <v>""</v>
      </c>
    </row>
    <row r="111" spans="1:19" x14ac:dyDescent="0.25">
      <c r="A111" s="1" t="s">
        <v>9</v>
      </c>
      <c r="B111" s="1">
        <v>1150000000</v>
      </c>
      <c r="C111" s="1">
        <v>4.75</v>
      </c>
      <c r="D111" s="1" t="s">
        <v>16</v>
      </c>
      <c r="E111" s="1" t="s">
        <v>11</v>
      </c>
      <c r="F111" s="1" t="s">
        <v>12</v>
      </c>
      <c r="G111" t="s">
        <v>360</v>
      </c>
      <c r="H111" s="1" t="s">
        <v>17</v>
      </c>
      <c r="I111">
        <f>COUNTIF(G:G,G111)-1</f>
        <v>0</v>
      </c>
      <c r="J111">
        <f>COUNTIF(H:H,H111)-1</f>
        <v>0</v>
      </c>
      <c r="K111">
        <f t="shared" si="5"/>
        <v>2034</v>
      </c>
      <c r="L111" t="str">
        <f t="shared" si="6"/>
        <v>INDON 4 3/4 09/10/34</v>
      </c>
      <c r="M111" t="str">
        <f t="shared" si="7"/>
        <v>US455780DX18</v>
      </c>
      <c r="N111" t="str">
        <f t="shared" si="8"/>
        <v>"INDON 4 3/4 09/10/34"</v>
      </c>
      <c r="O111" t="str">
        <f t="shared" si="9"/>
        <v>"US455780DX18"</v>
      </c>
      <c r="R111" t="s">
        <v>661</v>
      </c>
      <c r="S111" t="s">
        <v>662</v>
      </c>
    </row>
    <row r="112" spans="1:19" x14ac:dyDescent="0.25">
      <c r="A112" s="1" t="s">
        <v>9</v>
      </c>
      <c r="B112" s="1">
        <v>1000000000</v>
      </c>
      <c r="C112" s="1">
        <v>4.0999999999999996</v>
      </c>
      <c r="D112" s="1" t="s">
        <v>59</v>
      </c>
      <c r="E112" s="1" t="s">
        <v>11</v>
      </c>
      <c r="F112" s="1" t="s">
        <v>12</v>
      </c>
      <c r="G112" t="s">
        <v>381</v>
      </c>
      <c r="H112" s="1" t="s">
        <v>60</v>
      </c>
      <c r="I112">
        <f>COUNTIF(G:G,G112)-1</f>
        <v>0</v>
      </c>
      <c r="J112">
        <f>COUNTIF(H:H,H112)-1</f>
        <v>0</v>
      </c>
      <c r="K112">
        <f t="shared" si="5"/>
        <v>2028</v>
      </c>
      <c r="L112" t="str">
        <f t="shared" si="6"/>
        <v/>
      </c>
      <c r="M112" t="str">
        <f t="shared" si="7"/>
        <v/>
      </c>
      <c r="N112" t="str">
        <f t="shared" si="8"/>
        <v>""</v>
      </c>
      <c r="O112" t="str">
        <f t="shared" si="9"/>
        <v>""</v>
      </c>
    </row>
    <row r="113" spans="1:19" x14ac:dyDescent="0.25">
      <c r="A113" s="1" t="s">
        <v>9</v>
      </c>
      <c r="B113" s="1">
        <v>750000000</v>
      </c>
      <c r="C113" s="1">
        <v>4.1500000000000004</v>
      </c>
      <c r="D113" s="1" t="s">
        <v>72</v>
      </c>
      <c r="E113" s="1" t="s">
        <v>11</v>
      </c>
      <c r="F113" s="1" t="s">
        <v>12</v>
      </c>
      <c r="G113" t="s">
        <v>388</v>
      </c>
      <c r="H113" s="1" t="s">
        <v>73</v>
      </c>
      <c r="I113">
        <f>COUNTIF(G:G,G113)-1</f>
        <v>0</v>
      </c>
      <c r="J113">
        <f>COUNTIF(H:H,H113)-1</f>
        <v>0</v>
      </c>
      <c r="K113">
        <f t="shared" si="5"/>
        <v>2027</v>
      </c>
      <c r="L113" t="str">
        <f t="shared" si="6"/>
        <v/>
      </c>
      <c r="M113" t="str">
        <f t="shared" si="7"/>
        <v/>
      </c>
      <c r="N113" t="str">
        <f t="shared" si="8"/>
        <v>""</v>
      </c>
      <c r="O113" t="str">
        <f t="shared" si="9"/>
        <v>""</v>
      </c>
    </row>
    <row r="114" spans="1:19" x14ac:dyDescent="0.25">
      <c r="A114" s="1" t="s">
        <v>9</v>
      </c>
      <c r="B114" s="1">
        <v>1650000000</v>
      </c>
      <c r="C114" s="1">
        <v>4.2</v>
      </c>
      <c r="D114" s="1" t="s">
        <v>27</v>
      </c>
      <c r="E114" s="1" t="s">
        <v>11</v>
      </c>
      <c r="F114" s="1" t="s">
        <v>12</v>
      </c>
      <c r="G114" t="s">
        <v>365</v>
      </c>
      <c r="H114" s="1" t="s">
        <v>28</v>
      </c>
      <c r="I114">
        <f>COUNTIF(G:G,G114)-1</f>
        <v>0</v>
      </c>
      <c r="J114">
        <f>COUNTIF(H:H,H114)-1</f>
        <v>0</v>
      </c>
      <c r="K114">
        <f t="shared" si="5"/>
        <v>2050</v>
      </c>
      <c r="L114" t="str">
        <f t="shared" si="6"/>
        <v>INDON 4.2 10/15/50</v>
      </c>
      <c r="M114" t="str">
        <f t="shared" si="7"/>
        <v>US455780CT15</v>
      </c>
      <c r="N114" t="str">
        <f t="shared" si="8"/>
        <v>"INDON 4.2 10/15/50"</v>
      </c>
      <c r="O114" t="str">
        <f t="shared" si="9"/>
        <v>"US455780CT15"</v>
      </c>
      <c r="R114" t="s">
        <v>663</v>
      </c>
      <c r="S114" t="s">
        <v>664</v>
      </c>
    </row>
    <row r="115" spans="1:19" x14ac:dyDescent="0.25">
      <c r="A115" s="1" t="s">
        <v>9</v>
      </c>
      <c r="B115" s="1">
        <v>750000000</v>
      </c>
      <c r="C115" s="1">
        <v>4.3</v>
      </c>
      <c r="D115" s="1" t="s">
        <v>76</v>
      </c>
      <c r="E115" s="1" t="s">
        <v>11</v>
      </c>
      <c r="F115" s="1" t="s">
        <v>12</v>
      </c>
      <c r="G115" t="s">
        <v>390</v>
      </c>
      <c r="H115" s="1" t="s">
        <v>77</v>
      </c>
      <c r="I115">
        <f>COUNTIF(G:G,G115)-1</f>
        <v>0</v>
      </c>
      <c r="J115">
        <f>COUNTIF(H:H,H115)-1</f>
        <v>0</v>
      </c>
      <c r="K115">
        <f t="shared" si="5"/>
        <v>2052</v>
      </c>
      <c r="L115" t="str">
        <f t="shared" si="6"/>
        <v>INDON 4.3 03/31/52</v>
      </c>
      <c r="M115" t="str">
        <f t="shared" si="7"/>
        <v>US455780DK96</v>
      </c>
      <c r="N115" t="str">
        <f t="shared" si="8"/>
        <v>"INDON 4.3 03/31/52"</v>
      </c>
      <c r="O115" t="str">
        <f t="shared" si="9"/>
        <v>"US455780DK96"</v>
      </c>
      <c r="R115" t="s">
        <v>665</v>
      </c>
      <c r="S115" t="s">
        <v>666</v>
      </c>
    </row>
    <row r="116" spans="1:19" x14ac:dyDescent="0.25">
      <c r="A116" s="1" t="s">
        <v>9</v>
      </c>
      <c r="B116" s="1">
        <v>1750000000</v>
      </c>
      <c r="C116" s="1">
        <v>4.3499999999999996</v>
      </c>
      <c r="D116" s="1" t="s">
        <v>49</v>
      </c>
      <c r="E116" s="1" t="s">
        <v>11</v>
      </c>
      <c r="F116" s="1" t="s">
        <v>12</v>
      </c>
      <c r="G116" t="s">
        <v>376</v>
      </c>
      <c r="H116" s="1" t="s">
        <v>50</v>
      </c>
      <c r="I116">
        <f>COUNTIF(G:G,G116)-1</f>
        <v>0</v>
      </c>
      <c r="J116">
        <f>COUNTIF(H:H,H116)-1</f>
        <v>0</v>
      </c>
      <c r="K116">
        <f t="shared" si="5"/>
        <v>2048</v>
      </c>
      <c r="L116" t="str">
        <f t="shared" si="6"/>
        <v>INDON 4.35 01/11/48</v>
      </c>
      <c r="M116" t="str">
        <f t="shared" si="7"/>
        <v>US455780CE46</v>
      </c>
      <c r="N116" t="str">
        <f t="shared" si="8"/>
        <v>"INDON 4.35 01/11/48"</v>
      </c>
      <c r="O116" t="str">
        <f t="shared" si="9"/>
        <v>"US455780CE46"</v>
      </c>
      <c r="R116" t="s">
        <v>667</v>
      </c>
      <c r="S116" t="s">
        <v>668</v>
      </c>
    </row>
    <row r="117" spans="1:19" x14ac:dyDescent="0.25">
      <c r="A117" s="1" t="s">
        <v>9</v>
      </c>
      <c r="B117" s="1">
        <v>1000000000</v>
      </c>
      <c r="C117" s="1">
        <v>4.45</v>
      </c>
      <c r="D117" s="1" t="s">
        <v>86</v>
      </c>
      <c r="E117" s="1" t="s">
        <v>11</v>
      </c>
      <c r="F117" s="1" t="s">
        <v>12</v>
      </c>
      <c r="G117" t="s">
        <v>395</v>
      </c>
      <c r="H117" s="1" t="s">
        <v>87</v>
      </c>
      <c r="I117">
        <f>COUNTIF(G:G,G117)-1</f>
        <v>0</v>
      </c>
      <c r="J117">
        <f>COUNTIF(H:H,H117)-1</f>
        <v>0</v>
      </c>
      <c r="K117">
        <f t="shared" si="5"/>
        <v>2070</v>
      </c>
      <c r="L117" t="str">
        <f t="shared" si="6"/>
        <v>INDON 4.45 04/15/70</v>
      </c>
      <c r="M117" t="str">
        <f t="shared" si="7"/>
        <v>US455780CU87</v>
      </c>
      <c r="N117" t="str">
        <f t="shared" si="8"/>
        <v>"INDON 4.45 04/15/70"</v>
      </c>
      <c r="O117" t="str">
        <f t="shared" si="9"/>
        <v>"US455780CU87"</v>
      </c>
      <c r="R117" t="s">
        <v>669</v>
      </c>
      <c r="S117" t="s">
        <v>670</v>
      </c>
    </row>
    <row r="118" spans="1:19" x14ac:dyDescent="0.25">
      <c r="A118" s="1" t="s">
        <v>9</v>
      </c>
      <c r="B118" s="1">
        <v>1000000000</v>
      </c>
      <c r="C118" s="1">
        <v>4.55</v>
      </c>
      <c r="D118" s="1" t="s">
        <v>31</v>
      </c>
      <c r="E118" s="1" t="s">
        <v>11</v>
      </c>
      <c r="F118" s="1" t="s">
        <v>12</v>
      </c>
      <c r="G118" t="s">
        <v>382</v>
      </c>
      <c r="H118" s="1" t="s">
        <v>61</v>
      </c>
      <c r="I118">
        <f>COUNTIF(G:G,G118)-1</f>
        <v>0</v>
      </c>
      <c r="J118">
        <f>COUNTIF(H:H,H118)-1</f>
        <v>0</v>
      </c>
      <c r="K118">
        <f t="shared" si="5"/>
        <v>2028</v>
      </c>
      <c r="L118" t="str">
        <f t="shared" si="6"/>
        <v/>
      </c>
      <c r="M118" t="str">
        <f t="shared" si="7"/>
        <v/>
      </c>
      <c r="N118" t="str">
        <f t="shared" si="8"/>
        <v>""</v>
      </c>
      <c r="O118" t="str">
        <f t="shared" si="9"/>
        <v>""</v>
      </c>
    </row>
    <row r="119" spans="1:19" x14ac:dyDescent="0.25">
      <c r="A119" s="1" t="s">
        <v>9</v>
      </c>
      <c r="B119" s="1">
        <v>1400000000</v>
      </c>
      <c r="C119" s="1">
        <v>4.6500000000000004</v>
      </c>
      <c r="D119" s="1" t="s">
        <v>62</v>
      </c>
      <c r="E119" s="1" t="s">
        <v>11</v>
      </c>
      <c r="F119" s="1" t="s">
        <v>12</v>
      </c>
      <c r="G119" t="s">
        <v>383</v>
      </c>
      <c r="H119" s="1" t="s">
        <v>63</v>
      </c>
      <c r="I119">
        <f>COUNTIF(G:G,G119)-1</f>
        <v>0</v>
      </c>
      <c r="J119">
        <f>COUNTIF(H:H,H119)-1</f>
        <v>0</v>
      </c>
      <c r="K119">
        <f t="shared" si="5"/>
        <v>2032</v>
      </c>
      <c r="L119" t="str">
        <f t="shared" si="6"/>
        <v>INDON 4.65 09/20/32</v>
      </c>
      <c r="M119" t="str">
        <f t="shared" si="7"/>
        <v>US455780DN36</v>
      </c>
      <c r="N119" t="str">
        <f t="shared" si="8"/>
        <v>"INDON 4.65 09/20/32"</v>
      </c>
      <c r="O119" t="str">
        <f t="shared" si="9"/>
        <v>"US455780DN36"</v>
      </c>
      <c r="R119" t="s">
        <v>671</v>
      </c>
      <c r="S119" t="s">
        <v>672</v>
      </c>
    </row>
    <row r="120" spans="1:19" x14ac:dyDescent="0.25">
      <c r="A120" s="1" t="s">
        <v>9</v>
      </c>
      <c r="B120" s="1">
        <v>650000000</v>
      </c>
      <c r="C120" s="1">
        <v>4.7</v>
      </c>
      <c r="D120" s="1" t="s">
        <v>25</v>
      </c>
      <c r="E120" s="1" t="s">
        <v>11</v>
      </c>
      <c r="F120" s="1" t="s">
        <v>12</v>
      </c>
      <c r="G120" t="s">
        <v>364</v>
      </c>
      <c r="H120" s="1" t="s">
        <v>26</v>
      </c>
      <c r="I120">
        <f>COUNTIF(G:G,G120)-1</f>
        <v>0</v>
      </c>
      <c r="J120">
        <f>COUNTIF(H:H,H120)-1</f>
        <v>0</v>
      </c>
      <c r="K120">
        <f t="shared" si="5"/>
        <v>2034</v>
      </c>
      <c r="L120" t="str">
        <f t="shared" si="6"/>
        <v>INDON 4.7 02/10/34</v>
      </c>
      <c r="M120" t="str">
        <f t="shared" si="7"/>
        <v>US455780DU78</v>
      </c>
      <c r="N120" t="str">
        <f t="shared" si="8"/>
        <v>"INDON 4.7 02/10/34"</v>
      </c>
      <c r="O120" t="str">
        <f t="shared" si="9"/>
        <v>"US455780DU78"</v>
      </c>
      <c r="R120" t="s">
        <v>673</v>
      </c>
      <c r="S120" t="s">
        <v>674</v>
      </c>
    </row>
    <row r="121" spans="1:19" x14ac:dyDescent="0.25">
      <c r="A121" s="1" t="s">
        <v>9</v>
      </c>
      <c r="B121" s="1">
        <v>1250000000</v>
      </c>
      <c r="C121" s="1">
        <v>4.8499999999999996</v>
      </c>
      <c r="D121" s="1" t="s">
        <v>53</v>
      </c>
      <c r="E121" s="1" t="s">
        <v>11</v>
      </c>
      <c r="F121" s="1" t="s">
        <v>12</v>
      </c>
      <c r="G121" t="s">
        <v>378</v>
      </c>
      <c r="H121" s="1" t="s">
        <v>54</v>
      </c>
      <c r="I121">
        <f>COUNTIF(G:G,G121)-1</f>
        <v>0</v>
      </c>
      <c r="J121">
        <f>COUNTIF(H:H,H121)-1</f>
        <v>0</v>
      </c>
      <c r="K121">
        <f t="shared" si="5"/>
        <v>2033</v>
      </c>
      <c r="L121" t="str">
        <f t="shared" si="6"/>
        <v>INDON 4.85 01/11/33</v>
      </c>
      <c r="M121" t="str">
        <f t="shared" si="7"/>
        <v>US455780DR40</v>
      </c>
      <c r="N121" t="str">
        <f t="shared" si="8"/>
        <v>"INDON 4.85 01/11/33"</v>
      </c>
      <c r="O121" t="str">
        <f t="shared" si="9"/>
        <v>"US455780DR40"</v>
      </c>
      <c r="R121" t="s">
        <v>675</v>
      </c>
      <c r="S121" t="s">
        <v>676</v>
      </c>
    </row>
    <row r="122" spans="1:19" x14ac:dyDescent="0.25">
      <c r="A122" s="1" t="s">
        <v>9</v>
      </c>
      <c r="B122" s="1">
        <v>900000000</v>
      </c>
      <c r="C122" s="1">
        <v>5.25</v>
      </c>
      <c r="D122" s="1" t="s">
        <v>10</v>
      </c>
      <c r="E122" s="1" t="s">
        <v>11</v>
      </c>
      <c r="F122" s="1" t="s">
        <v>12</v>
      </c>
      <c r="G122" t="s">
        <v>358</v>
      </c>
      <c r="H122" s="1" t="s">
        <v>13</v>
      </c>
      <c r="I122">
        <f>COUNTIF(G:G,G122)-1</f>
        <v>0</v>
      </c>
      <c r="J122">
        <f>COUNTIF(H:H,H122)-1</f>
        <v>0</v>
      </c>
      <c r="K122">
        <f t="shared" si="5"/>
        <v>2030</v>
      </c>
      <c r="L122" t="str">
        <f t="shared" si="6"/>
        <v>INDON 5 1/4 01/15/30</v>
      </c>
      <c r="M122" t="str">
        <f t="shared" si="7"/>
        <v>US455780DZ65</v>
      </c>
      <c r="N122" t="str">
        <f t="shared" si="8"/>
        <v>"INDON 5 1/4 01/15/30"</v>
      </c>
      <c r="O122" t="str">
        <f t="shared" si="9"/>
        <v>"US455780DZ65"</v>
      </c>
      <c r="R122" t="s">
        <v>677</v>
      </c>
      <c r="S122" t="s">
        <v>678</v>
      </c>
    </row>
    <row r="123" spans="1:19" x14ac:dyDescent="0.25">
      <c r="A123" s="1" t="s">
        <v>9</v>
      </c>
      <c r="B123" s="1">
        <v>900000000</v>
      </c>
      <c r="C123" s="1">
        <v>5.0999999999999996</v>
      </c>
      <c r="D123" s="1" t="s">
        <v>20</v>
      </c>
      <c r="E123" s="1" t="s">
        <v>11</v>
      </c>
      <c r="F123" s="1" t="s">
        <v>12</v>
      </c>
      <c r="G123" t="s">
        <v>362</v>
      </c>
      <c r="H123" s="1" t="s">
        <v>21</v>
      </c>
      <c r="I123">
        <f>COUNTIF(G:G,G123)-1</f>
        <v>0</v>
      </c>
      <c r="J123">
        <f>COUNTIF(H:H,H123)-1</f>
        <v>0</v>
      </c>
      <c r="K123">
        <f t="shared" si="5"/>
        <v>2054</v>
      </c>
      <c r="L123" t="str">
        <f t="shared" si="6"/>
        <v>INDON 5.1 02/10/54</v>
      </c>
      <c r="M123" t="str">
        <f t="shared" si="7"/>
        <v>US455780DV51</v>
      </c>
      <c r="N123" t="str">
        <f t="shared" si="8"/>
        <v>"INDON 5.1 02/10/54"</v>
      </c>
      <c r="O123" t="str">
        <f t="shared" si="9"/>
        <v>"US455780DV51"</v>
      </c>
      <c r="R123" t="s">
        <v>679</v>
      </c>
      <c r="S123" t="s">
        <v>680</v>
      </c>
    </row>
    <row r="124" spans="1:19" x14ac:dyDescent="0.25">
      <c r="A124" s="1" t="s">
        <v>9</v>
      </c>
      <c r="B124" s="1">
        <v>650000000</v>
      </c>
      <c r="C124" s="1">
        <v>5.15</v>
      </c>
      <c r="D124" s="1" t="s">
        <v>18</v>
      </c>
      <c r="E124" s="1" t="s">
        <v>11</v>
      </c>
      <c r="F124" s="1" t="s">
        <v>12</v>
      </c>
      <c r="G124" t="s">
        <v>361</v>
      </c>
      <c r="H124" s="1" t="s">
        <v>19</v>
      </c>
      <c r="I124">
        <f>COUNTIF(G:G,G124)-1</f>
        <v>0</v>
      </c>
      <c r="J124">
        <f>COUNTIF(H:H,H124)-1</f>
        <v>0</v>
      </c>
      <c r="K124">
        <f t="shared" si="5"/>
        <v>2054</v>
      </c>
      <c r="L124" t="str">
        <f t="shared" si="6"/>
        <v>INDON 5.15 09/10/54</v>
      </c>
      <c r="M124" t="str">
        <f t="shared" si="7"/>
        <v>US455780DW35</v>
      </c>
      <c r="N124" t="str">
        <f t="shared" si="8"/>
        <v>"INDON 5.15 09/10/54"</v>
      </c>
      <c r="O124" t="str">
        <f t="shared" si="9"/>
        <v>"US455780DW35"</v>
      </c>
      <c r="R124" t="s">
        <v>681</v>
      </c>
      <c r="S124" t="s">
        <v>682</v>
      </c>
    </row>
    <row r="125" spans="1:19" x14ac:dyDescent="0.25">
      <c r="A125" s="1" t="s">
        <v>9</v>
      </c>
      <c r="B125" s="1">
        <v>1000000000</v>
      </c>
      <c r="C125" s="1">
        <v>5.35</v>
      </c>
      <c r="D125" s="1" t="s">
        <v>84</v>
      </c>
      <c r="E125" s="1" t="s">
        <v>11</v>
      </c>
      <c r="F125" s="1" t="s">
        <v>12</v>
      </c>
      <c r="G125" t="s">
        <v>394</v>
      </c>
      <c r="H125" s="1" t="s">
        <v>85</v>
      </c>
      <c r="I125">
        <f>COUNTIF(G:G,G125)-1</f>
        <v>0</v>
      </c>
      <c r="J125">
        <f>COUNTIF(H:H,H125)-1</f>
        <v>0</v>
      </c>
      <c r="K125">
        <f t="shared" si="5"/>
        <v>2049</v>
      </c>
      <c r="L125" t="str">
        <f t="shared" si="6"/>
        <v>INDON 5.35 02/11/49</v>
      </c>
      <c r="M125" t="str">
        <f t="shared" si="7"/>
        <v>US455780CJ33</v>
      </c>
      <c r="N125" t="str">
        <f t="shared" si="8"/>
        <v>"INDON 5.35 02/11/49"</v>
      </c>
      <c r="O125" t="str">
        <f t="shared" si="9"/>
        <v>"US455780CJ33"</v>
      </c>
      <c r="R125" t="s">
        <v>683</v>
      </c>
      <c r="S125" t="s">
        <v>684</v>
      </c>
    </row>
    <row r="126" spans="1:19" x14ac:dyDescent="0.25">
      <c r="A126" s="1" t="s">
        <v>9</v>
      </c>
      <c r="B126" s="1">
        <v>1100000000</v>
      </c>
      <c r="C126" s="1">
        <v>5.6</v>
      </c>
      <c r="D126" s="1" t="s">
        <v>14</v>
      </c>
      <c r="E126" s="1" t="s">
        <v>11</v>
      </c>
      <c r="F126" s="1" t="s">
        <v>12</v>
      </c>
      <c r="G126" t="s">
        <v>359</v>
      </c>
      <c r="H126" s="1" t="s">
        <v>15</v>
      </c>
      <c r="I126">
        <f>COUNTIF(G:G,G126)-1</f>
        <v>0</v>
      </c>
      <c r="J126">
        <f>COUNTIF(H:H,H126)-1</f>
        <v>0</v>
      </c>
      <c r="K126">
        <f t="shared" si="5"/>
        <v>2035</v>
      </c>
      <c r="L126" t="str">
        <f t="shared" si="6"/>
        <v>INDON 5.6 01/15/35</v>
      </c>
      <c r="M126" t="str">
        <f t="shared" si="7"/>
        <v>US455780EA06</v>
      </c>
      <c r="N126" t="str">
        <f t="shared" si="8"/>
        <v>"INDON 5.6 01/15/35"</v>
      </c>
      <c r="O126" t="str">
        <f t="shared" si="9"/>
        <v>"US455780EA06"</v>
      </c>
      <c r="R126" t="s">
        <v>685</v>
      </c>
      <c r="S126" t="s">
        <v>686</v>
      </c>
    </row>
    <row r="127" spans="1:19" x14ac:dyDescent="0.25">
      <c r="A127" s="1" t="s">
        <v>9</v>
      </c>
      <c r="B127" s="1">
        <v>750000000</v>
      </c>
      <c r="C127" s="1">
        <v>5.65</v>
      </c>
      <c r="D127" s="1" t="s">
        <v>39</v>
      </c>
      <c r="E127" s="1" t="s">
        <v>11</v>
      </c>
      <c r="F127" s="1" t="s">
        <v>12</v>
      </c>
      <c r="G127" t="s">
        <v>371</v>
      </c>
      <c r="H127" s="1" t="s">
        <v>40</v>
      </c>
      <c r="I127">
        <f>COUNTIF(G:G,G127)-1</f>
        <v>0</v>
      </c>
      <c r="J127">
        <f>COUNTIF(H:H,H127)-1</f>
        <v>0</v>
      </c>
      <c r="K127">
        <f t="shared" si="5"/>
        <v>2053</v>
      </c>
      <c r="L127" t="str">
        <f t="shared" si="6"/>
        <v>INDON 5.65 01/11/53</v>
      </c>
      <c r="M127" t="str">
        <f t="shared" si="7"/>
        <v>US455780DS23</v>
      </c>
      <c r="N127" t="str">
        <f t="shared" si="8"/>
        <v>"INDON 5.65 01/11/53"</v>
      </c>
      <c r="O127" t="str">
        <f t="shared" si="9"/>
        <v>"US455780DS23"</v>
      </c>
      <c r="R127" t="s">
        <v>687</v>
      </c>
      <c r="S127" t="s">
        <v>688</v>
      </c>
    </row>
    <row r="128" spans="1:19" x14ac:dyDescent="0.25">
      <c r="A128" s="1" t="s">
        <v>113</v>
      </c>
      <c r="B128" s="1">
        <v>886000000</v>
      </c>
      <c r="C128" s="1">
        <v>0.91300000000000003</v>
      </c>
      <c r="D128" s="1" t="s">
        <v>171</v>
      </c>
      <c r="E128" s="1" t="s">
        <v>150</v>
      </c>
      <c r="F128" s="1" t="s">
        <v>116</v>
      </c>
      <c r="G128" t="s">
        <v>426</v>
      </c>
      <c r="H128" s="1" t="s">
        <v>172</v>
      </c>
      <c r="I128">
        <f>COUNTIF(G:G,G128)-1</f>
        <v>0</v>
      </c>
      <c r="J128">
        <f>COUNTIF(H:H,H128)-1</f>
        <v>0</v>
      </c>
      <c r="K128">
        <f t="shared" si="5"/>
        <v>2039</v>
      </c>
      <c r="L128" t="str">
        <f t="shared" si="6"/>
        <v>ITALY 0.913 09/01/39</v>
      </c>
      <c r="M128" t="str">
        <f t="shared" si="7"/>
        <v>XS2088745430</v>
      </c>
      <c r="N128" t="str">
        <f t="shared" si="8"/>
        <v>"ITALY 0.913 09/01/39"</v>
      </c>
      <c r="O128" t="str">
        <f t="shared" si="9"/>
        <v>"XS2088745430"</v>
      </c>
      <c r="R128" t="s">
        <v>689</v>
      </c>
      <c r="S128" t="s">
        <v>690</v>
      </c>
    </row>
    <row r="129" spans="1:19" x14ac:dyDescent="0.25">
      <c r="A129" s="1" t="s">
        <v>113</v>
      </c>
      <c r="B129" s="1">
        <v>990090000</v>
      </c>
      <c r="C129" s="1">
        <v>1.448</v>
      </c>
      <c r="D129" s="1" t="s">
        <v>169</v>
      </c>
      <c r="E129" s="1" t="s">
        <v>115</v>
      </c>
      <c r="F129" s="1" t="s">
        <v>116</v>
      </c>
      <c r="G129" t="s">
        <v>425</v>
      </c>
      <c r="H129" s="1" t="s">
        <v>170</v>
      </c>
      <c r="I129">
        <f>COUNTIF(G:G,G129)-1</f>
        <v>0</v>
      </c>
      <c r="J129">
        <f>COUNTIF(H:H,H129)-1</f>
        <v>0</v>
      </c>
      <c r="K129">
        <f t="shared" si="5"/>
        <v>2027</v>
      </c>
      <c r="L129" t="str">
        <f t="shared" si="6"/>
        <v/>
      </c>
      <c r="M129" t="str">
        <f t="shared" si="7"/>
        <v/>
      </c>
      <c r="N129" t="str">
        <f t="shared" si="8"/>
        <v>""</v>
      </c>
      <c r="O129" t="str">
        <f t="shared" si="9"/>
        <v>""</v>
      </c>
    </row>
    <row r="130" spans="1:19" x14ac:dyDescent="0.25">
      <c r="A130" s="1" t="s">
        <v>113</v>
      </c>
      <c r="B130" s="1">
        <v>731209200</v>
      </c>
      <c r="C130" s="1">
        <v>1.4830000000000001</v>
      </c>
      <c r="D130" s="1" t="s">
        <v>175</v>
      </c>
      <c r="E130" s="1" t="s">
        <v>150</v>
      </c>
      <c r="F130" s="1" t="s">
        <v>116</v>
      </c>
      <c r="G130" t="s">
        <v>428</v>
      </c>
      <c r="H130" s="1" t="s">
        <v>176</v>
      </c>
      <c r="I130">
        <f>COUNTIF(G:G,G130)-1</f>
        <v>0</v>
      </c>
      <c r="J130">
        <f>COUNTIF(H:H,H130)-1</f>
        <v>0</v>
      </c>
      <c r="K130">
        <f t="shared" si="5"/>
        <v>2046</v>
      </c>
      <c r="L130" t="str">
        <f t="shared" si="6"/>
        <v>ITALY 1.483 05/04/46</v>
      </c>
      <c r="M130" t="str">
        <f t="shared" si="7"/>
        <v>XS1405801041</v>
      </c>
      <c r="N130" t="str">
        <f t="shared" si="8"/>
        <v>"ITALY 1.483 05/04/46"</v>
      </c>
      <c r="O130" t="str">
        <f t="shared" si="9"/>
        <v>"XS1405801041"</v>
      </c>
      <c r="R130" t="s">
        <v>691</v>
      </c>
      <c r="S130" t="s">
        <v>692</v>
      </c>
    </row>
    <row r="131" spans="1:19" x14ac:dyDescent="0.25">
      <c r="A131" s="1" t="s">
        <v>113</v>
      </c>
      <c r="B131" s="1">
        <v>1279100000</v>
      </c>
      <c r="C131" s="1">
        <v>1.51</v>
      </c>
      <c r="D131" s="1" t="s">
        <v>149</v>
      </c>
      <c r="E131" s="1" t="s">
        <v>150</v>
      </c>
      <c r="F131" s="1" t="s">
        <v>116</v>
      </c>
      <c r="G131" t="s">
        <v>417</v>
      </c>
      <c r="H131" s="1" t="s">
        <v>151</v>
      </c>
      <c r="I131">
        <f>COUNTIF(G:G,G131)-1</f>
        <v>0</v>
      </c>
      <c r="J131">
        <f>COUNTIF(H:H,H131)-1</f>
        <v>0</v>
      </c>
      <c r="K131">
        <f t="shared" ref="K131:K155" si="10">RIGHT(G131,2)+2000</f>
        <v>2028</v>
      </c>
      <c r="L131" t="str">
        <f t="shared" ref="L131:L155" si="11">IF($K131&gt;2029,G131,"")</f>
        <v/>
      </c>
      <c r="M131" t="str">
        <f t="shared" ref="M131:M155" si="12">IF($K131&gt;2029,H131,"")</f>
        <v/>
      </c>
      <c r="N131" t="str">
        <f t="shared" ref="N131:N155" si="13">IF(ISBLANK(L131),"",""""&amp;L131&amp;"""")</f>
        <v>""</v>
      </c>
      <c r="O131" t="str">
        <f t="shared" ref="O131:O155" si="14">IF(ISBLANK(M131),"",""""&amp;M131&amp;"""")</f>
        <v>""</v>
      </c>
    </row>
    <row r="132" spans="1:19" x14ac:dyDescent="0.25">
      <c r="A132" s="1" t="s">
        <v>113</v>
      </c>
      <c r="B132" s="1">
        <v>566150000</v>
      </c>
      <c r="C132" s="1">
        <v>1.6659999999999999</v>
      </c>
      <c r="D132" s="1" t="s">
        <v>152</v>
      </c>
      <c r="E132" s="1" t="s">
        <v>115</v>
      </c>
      <c r="F132" s="1" t="s">
        <v>116</v>
      </c>
      <c r="G132" t="s">
        <v>418</v>
      </c>
      <c r="H132" s="1" t="s">
        <v>153</v>
      </c>
      <c r="I132">
        <f>COUNTIF(G:G,G132)-1</f>
        <v>0</v>
      </c>
      <c r="J132">
        <f>COUNTIF(H:H,H132)-1</f>
        <v>0</v>
      </c>
      <c r="K132">
        <f t="shared" si="10"/>
        <v>2028</v>
      </c>
      <c r="L132" t="str">
        <f t="shared" si="11"/>
        <v/>
      </c>
      <c r="M132" t="str">
        <f t="shared" si="12"/>
        <v/>
      </c>
      <c r="N132" t="str">
        <f t="shared" si="13"/>
        <v>""</v>
      </c>
      <c r="O132" t="str">
        <f t="shared" si="14"/>
        <v>""</v>
      </c>
    </row>
    <row r="133" spans="1:19" x14ac:dyDescent="0.25">
      <c r="A133" s="1" t="s">
        <v>113</v>
      </c>
      <c r="B133" s="1">
        <v>550850000</v>
      </c>
      <c r="C133" s="1">
        <v>1.7709999999999999</v>
      </c>
      <c r="D133" s="1" t="s">
        <v>145</v>
      </c>
      <c r="E133" s="1" t="s">
        <v>115</v>
      </c>
      <c r="F133" s="1" t="s">
        <v>116</v>
      </c>
      <c r="G133" t="s">
        <v>415</v>
      </c>
      <c r="H133" s="1" t="s">
        <v>146</v>
      </c>
      <c r="I133">
        <f>COUNTIF(G:G,G133)-1</f>
        <v>0</v>
      </c>
      <c r="J133">
        <f>COUNTIF(H:H,H133)-1</f>
        <v>0</v>
      </c>
      <c r="K133">
        <f t="shared" si="10"/>
        <v>2029</v>
      </c>
      <c r="L133" t="str">
        <f t="shared" si="11"/>
        <v/>
      </c>
      <c r="M133" t="str">
        <f t="shared" si="12"/>
        <v/>
      </c>
      <c r="N133" t="str">
        <f t="shared" si="13"/>
        <v>""</v>
      </c>
      <c r="O133" t="str">
        <f t="shared" si="14"/>
        <v>""</v>
      </c>
    </row>
    <row r="134" spans="1:19" x14ac:dyDescent="0.25">
      <c r="A134" s="1" t="s">
        <v>113</v>
      </c>
      <c r="B134" s="1">
        <v>1302100000</v>
      </c>
      <c r="C134" s="1">
        <v>1.85</v>
      </c>
      <c r="D134" s="1" t="s">
        <v>167</v>
      </c>
      <c r="E134" s="1" t="s">
        <v>150</v>
      </c>
      <c r="F134" s="1" t="s">
        <v>116</v>
      </c>
      <c r="G134" t="s">
        <v>424</v>
      </c>
      <c r="H134" s="1" t="s">
        <v>168</v>
      </c>
      <c r="I134">
        <f>COUNTIF(G:G,G134)-1</f>
        <v>0</v>
      </c>
      <c r="J134">
        <f>COUNTIF(H:H,H134)-1</f>
        <v>0</v>
      </c>
      <c r="K134">
        <f t="shared" si="10"/>
        <v>2057</v>
      </c>
      <c r="L134" t="str">
        <f t="shared" si="11"/>
        <v>ITALY 1.85 09/15/57</v>
      </c>
      <c r="M134" t="str">
        <f t="shared" si="12"/>
        <v>XS0280146357</v>
      </c>
      <c r="N134" t="str">
        <f t="shared" si="13"/>
        <v>"ITALY 1.85 09/15/57"</v>
      </c>
      <c r="O134" t="str">
        <f t="shared" si="14"/>
        <v>"XS0280146357"</v>
      </c>
      <c r="R134" t="s">
        <v>693</v>
      </c>
      <c r="S134" t="s">
        <v>694</v>
      </c>
    </row>
    <row r="135" spans="1:19" x14ac:dyDescent="0.25">
      <c r="A135" s="1" t="s">
        <v>113</v>
      </c>
      <c r="B135" s="1">
        <v>1133300000</v>
      </c>
      <c r="C135" s="1">
        <v>1.8620000000000001</v>
      </c>
      <c r="D135" s="1" t="s">
        <v>143</v>
      </c>
      <c r="E135" s="1" t="s">
        <v>115</v>
      </c>
      <c r="F135" s="1" t="s">
        <v>116</v>
      </c>
      <c r="G135" t="s">
        <v>414</v>
      </c>
      <c r="H135" s="1" t="s">
        <v>144</v>
      </c>
      <c r="I135">
        <f>COUNTIF(G:G,G135)-1</f>
        <v>0</v>
      </c>
      <c r="J135">
        <f>COUNTIF(H:H,H135)-1</f>
        <v>0</v>
      </c>
      <c r="K135">
        <f t="shared" si="10"/>
        <v>2028</v>
      </c>
      <c r="L135" t="str">
        <f t="shared" si="11"/>
        <v/>
      </c>
      <c r="M135" t="str">
        <f t="shared" si="12"/>
        <v/>
      </c>
      <c r="N135" t="str">
        <f t="shared" si="13"/>
        <v>""</v>
      </c>
      <c r="O135" t="str">
        <f t="shared" si="14"/>
        <v>""</v>
      </c>
    </row>
    <row r="136" spans="1:19" x14ac:dyDescent="0.25">
      <c r="A136" s="1" t="s">
        <v>113</v>
      </c>
      <c r="B136" s="1">
        <v>791210000</v>
      </c>
      <c r="C136" s="1">
        <v>1.901</v>
      </c>
      <c r="D136" s="1" t="s">
        <v>160</v>
      </c>
      <c r="E136" s="1" t="s">
        <v>161</v>
      </c>
      <c r="F136" s="1" t="s">
        <v>116</v>
      </c>
      <c r="G136" t="s">
        <v>422</v>
      </c>
      <c r="H136" s="1" t="s">
        <v>162</v>
      </c>
      <c r="I136">
        <f>COUNTIF(G:G,G136)-1</f>
        <v>0</v>
      </c>
      <c r="J136">
        <f>COUNTIF(H:H,H136)-1</f>
        <v>0</v>
      </c>
      <c r="K136">
        <f t="shared" si="10"/>
        <v>2031</v>
      </c>
      <c r="L136" t="str">
        <f t="shared" si="11"/>
        <v>ITALY 1.901 06/22/31</v>
      </c>
      <c r="M136" t="str">
        <f t="shared" si="12"/>
        <v>XS1435990863</v>
      </c>
      <c r="N136" t="str">
        <f t="shared" si="13"/>
        <v>"ITALY 1.901 06/22/31"</v>
      </c>
      <c r="O136" t="str">
        <f t="shared" si="14"/>
        <v>"XS1435990863"</v>
      </c>
      <c r="R136" t="s">
        <v>695</v>
      </c>
      <c r="S136" t="s">
        <v>696</v>
      </c>
    </row>
    <row r="137" spans="1:19" x14ac:dyDescent="0.25">
      <c r="A137" s="1" t="s">
        <v>113</v>
      </c>
      <c r="B137" s="1">
        <v>902480000</v>
      </c>
      <c r="C137" s="1">
        <v>1.913</v>
      </c>
      <c r="D137" s="1" t="s">
        <v>118</v>
      </c>
      <c r="E137" s="1" t="s">
        <v>115</v>
      </c>
      <c r="F137" s="1" t="s">
        <v>116</v>
      </c>
      <c r="G137" t="s">
        <v>402</v>
      </c>
      <c r="H137" s="1" t="s">
        <v>119</v>
      </c>
      <c r="I137">
        <f>COUNTIF(G:G,G137)-1</f>
        <v>0</v>
      </c>
      <c r="J137">
        <f>COUNTIF(H:H,H137)-1</f>
        <v>0</v>
      </c>
      <c r="K137">
        <f t="shared" si="10"/>
        <v>2029</v>
      </c>
      <c r="L137" t="str">
        <f t="shared" si="11"/>
        <v/>
      </c>
      <c r="M137" t="str">
        <f t="shared" si="12"/>
        <v/>
      </c>
      <c r="N137" t="str">
        <f t="shared" si="13"/>
        <v>""</v>
      </c>
      <c r="O137" t="str">
        <f t="shared" si="14"/>
        <v>""</v>
      </c>
    </row>
    <row r="138" spans="1:19" x14ac:dyDescent="0.25">
      <c r="A138" s="1" t="s">
        <v>113</v>
      </c>
      <c r="B138" s="1">
        <v>550850000</v>
      </c>
      <c r="C138" s="1">
        <v>2</v>
      </c>
      <c r="D138" s="1" t="s">
        <v>126</v>
      </c>
      <c r="E138" s="1" t="s">
        <v>115</v>
      </c>
      <c r="F138" s="1" t="s">
        <v>116</v>
      </c>
      <c r="G138" t="s">
        <v>406</v>
      </c>
      <c r="H138" s="1" t="s">
        <v>127</v>
      </c>
      <c r="I138">
        <f>COUNTIF(G:G,G138)-1</f>
        <v>0</v>
      </c>
      <c r="J138">
        <f>COUNTIF(H:H,H138)-1</f>
        <v>0</v>
      </c>
      <c r="K138">
        <f t="shared" si="10"/>
        <v>2032</v>
      </c>
      <c r="L138" t="str">
        <f t="shared" si="11"/>
        <v>ITALY 2 09/05/32</v>
      </c>
      <c r="M138" t="str">
        <f t="shared" si="12"/>
        <v>XS1199008670</v>
      </c>
      <c r="N138" t="str">
        <f t="shared" si="13"/>
        <v>"ITALY 2 09/05/32"</v>
      </c>
      <c r="O138" t="str">
        <f t="shared" si="14"/>
        <v>"XS1199008670"</v>
      </c>
      <c r="R138" t="s">
        <v>697</v>
      </c>
      <c r="S138" t="s">
        <v>698</v>
      </c>
    </row>
    <row r="139" spans="1:19" x14ac:dyDescent="0.25">
      <c r="A139" s="1" t="s">
        <v>113</v>
      </c>
      <c r="B139" s="1">
        <v>772520000</v>
      </c>
      <c r="C139" s="1">
        <v>2.1269999999999998</v>
      </c>
      <c r="D139" s="1" t="s">
        <v>154</v>
      </c>
      <c r="E139" s="1" t="s">
        <v>115</v>
      </c>
      <c r="F139" s="1" t="s">
        <v>116</v>
      </c>
      <c r="G139" t="s">
        <v>419</v>
      </c>
      <c r="H139" s="1" t="s">
        <v>155</v>
      </c>
      <c r="I139">
        <f>COUNTIF(G:G,G139)-1</f>
        <v>0</v>
      </c>
      <c r="J139">
        <f>COUNTIF(H:H,H139)-1</f>
        <v>0</v>
      </c>
      <c r="K139">
        <f t="shared" si="10"/>
        <v>2027</v>
      </c>
      <c r="L139" t="str">
        <f t="shared" si="11"/>
        <v/>
      </c>
      <c r="M139" t="str">
        <f t="shared" si="12"/>
        <v/>
      </c>
      <c r="N139" t="str">
        <f t="shared" si="13"/>
        <v>""</v>
      </c>
      <c r="O139" t="str">
        <f t="shared" si="14"/>
        <v>""</v>
      </c>
    </row>
    <row r="140" spans="1:19" x14ac:dyDescent="0.25">
      <c r="A140" s="1" t="s">
        <v>113</v>
      </c>
      <c r="B140" s="1">
        <v>566650000</v>
      </c>
      <c r="C140" s="1">
        <v>2.1920000000000002</v>
      </c>
      <c r="D140" s="1" t="s">
        <v>138</v>
      </c>
      <c r="E140" s="1" t="s">
        <v>139</v>
      </c>
      <c r="F140" s="1" t="s">
        <v>116</v>
      </c>
      <c r="G140" t="s">
        <v>412</v>
      </c>
      <c r="H140" s="1" t="s">
        <v>140</v>
      </c>
      <c r="I140">
        <f>COUNTIF(G:G,G140)-1</f>
        <v>0</v>
      </c>
      <c r="J140">
        <f>COUNTIF(H:H,H140)-1</f>
        <v>0</v>
      </c>
      <c r="K140">
        <f t="shared" si="10"/>
        <v>2032</v>
      </c>
      <c r="L140" t="str">
        <f t="shared" si="11"/>
        <v>ITALY 2.192 02/02/32</v>
      </c>
      <c r="M140" t="str">
        <f t="shared" si="12"/>
        <v>XS1180459395</v>
      </c>
      <c r="N140" t="str">
        <f t="shared" si="13"/>
        <v>"ITALY 2.192 02/02/32"</v>
      </c>
      <c r="O140" t="str">
        <f t="shared" si="14"/>
        <v>"XS1180459395"</v>
      </c>
      <c r="R140" t="s">
        <v>699</v>
      </c>
      <c r="S140" t="s">
        <v>700</v>
      </c>
    </row>
    <row r="141" spans="1:19" x14ac:dyDescent="0.25">
      <c r="A141" s="1" t="s">
        <v>113</v>
      </c>
      <c r="B141" s="1">
        <v>727900000</v>
      </c>
      <c r="C141" s="1">
        <v>2.2000000000000002</v>
      </c>
      <c r="D141" s="1" t="s">
        <v>177</v>
      </c>
      <c r="E141" s="1" t="s">
        <v>178</v>
      </c>
      <c r="F141" s="1" t="s">
        <v>116</v>
      </c>
      <c r="G141" t="s">
        <v>429</v>
      </c>
      <c r="H141" s="1" t="s">
        <v>179</v>
      </c>
      <c r="I141">
        <f>COUNTIF(G:G,G141)-1</f>
        <v>0</v>
      </c>
      <c r="J141">
        <f>COUNTIF(H:H,H141)-1</f>
        <v>0</v>
      </c>
      <c r="K141">
        <f t="shared" si="10"/>
        <v>2058</v>
      </c>
      <c r="L141" t="str">
        <f t="shared" si="11"/>
        <v>ITALY 2.2 09/15/58</v>
      </c>
      <c r="M141" t="str">
        <f t="shared" si="12"/>
        <v>XS0342993747</v>
      </c>
      <c r="N141" t="str">
        <f t="shared" si="13"/>
        <v>"ITALY 2.2 09/15/58"</v>
      </c>
      <c r="O141" t="str">
        <f t="shared" si="14"/>
        <v>"XS0342993747"</v>
      </c>
      <c r="R141" t="s">
        <v>701</v>
      </c>
      <c r="S141" t="s">
        <v>702</v>
      </c>
    </row>
    <row r="142" spans="1:19" x14ac:dyDescent="0.25">
      <c r="A142" s="1" t="s">
        <v>113</v>
      </c>
      <c r="B142" s="1">
        <v>589450000</v>
      </c>
      <c r="C142" s="1">
        <v>3</v>
      </c>
      <c r="D142" s="1" t="s">
        <v>114</v>
      </c>
      <c r="E142" s="1" t="s">
        <v>115</v>
      </c>
      <c r="F142" s="1" t="s">
        <v>116</v>
      </c>
      <c r="G142" t="s">
        <v>401</v>
      </c>
      <c r="H142" s="1" t="s">
        <v>117</v>
      </c>
      <c r="I142">
        <f>COUNTIF(G:G,G142)-1</f>
        <v>0</v>
      </c>
      <c r="J142">
        <f>COUNTIF(H:H,H142)-1</f>
        <v>0</v>
      </c>
      <c r="K142">
        <f t="shared" si="10"/>
        <v>2035</v>
      </c>
      <c r="L142" t="str">
        <f t="shared" si="11"/>
        <v>ITALY 3 07/02/35</v>
      </c>
      <c r="M142" t="str">
        <f t="shared" si="12"/>
        <v>XS3107226006</v>
      </c>
      <c r="N142" t="str">
        <f t="shared" si="13"/>
        <v>"ITALY 3 07/02/35"</v>
      </c>
      <c r="O142" t="str">
        <f t="shared" si="14"/>
        <v>"XS3107226006"</v>
      </c>
      <c r="R142" t="s">
        <v>703</v>
      </c>
      <c r="S142" t="s">
        <v>704</v>
      </c>
    </row>
    <row r="143" spans="1:19" x14ac:dyDescent="0.25">
      <c r="A143" s="1" t="s">
        <v>113</v>
      </c>
      <c r="B143" s="1">
        <v>1054200000</v>
      </c>
      <c r="C143" s="1">
        <v>3.5</v>
      </c>
      <c r="D143" s="1" t="s">
        <v>132</v>
      </c>
      <c r="E143" s="1" t="s">
        <v>115</v>
      </c>
      <c r="F143" s="1" t="s">
        <v>116</v>
      </c>
      <c r="G143" t="s">
        <v>409</v>
      </c>
      <c r="H143" s="1" t="s">
        <v>133</v>
      </c>
      <c r="I143">
        <f>COUNTIF(G:G,G143)-1</f>
        <v>0</v>
      </c>
      <c r="J143">
        <f>COUNTIF(H:H,H143)-1</f>
        <v>0</v>
      </c>
      <c r="K143">
        <f t="shared" si="10"/>
        <v>2035</v>
      </c>
      <c r="L143" t="str">
        <f t="shared" si="11"/>
        <v>ITALY 3 1/2 09/04/35</v>
      </c>
      <c r="M143" t="str">
        <f t="shared" si="12"/>
        <v>XS3016634399</v>
      </c>
      <c r="N143" t="str">
        <f t="shared" si="13"/>
        <v>"ITALY 3 1/2 09/04/35"</v>
      </c>
      <c r="O143" t="str">
        <f t="shared" si="14"/>
        <v>"XS3016634399"</v>
      </c>
      <c r="R143" t="s">
        <v>705</v>
      </c>
      <c r="S143" t="s">
        <v>706</v>
      </c>
    </row>
    <row r="144" spans="1:19" x14ac:dyDescent="0.25">
      <c r="A144" s="1" t="s">
        <v>113</v>
      </c>
      <c r="B144" s="1">
        <v>894480000</v>
      </c>
      <c r="C144" s="1">
        <v>3.5</v>
      </c>
      <c r="D144" s="1" t="s">
        <v>122</v>
      </c>
      <c r="E144" s="1" t="s">
        <v>115</v>
      </c>
      <c r="F144" s="1" t="s">
        <v>116</v>
      </c>
      <c r="G144" t="s">
        <v>404</v>
      </c>
      <c r="H144" s="1" t="s">
        <v>123</v>
      </c>
      <c r="I144">
        <f>COUNTIF(G:G,G144)-1</f>
        <v>0</v>
      </c>
      <c r="J144">
        <f>COUNTIF(H:H,H144)-1</f>
        <v>0</v>
      </c>
      <c r="K144">
        <f t="shared" si="10"/>
        <v>2035</v>
      </c>
      <c r="L144" t="str">
        <f t="shared" si="11"/>
        <v>ITALY 3 1/2 11/15/35</v>
      </c>
      <c r="M144" t="str">
        <f t="shared" si="12"/>
        <v>XS3074411524</v>
      </c>
      <c r="N144" t="str">
        <f t="shared" si="13"/>
        <v>"ITALY 3 1/2 11/15/35"</v>
      </c>
      <c r="O144" t="str">
        <f t="shared" si="14"/>
        <v>"XS3074411524"</v>
      </c>
      <c r="R144" t="s">
        <v>707</v>
      </c>
      <c r="S144" t="s">
        <v>708</v>
      </c>
    </row>
    <row r="145" spans="1:19" x14ac:dyDescent="0.25">
      <c r="A145" s="1" t="s">
        <v>113</v>
      </c>
      <c r="B145" s="1">
        <v>1057600000</v>
      </c>
      <c r="C145" s="1">
        <v>3.55</v>
      </c>
      <c r="D145" s="1" t="s">
        <v>165</v>
      </c>
      <c r="E145" s="1" t="s">
        <v>115</v>
      </c>
      <c r="F145" s="1" t="s">
        <v>116</v>
      </c>
      <c r="G145" t="s">
        <v>423</v>
      </c>
      <c r="H145" s="1" t="s">
        <v>166</v>
      </c>
      <c r="I145">
        <f>COUNTIF(G:G,G145)-1</f>
        <v>0</v>
      </c>
      <c r="J145">
        <f>COUNTIF(H:H,H145)-1</f>
        <v>0</v>
      </c>
      <c r="K145">
        <f t="shared" si="10"/>
        <v>2036</v>
      </c>
      <c r="L145" t="str">
        <f t="shared" si="11"/>
        <v>ITALY 3.55 10/29/36</v>
      </c>
      <c r="M145" t="str">
        <f t="shared" si="12"/>
        <v>XS2948764563</v>
      </c>
      <c r="N145" t="str">
        <f t="shared" si="13"/>
        <v>"ITALY 3.55 10/29/36"</v>
      </c>
      <c r="O145" t="str">
        <f t="shared" si="14"/>
        <v>"XS2948764563"</v>
      </c>
      <c r="R145" t="s">
        <v>709</v>
      </c>
      <c r="S145" t="s">
        <v>710</v>
      </c>
    </row>
    <row r="146" spans="1:19" x14ac:dyDescent="0.25">
      <c r="A146" s="1" t="s">
        <v>113</v>
      </c>
      <c r="B146" s="1">
        <v>573100000</v>
      </c>
      <c r="C146" s="1">
        <v>4</v>
      </c>
      <c r="D146" s="1" t="s">
        <v>134</v>
      </c>
      <c r="E146" s="1" t="s">
        <v>115</v>
      </c>
      <c r="F146" s="1" t="s">
        <v>116</v>
      </c>
      <c r="G146" t="s">
        <v>410</v>
      </c>
      <c r="H146" s="1" t="s">
        <v>135</v>
      </c>
      <c r="I146">
        <f>COUNTIF(G:G,G146)-1</f>
        <v>0</v>
      </c>
      <c r="J146">
        <f>COUNTIF(H:H,H146)-1</f>
        <v>0</v>
      </c>
      <c r="K146">
        <f t="shared" si="10"/>
        <v>2035</v>
      </c>
      <c r="L146" t="str">
        <f t="shared" si="11"/>
        <v>ITALY 4 08/05/35</v>
      </c>
      <c r="M146" t="str">
        <f t="shared" si="12"/>
        <v>XS2994958416</v>
      </c>
      <c r="N146" t="str">
        <f t="shared" si="13"/>
        <v>"ITALY 4 08/05/35"</v>
      </c>
      <c r="O146" t="str">
        <f t="shared" si="14"/>
        <v>"XS2994958416"</v>
      </c>
      <c r="R146" t="s">
        <v>711</v>
      </c>
      <c r="S146" t="s">
        <v>712</v>
      </c>
    </row>
    <row r="147" spans="1:19" x14ac:dyDescent="0.25">
      <c r="A147" s="1" t="s">
        <v>113</v>
      </c>
      <c r="B147" s="1">
        <v>759640000</v>
      </c>
      <c r="C147" s="1">
        <v>4</v>
      </c>
      <c r="D147" s="1" t="s">
        <v>124</v>
      </c>
      <c r="E147" s="1" t="s">
        <v>115</v>
      </c>
      <c r="F147" s="1" t="s">
        <v>116</v>
      </c>
      <c r="G147" t="s">
        <v>405</v>
      </c>
      <c r="H147" s="1" t="s">
        <v>125</v>
      </c>
      <c r="I147">
        <f>COUNTIF(G:G,G147)-1</f>
        <v>0</v>
      </c>
      <c r="J147">
        <f>COUNTIF(H:H,H147)-1</f>
        <v>0</v>
      </c>
      <c r="K147">
        <f t="shared" si="10"/>
        <v>2035</v>
      </c>
      <c r="L147" t="str">
        <f t="shared" si="11"/>
        <v>ITALY 4 10/02/35</v>
      </c>
      <c r="M147" t="str">
        <f t="shared" si="12"/>
        <v>XS3041419642</v>
      </c>
      <c r="N147" t="str">
        <f t="shared" si="13"/>
        <v>"ITALY 4 10/02/35"</v>
      </c>
      <c r="O147" t="str">
        <f t="shared" si="14"/>
        <v>"XS3041419642"</v>
      </c>
      <c r="R147" t="s">
        <v>713</v>
      </c>
      <c r="S147" t="s">
        <v>714</v>
      </c>
    </row>
    <row r="148" spans="1:19" x14ac:dyDescent="0.25">
      <c r="A148" s="1" t="s">
        <v>113</v>
      </c>
      <c r="B148" s="1">
        <v>643250000</v>
      </c>
      <c r="C148" s="1">
        <v>4.75</v>
      </c>
      <c r="D148" s="1" t="s">
        <v>173</v>
      </c>
      <c r="E148" s="1" t="s">
        <v>115</v>
      </c>
      <c r="F148" s="1" t="s">
        <v>116</v>
      </c>
      <c r="G148" t="s">
        <v>427</v>
      </c>
      <c r="H148" s="1" t="s">
        <v>174</v>
      </c>
      <c r="I148">
        <f>COUNTIF(G:G,G148)-1</f>
        <v>0</v>
      </c>
      <c r="J148">
        <f>COUNTIF(H:H,H148)-1</f>
        <v>0</v>
      </c>
      <c r="K148">
        <f t="shared" si="10"/>
        <v>2063</v>
      </c>
      <c r="L148" t="str">
        <f t="shared" si="11"/>
        <v>ITALY 4 3/4 05/28/63</v>
      </c>
      <c r="M148" t="str">
        <f t="shared" si="12"/>
        <v>XS0936805612</v>
      </c>
      <c r="N148" t="str">
        <f t="shared" si="13"/>
        <v>"ITALY 4 3/4 05/28/63"</v>
      </c>
      <c r="O148" t="str">
        <f t="shared" si="14"/>
        <v>"XS0936805612"</v>
      </c>
      <c r="R148" t="s">
        <v>715</v>
      </c>
      <c r="S148" t="s">
        <v>716</v>
      </c>
    </row>
    <row r="149" spans="1:19" x14ac:dyDescent="0.25">
      <c r="A149" s="1" t="s">
        <v>113</v>
      </c>
      <c r="B149" s="1">
        <v>1376934000</v>
      </c>
      <c r="C149" s="1">
        <v>3</v>
      </c>
      <c r="D149" s="1" t="s">
        <v>128</v>
      </c>
      <c r="E149" s="1" t="s">
        <v>115</v>
      </c>
      <c r="F149" s="1" t="s">
        <v>116</v>
      </c>
      <c r="G149" t="s">
        <v>407</v>
      </c>
      <c r="H149" s="1" t="s">
        <v>129</v>
      </c>
      <c r="I149">
        <f>COUNTIF(G:G,G149)-1</f>
        <v>0</v>
      </c>
      <c r="J149">
        <f>COUNTIF(H:H,H149)-1</f>
        <v>0</v>
      </c>
      <c r="K149">
        <f t="shared" si="10"/>
        <v>2033</v>
      </c>
      <c r="L149" t="str">
        <f t="shared" si="11"/>
        <v>ITALY 5 05/17/33</v>
      </c>
      <c r="M149" t="str">
        <f t="shared" si="12"/>
        <v>XS2624502360</v>
      </c>
      <c r="N149" t="str">
        <f t="shared" si="13"/>
        <v>"ITALY 5 05/17/33"</v>
      </c>
      <c r="O149" t="str">
        <f t="shared" si="14"/>
        <v>"XS2624502360"</v>
      </c>
      <c r="R149" t="s">
        <v>717</v>
      </c>
      <c r="S149" t="s">
        <v>718</v>
      </c>
    </row>
    <row r="150" spans="1:19" x14ac:dyDescent="0.25">
      <c r="A150" s="1" t="s">
        <v>113</v>
      </c>
      <c r="B150" s="1">
        <v>665050000</v>
      </c>
      <c r="C150" s="1">
        <v>5.05</v>
      </c>
      <c r="D150" s="1" t="s">
        <v>158</v>
      </c>
      <c r="E150" s="1" t="s">
        <v>115</v>
      </c>
      <c r="F150" s="1" t="s">
        <v>116</v>
      </c>
      <c r="G150" t="s">
        <v>421</v>
      </c>
      <c r="H150" s="1" t="s">
        <v>159</v>
      </c>
      <c r="I150">
        <f>COUNTIF(G:G,G150)-1</f>
        <v>0</v>
      </c>
      <c r="J150">
        <f>COUNTIF(H:H,H150)-1</f>
        <v>0</v>
      </c>
      <c r="K150">
        <f t="shared" si="10"/>
        <v>2053</v>
      </c>
      <c r="L150" t="str">
        <f t="shared" si="11"/>
        <v>ITALY 5.05 09/11/53</v>
      </c>
      <c r="M150" t="str">
        <f t="shared" si="12"/>
        <v>XS0970703772</v>
      </c>
      <c r="N150" t="str">
        <f t="shared" si="13"/>
        <v>"ITALY 5.05 09/11/53"</v>
      </c>
      <c r="O150" t="str">
        <f t="shared" si="14"/>
        <v>"XS0970703772"</v>
      </c>
      <c r="R150" t="s">
        <v>719</v>
      </c>
      <c r="S150" t="s">
        <v>720</v>
      </c>
    </row>
    <row r="151" spans="1:19" x14ac:dyDescent="0.25">
      <c r="A151" s="1" t="s">
        <v>113</v>
      </c>
      <c r="B151" s="1">
        <v>2707540000</v>
      </c>
      <c r="C151" s="1">
        <v>5.2</v>
      </c>
      <c r="D151" s="1" t="s">
        <v>130</v>
      </c>
      <c r="E151" s="1" t="s">
        <v>115</v>
      </c>
      <c r="F151" s="1" t="s">
        <v>116</v>
      </c>
      <c r="G151" t="s">
        <v>408</v>
      </c>
      <c r="H151" s="1" t="s">
        <v>131</v>
      </c>
      <c r="I151">
        <f>COUNTIF(G:G,G151)-1</f>
        <v>0</v>
      </c>
      <c r="J151">
        <f>COUNTIF(H:H,H151)-1</f>
        <v>0</v>
      </c>
      <c r="K151">
        <f t="shared" si="10"/>
        <v>2034</v>
      </c>
      <c r="L151" t="str">
        <f t="shared" si="11"/>
        <v>ITALY 5.2 07/31/34</v>
      </c>
      <c r="M151" t="str">
        <f t="shared" si="12"/>
        <v>IT0003685093</v>
      </c>
      <c r="N151" t="str">
        <f t="shared" si="13"/>
        <v>"ITALY 5.2 07/31/34"</v>
      </c>
      <c r="O151" t="str">
        <f t="shared" si="14"/>
        <v>"IT0003685093"</v>
      </c>
      <c r="R151" t="s">
        <v>721</v>
      </c>
      <c r="S151" t="s">
        <v>722</v>
      </c>
    </row>
    <row r="152" spans="1:19" x14ac:dyDescent="0.25">
      <c r="A152" s="1" t="s">
        <v>113</v>
      </c>
      <c r="B152" s="1">
        <v>1665720000</v>
      </c>
      <c r="C152" s="1">
        <v>5.3449999999999998</v>
      </c>
      <c r="D152" s="1" t="s">
        <v>136</v>
      </c>
      <c r="E152" s="1" t="s">
        <v>115</v>
      </c>
      <c r="F152" s="1" t="s">
        <v>116</v>
      </c>
      <c r="G152" t="s">
        <v>411</v>
      </c>
      <c r="H152" s="1" t="s">
        <v>137</v>
      </c>
      <c r="I152">
        <f>COUNTIF(G:G,G152)-1</f>
        <v>0</v>
      </c>
      <c r="J152">
        <f>COUNTIF(H:H,H152)-1</f>
        <v>0</v>
      </c>
      <c r="K152">
        <f t="shared" si="10"/>
        <v>2048</v>
      </c>
      <c r="L152" t="str">
        <f t="shared" si="11"/>
        <v>ITALY 5.345 01/27/48</v>
      </c>
      <c r="M152" t="str">
        <f t="shared" si="12"/>
        <v>XS0181673798</v>
      </c>
      <c r="N152" t="str">
        <f t="shared" si="13"/>
        <v>"ITALY 5.345 01/27/48"</v>
      </c>
      <c r="O152" t="str">
        <f t="shared" si="14"/>
        <v>"XS0181673798"</v>
      </c>
      <c r="R152" t="s">
        <v>723</v>
      </c>
      <c r="S152" t="s">
        <v>724</v>
      </c>
    </row>
    <row r="153" spans="1:19" x14ac:dyDescent="0.25">
      <c r="A153" s="1" t="s">
        <v>113</v>
      </c>
      <c r="B153" s="1">
        <v>546669669.94920003</v>
      </c>
      <c r="C153" s="1">
        <v>5.6000000000000005</v>
      </c>
      <c r="D153" s="1" t="s">
        <v>141</v>
      </c>
      <c r="E153" s="1" t="s">
        <v>115</v>
      </c>
      <c r="F153" s="1" t="s">
        <v>116</v>
      </c>
      <c r="G153" t="s">
        <v>413</v>
      </c>
      <c r="H153" s="1" t="s">
        <v>142</v>
      </c>
      <c r="I153">
        <f>COUNTIF(G:G,G153)-1</f>
        <v>0</v>
      </c>
      <c r="J153">
        <f>COUNTIF(H:H,H153)-1</f>
        <v>0</v>
      </c>
      <c r="K153">
        <f t="shared" si="10"/>
        <v>2027</v>
      </c>
      <c r="L153" t="str">
        <f t="shared" si="11"/>
        <v/>
      </c>
      <c r="M153" t="str">
        <f t="shared" si="12"/>
        <v/>
      </c>
      <c r="N153" t="str">
        <f t="shared" si="13"/>
        <v>""</v>
      </c>
      <c r="O153" t="str">
        <f t="shared" si="14"/>
        <v>""</v>
      </c>
    </row>
    <row r="154" spans="1:19" x14ac:dyDescent="0.25">
      <c r="A154" s="1" t="s">
        <v>113</v>
      </c>
      <c r="B154" s="1">
        <v>938937500</v>
      </c>
      <c r="C154" s="1">
        <v>4.25</v>
      </c>
      <c r="D154" s="1" t="s">
        <v>120</v>
      </c>
      <c r="E154" s="1" t="s">
        <v>115</v>
      </c>
      <c r="F154" s="1" t="s">
        <v>116</v>
      </c>
      <c r="G154" t="s">
        <v>403</v>
      </c>
      <c r="H154" s="1" t="s">
        <v>121</v>
      </c>
      <c r="I154">
        <f>COUNTIF(G:G,G154)-1</f>
        <v>0</v>
      </c>
      <c r="J154">
        <f>COUNTIF(H:H,H154)-1</f>
        <v>0</v>
      </c>
      <c r="K154">
        <f t="shared" si="10"/>
        <v>2029</v>
      </c>
      <c r="L154" t="str">
        <f t="shared" si="11"/>
        <v/>
      </c>
      <c r="M154" t="str">
        <f t="shared" si="12"/>
        <v/>
      </c>
      <c r="N154" t="str">
        <f t="shared" si="13"/>
        <v>""</v>
      </c>
      <c r="O154" t="str">
        <f t="shared" si="14"/>
        <v>""</v>
      </c>
    </row>
    <row r="155" spans="1:19" x14ac:dyDescent="0.25">
      <c r="A155" s="1" t="s">
        <v>113</v>
      </c>
      <c r="B155" s="1">
        <v>876742500</v>
      </c>
      <c r="C155" s="1">
        <v>3.1710000000000003</v>
      </c>
      <c r="D155" s="1" t="s">
        <v>147</v>
      </c>
      <c r="E155" s="1" t="s">
        <v>115</v>
      </c>
      <c r="F155" s="1" t="s">
        <v>116</v>
      </c>
      <c r="G155" t="s">
        <v>416</v>
      </c>
      <c r="H155" s="1" t="s">
        <v>148</v>
      </c>
      <c r="I155">
        <f>COUNTIF(G:G,G155)-1</f>
        <v>0</v>
      </c>
      <c r="J155">
        <f>COUNTIF(H:H,H155)-1</f>
        <v>0</v>
      </c>
      <c r="K155">
        <f t="shared" si="10"/>
        <v>2040</v>
      </c>
      <c r="L155" t="str">
        <f t="shared" si="11"/>
        <v>ITALY Float 12/02/40</v>
      </c>
      <c r="M155" t="str">
        <f t="shared" si="12"/>
        <v>XS2265524210</v>
      </c>
      <c r="N155" t="str">
        <f t="shared" si="13"/>
        <v>"ITALY Float 12/02/40"</v>
      </c>
      <c r="O155" t="str">
        <f t="shared" si="14"/>
        <v>"XS2265524210"</v>
      </c>
      <c r="R155" t="s">
        <v>725</v>
      </c>
      <c r="S15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All</vt:lpstr>
      <vt:lpstr>All - 1</vt:lpstr>
      <vt:lpstr>Sheet7</vt:lpstr>
      <vt:lpstr>All - 2</vt:lpstr>
      <vt:lpstr>All - 3</vt:lpstr>
      <vt:lpstr>All - 4</vt:lpstr>
      <vt:lpstr>All-5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2025-09-04T20:31:31Z</dcterms:modified>
</cp:coreProperties>
</file>