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J:\5B. JP DQ Options\"/>
    </mc:Choice>
  </mc:AlternateContent>
  <xr:revisionPtr revIDLastSave="0" documentId="13_ncr:1_{5CAA8CC3-90A2-4DE1-A3E7-DF3860561333}" xr6:coauthVersionLast="47" xr6:coauthVersionMax="47" xr10:uidLastSave="{00000000-0000-0000-0000-000000000000}"/>
  <bookViews>
    <workbookView xWindow="-108" yWindow="-108" windowWidth="23256" windowHeight="12456" activeTab="3" xr2:uid="{B8A8BF02-6F4C-4A48-8B4F-AC51306B363F}"/>
  </bookViews>
  <sheets>
    <sheet name="CDX Options_DQ_Migration" sheetId="1" r:id="rId1"/>
    <sheet name="Sheet1" sheetId="2" r:id="rId2"/>
    <sheet name="Sheet2" sheetId="3" r:id="rId3"/>
    <sheet name="Sheet2 (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7" i="4" l="1"/>
  <c r="D95" i="4"/>
  <c r="D96" i="4"/>
  <c r="D98" i="4"/>
  <c r="D6" i="4"/>
  <c r="D99" i="4"/>
  <c r="D102" i="4"/>
  <c r="D100" i="4"/>
  <c r="D101" i="4"/>
  <c r="D103" i="4"/>
  <c r="D7" i="4"/>
  <c r="D104" i="4"/>
  <c r="D8" i="4"/>
  <c r="D77" i="4"/>
  <c r="D80" i="4"/>
  <c r="D79" i="4"/>
  <c r="D76" i="4"/>
  <c r="D78" i="4"/>
  <c r="D81" i="4"/>
  <c r="D10" i="4"/>
  <c r="D83" i="4"/>
  <c r="D86" i="4"/>
  <c r="D85" i="4"/>
  <c r="D82" i="4"/>
  <c r="D84" i="4"/>
  <c r="D87" i="4"/>
  <c r="D11" i="4"/>
  <c r="D89" i="4"/>
  <c r="D88" i="4"/>
  <c r="D12" i="4"/>
  <c r="D26" i="4"/>
  <c r="D29" i="4"/>
  <c r="D28" i="4"/>
  <c r="D25" i="4"/>
  <c r="D27" i="4"/>
  <c r="D30" i="4"/>
  <c r="D1" i="4"/>
  <c r="D32" i="4"/>
  <c r="D35" i="4"/>
  <c r="D34" i="4"/>
  <c r="D31" i="4"/>
  <c r="D33" i="4"/>
  <c r="D36" i="4"/>
  <c r="D2" i="4"/>
  <c r="D38" i="4"/>
  <c r="D41" i="4"/>
  <c r="D40" i="4"/>
  <c r="D37" i="4"/>
  <c r="D39" i="4"/>
  <c r="D42" i="4"/>
  <c r="D3" i="4"/>
  <c r="D44" i="4"/>
  <c r="D47" i="4"/>
  <c r="D46" i="4"/>
  <c r="D43" i="4"/>
  <c r="D45" i="4"/>
  <c r="D48" i="4"/>
  <c r="D4" i="4"/>
  <c r="D50" i="4"/>
  <c r="D53" i="4"/>
  <c r="D52" i="4"/>
  <c r="D49" i="4"/>
  <c r="D51" i="4"/>
  <c r="D54" i="4"/>
  <c r="D5" i="4"/>
  <c r="D105" i="4"/>
  <c r="D9" i="4"/>
  <c r="D107" i="4"/>
  <c r="D108" i="4"/>
  <c r="D106" i="4"/>
  <c r="D75" i="4"/>
  <c r="D90" i="4"/>
  <c r="D92" i="4"/>
  <c r="D93" i="4"/>
  <c r="D91" i="4"/>
  <c r="D109" i="4"/>
  <c r="D57" i="4"/>
  <c r="D21" i="4"/>
  <c r="D15" i="4"/>
  <c r="D58" i="4"/>
  <c r="D13" i="4"/>
  <c r="D61" i="4"/>
  <c r="D22" i="4"/>
  <c r="D16" i="4"/>
  <c r="D62" i="4"/>
  <c r="D14" i="4"/>
  <c r="D67" i="4"/>
  <c r="D23" i="4"/>
  <c r="D19" i="4"/>
  <c r="D68" i="4"/>
  <c r="D17" i="4"/>
  <c r="D71" i="4"/>
  <c r="D24" i="4"/>
  <c r="D20" i="4"/>
  <c r="D72" i="4"/>
  <c r="D18" i="4"/>
  <c r="D59" i="4"/>
  <c r="D63" i="4"/>
  <c r="D60" i="4"/>
  <c r="D64" i="4"/>
  <c r="D69" i="4"/>
  <c r="D73" i="4"/>
  <c r="D70" i="4"/>
  <c r="D74" i="4"/>
  <c r="D113" i="4"/>
  <c r="D56" i="4"/>
  <c r="D112" i="4"/>
  <c r="D55" i="4"/>
  <c r="D111" i="4"/>
  <c r="D66" i="4"/>
  <c r="D110" i="4"/>
  <c r="D65" i="4"/>
  <c r="D94" i="4"/>
  <c r="D2" i="3"/>
  <c r="E2" i="3"/>
  <c r="F2" i="3"/>
  <c r="D3" i="3"/>
  <c r="E3" i="3"/>
  <c r="F3" i="3"/>
  <c r="D4" i="3"/>
  <c r="E4" i="3"/>
  <c r="F4" i="3"/>
  <c r="D5" i="3"/>
  <c r="E5" i="3"/>
  <c r="F5" i="3"/>
  <c r="D6" i="3"/>
  <c r="F6" i="3" s="1"/>
  <c r="E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 s="1"/>
  <c r="D13" i="3"/>
  <c r="E13" i="3"/>
  <c r="F13" i="3"/>
  <c r="D14" i="3"/>
  <c r="E14" i="3"/>
  <c r="F14" i="3"/>
  <c r="D15" i="3"/>
  <c r="E15" i="3"/>
  <c r="F15" i="3"/>
  <c r="D16" i="3"/>
  <c r="E16" i="3"/>
  <c r="F16" i="3"/>
  <c r="D17" i="3"/>
  <c r="E17" i="3"/>
  <c r="F17" i="3" s="1"/>
  <c r="D18" i="3"/>
  <c r="E18" i="3"/>
  <c r="F18" i="3"/>
  <c r="D19" i="3"/>
  <c r="E19" i="3"/>
  <c r="F19" i="3" s="1"/>
  <c r="D20" i="3"/>
  <c r="E20" i="3"/>
  <c r="F20" i="3"/>
  <c r="D21" i="3"/>
  <c r="E21" i="3"/>
  <c r="F21" i="3"/>
  <c r="D22" i="3"/>
  <c r="E22" i="3"/>
  <c r="F22" i="3"/>
  <c r="D23" i="3"/>
  <c r="E23" i="3"/>
  <c r="F23" i="3" s="1"/>
  <c r="D24" i="3"/>
  <c r="E24" i="3"/>
  <c r="F24" i="3"/>
  <c r="D25" i="3"/>
  <c r="E25" i="3"/>
  <c r="F25" i="3"/>
  <c r="D26" i="3"/>
  <c r="E26" i="3"/>
  <c r="F26" i="3"/>
  <c r="D27" i="3"/>
  <c r="E27" i="3"/>
  <c r="F27" i="3" s="1"/>
  <c r="D28" i="3"/>
  <c r="E28" i="3"/>
  <c r="F28" i="3"/>
  <c r="D29" i="3"/>
  <c r="E29" i="3"/>
  <c r="F29" i="3"/>
  <c r="D30" i="3"/>
  <c r="F30" i="3" s="1"/>
  <c r="E30" i="3"/>
  <c r="D31" i="3"/>
  <c r="E31" i="3"/>
  <c r="F31" i="3"/>
  <c r="D32" i="3"/>
  <c r="E32" i="3"/>
  <c r="F32" i="3"/>
  <c r="D33" i="3"/>
  <c r="E33" i="3"/>
  <c r="F33" i="3"/>
  <c r="D34" i="3"/>
  <c r="E34" i="3"/>
  <c r="F34" i="3"/>
  <c r="D35" i="3"/>
  <c r="E35" i="3"/>
  <c r="F35" i="3"/>
  <c r="D36" i="3"/>
  <c r="E36" i="3"/>
  <c r="F36" i="3"/>
  <c r="D37" i="3"/>
  <c r="E37" i="3"/>
  <c r="F37" i="3"/>
  <c r="D38" i="3"/>
  <c r="F38" i="3" s="1"/>
  <c r="E38" i="3"/>
  <c r="D39" i="3"/>
  <c r="E39" i="3"/>
  <c r="F39" i="3"/>
  <c r="D40" i="3"/>
  <c r="E40" i="3"/>
  <c r="F40" i="3"/>
  <c r="D41" i="3"/>
  <c r="E41" i="3"/>
  <c r="F41" i="3"/>
  <c r="D42" i="3"/>
  <c r="E42" i="3"/>
  <c r="F42" i="3"/>
  <c r="D43" i="3"/>
  <c r="E43" i="3"/>
  <c r="F43" i="3"/>
  <c r="D44" i="3"/>
  <c r="E44" i="3"/>
  <c r="F44" i="3" s="1"/>
  <c r="D45" i="3"/>
  <c r="E45" i="3"/>
  <c r="F45" i="3"/>
  <c r="D46" i="3"/>
  <c r="E46" i="3"/>
  <c r="F46" i="3"/>
  <c r="D47" i="3"/>
  <c r="E47" i="3"/>
  <c r="F47" i="3"/>
  <c r="D48" i="3"/>
  <c r="E48" i="3"/>
  <c r="F48" i="3"/>
  <c r="D49" i="3"/>
  <c r="E49" i="3"/>
  <c r="F49" i="3"/>
  <c r="D50" i="3"/>
  <c r="E50" i="3"/>
  <c r="F50" i="3"/>
  <c r="D51" i="3"/>
  <c r="E51" i="3"/>
  <c r="F51" i="3" s="1"/>
  <c r="D52" i="3"/>
  <c r="E52" i="3"/>
  <c r="F52" i="3"/>
  <c r="D53" i="3"/>
  <c r="E53" i="3"/>
  <c r="F53" i="3"/>
  <c r="D54" i="3"/>
  <c r="E54" i="3"/>
  <c r="F54" i="3"/>
  <c r="D55" i="3"/>
  <c r="E55" i="3"/>
  <c r="F55" i="3" s="1"/>
  <c r="D56" i="3"/>
  <c r="E56" i="3"/>
  <c r="F56" i="3"/>
  <c r="D57" i="3"/>
  <c r="E57" i="3"/>
  <c r="F57" i="3"/>
  <c r="D58" i="3"/>
  <c r="E58" i="3"/>
  <c r="F58" i="3"/>
  <c r="D59" i="3"/>
  <c r="E59" i="3"/>
  <c r="F59" i="3" s="1"/>
  <c r="D60" i="3"/>
  <c r="E60" i="3"/>
  <c r="F60" i="3"/>
  <c r="D61" i="3"/>
  <c r="E61" i="3"/>
  <c r="F61" i="3"/>
  <c r="D62" i="3"/>
  <c r="F62" i="3" s="1"/>
  <c r="E62" i="3"/>
  <c r="D63" i="3"/>
  <c r="E63" i="3"/>
  <c r="F63" i="3"/>
  <c r="D64" i="3"/>
  <c r="E64" i="3"/>
  <c r="F64" i="3"/>
  <c r="D65" i="3"/>
  <c r="E65" i="3"/>
  <c r="F65" i="3"/>
  <c r="D66" i="3"/>
  <c r="E66" i="3"/>
  <c r="F66" i="3"/>
  <c r="D67" i="3"/>
  <c r="E67" i="3"/>
  <c r="F67" i="3"/>
  <c r="D68" i="3"/>
  <c r="E68" i="3"/>
  <c r="F68" i="3"/>
  <c r="D69" i="3"/>
  <c r="E69" i="3"/>
  <c r="F69" i="3"/>
  <c r="D70" i="3"/>
  <c r="F70" i="3" s="1"/>
  <c r="E70" i="3"/>
  <c r="D71" i="3"/>
  <c r="E71" i="3"/>
  <c r="F71" i="3"/>
  <c r="D72" i="3"/>
  <c r="E72" i="3"/>
  <c r="F72" i="3"/>
  <c r="D73" i="3"/>
  <c r="E73" i="3"/>
  <c r="F73" i="3"/>
  <c r="D74" i="3"/>
  <c r="E74" i="3"/>
  <c r="F74" i="3"/>
  <c r="D75" i="3"/>
  <c r="E75" i="3"/>
  <c r="F75" i="3"/>
  <c r="D76" i="3"/>
  <c r="E76" i="3"/>
  <c r="F76" i="3" s="1"/>
  <c r="D77" i="3"/>
  <c r="E77" i="3"/>
  <c r="F77" i="3"/>
  <c r="D78" i="3"/>
  <c r="E78" i="3"/>
  <c r="F78" i="3"/>
  <c r="D79" i="3"/>
  <c r="E79" i="3"/>
  <c r="F79" i="3"/>
  <c r="D80" i="3"/>
  <c r="E80" i="3"/>
  <c r="F80" i="3"/>
  <c r="D81" i="3"/>
  <c r="E81" i="3"/>
  <c r="F81" i="3"/>
  <c r="D82" i="3"/>
  <c r="E82" i="3"/>
  <c r="F82" i="3"/>
  <c r="D83" i="3"/>
  <c r="E83" i="3"/>
  <c r="F83" i="3" s="1"/>
  <c r="D84" i="3"/>
  <c r="E84" i="3"/>
  <c r="F84" i="3"/>
  <c r="D85" i="3"/>
  <c r="E85" i="3"/>
  <c r="F85" i="3"/>
  <c r="D86" i="3"/>
  <c r="E86" i="3"/>
  <c r="F86" i="3"/>
  <c r="D87" i="3"/>
  <c r="E87" i="3"/>
  <c r="F87" i="3" s="1"/>
  <c r="D88" i="3"/>
  <c r="E88" i="3"/>
  <c r="F88" i="3"/>
  <c r="D89" i="3"/>
  <c r="E89" i="3"/>
  <c r="F89" i="3"/>
  <c r="D90" i="3"/>
  <c r="E90" i="3"/>
  <c r="F90" i="3"/>
  <c r="D91" i="3"/>
  <c r="E91" i="3"/>
  <c r="F91" i="3" s="1"/>
  <c r="D92" i="3"/>
  <c r="E92" i="3"/>
  <c r="F92" i="3"/>
  <c r="D93" i="3"/>
  <c r="E93" i="3"/>
  <c r="F93" i="3"/>
  <c r="D94" i="3"/>
  <c r="F94" i="3" s="1"/>
  <c r="E94" i="3"/>
  <c r="D95" i="3"/>
  <c r="E95" i="3"/>
  <c r="F95" i="3"/>
  <c r="D96" i="3"/>
  <c r="E96" i="3"/>
  <c r="F96" i="3"/>
  <c r="D97" i="3"/>
  <c r="E97" i="3"/>
  <c r="F97" i="3"/>
  <c r="D98" i="3"/>
  <c r="E98" i="3"/>
  <c r="F98" i="3"/>
  <c r="D99" i="3"/>
  <c r="E99" i="3"/>
  <c r="F99" i="3"/>
  <c r="D100" i="3"/>
  <c r="E100" i="3"/>
  <c r="F100" i="3"/>
  <c r="D101" i="3"/>
  <c r="E101" i="3"/>
  <c r="F101" i="3"/>
  <c r="D102" i="3"/>
  <c r="F102" i="3" s="1"/>
  <c r="E102" i="3"/>
  <c r="D103" i="3"/>
  <c r="E103" i="3"/>
  <c r="F103" i="3"/>
  <c r="D104" i="3"/>
  <c r="E104" i="3"/>
  <c r="F104" i="3"/>
  <c r="D105" i="3"/>
  <c r="E105" i="3"/>
  <c r="F105" i="3"/>
  <c r="D106" i="3"/>
  <c r="E106" i="3"/>
  <c r="F106" i="3"/>
  <c r="D107" i="3"/>
  <c r="E107" i="3"/>
  <c r="F107" i="3"/>
  <c r="D108" i="3"/>
  <c r="E108" i="3"/>
  <c r="F108" i="3" s="1"/>
  <c r="D109" i="3"/>
  <c r="E109" i="3"/>
  <c r="F109" i="3"/>
  <c r="D110" i="3"/>
  <c r="E110" i="3"/>
  <c r="F110" i="3"/>
  <c r="D111" i="3"/>
  <c r="E111" i="3"/>
  <c r="F111" i="3"/>
  <c r="D112" i="3"/>
  <c r="E112" i="3"/>
  <c r="F112" i="3"/>
  <c r="D113" i="3"/>
  <c r="E113" i="3"/>
  <c r="F113" i="3"/>
  <c r="G1" i="3" s="1"/>
  <c r="F1" i="3"/>
  <c r="E1" i="3"/>
  <c r="D1" i="3"/>
  <c r="E5" i="2"/>
  <c r="G9" i="2" s="1" a="1"/>
  <c r="AL9" i="2" l="1"/>
  <c r="BR9" i="2"/>
  <c r="CX9" i="2"/>
  <c r="T10" i="2"/>
  <c r="AZ10" i="2"/>
  <c r="CF10" i="2"/>
  <c r="DL10" i="2"/>
  <c r="AH11" i="2"/>
  <c r="BN11" i="2"/>
  <c r="CT11" i="2"/>
  <c r="P12" i="2"/>
  <c r="AV12" i="2"/>
  <c r="CB12" i="2"/>
  <c r="DH12" i="2"/>
  <c r="AD13" i="2"/>
  <c r="BJ13" i="2"/>
  <c r="CP13" i="2"/>
  <c r="BT9" i="2"/>
  <c r="R12" i="2"/>
  <c r="BL13" i="2"/>
  <c r="AO9" i="2"/>
  <c r="W10" i="2"/>
  <c r="CI10" i="2"/>
  <c r="AK11" i="2"/>
  <c r="CW11" i="2"/>
  <c r="AY12" i="2"/>
  <c r="DK12" i="2"/>
  <c r="BM13" i="2"/>
  <c r="J9" i="2"/>
  <c r="DB9" i="2"/>
  <c r="BD10" i="2"/>
  <c r="DP10" i="2"/>
  <c r="BR11" i="2"/>
  <c r="T12" i="2"/>
  <c r="CF12" i="2"/>
  <c r="AH13" i="2"/>
  <c r="CT13" i="2"/>
  <c r="AQ9" i="2"/>
  <c r="Y10" i="2"/>
  <c r="G11" i="2"/>
  <c r="U12" i="2"/>
  <c r="DM12" i="2"/>
  <c r="CU13" i="2"/>
  <c r="BX9" i="2"/>
  <c r="CL10" i="2"/>
  <c r="CZ11" i="2"/>
  <c r="DN12" i="2"/>
  <c r="CV13" i="2"/>
  <c r="BC12" i="2"/>
  <c r="N9" i="2"/>
  <c r="BH10" i="2"/>
  <c r="AP11" i="2"/>
  <c r="X12" i="2"/>
  <c r="AL13" i="2"/>
  <c r="DG9" i="2"/>
  <c r="K11" i="2"/>
  <c r="BE12" i="2"/>
  <c r="AM13" i="2"/>
  <c r="P9" i="2"/>
  <c r="DD11" i="2"/>
  <c r="G9" i="2"/>
  <c r="AM9" i="2"/>
  <c r="BS9" i="2"/>
  <c r="CY9" i="2"/>
  <c r="U10" i="2"/>
  <c r="BA10" i="2"/>
  <c r="CG10" i="2"/>
  <c r="DM10" i="2"/>
  <c r="AI11" i="2"/>
  <c r="BO11" i="2"/>
  <c r="CU11" i="2"/>
  <c r="Q12" i="2"/>
  <c r="AW12" i="2"/>
  <c r="CC12" i="2"/>
  <c r="DI12" i="2"/>
  <c r="AE13" i="2"/>
  <c r="BK13" i="2"/>
  <c r="CQ13" i="2"/>
  <c r="AN9" i="2"/>
  <c r="AJ11" i="2"/>
  <c r="CV11" i="2"/>
  <c r="AX12" i="2"/>
  <c r="CD12" i="2"/>
  <c r="DJ12" i="2"/>
  <c r="AF13" i="2"/>
  <c r="CR13" i="2"/>
  <c r="I9" i="2"/>
  <c r="DA9" i="2"/>
  <c r="BC10" i="2"/>
  <c r="DO10" i="2"/>
  <c r="BQ11" i="2"/>
  <c r="S12" i="2"/>
  <c r="CE12" i="2"/>
  <c r="AG13" i="2"/>
  <c r="CS13" i="2"/>
  <c r="AP9" i="2"/>
  <c r="X10" i="2"/>
  <c r="CJ10" i="2"/>
  <c r="AL11" i="2"/>
  <c r="CX11" i="2"/>
  <c r="AZ12" i="2"/>
  <c r="DL12" i="2"/>
  <c r="BN13" i="2"/>
  <c r="K9" i="2"/>
  <c r="DC9" i="2"/>
  <c r="BE10" i="2"/>
  <c r="AM11" i="2"/>
  <c r="CY11" i="2"/>
  <c r="CG12" i="2"/>
  <c r="BO13" i="2"/>
  <c r="DD9" i="2"/>
  <c r="Z10" i="2"/>
  <c r="H11" i="2"/>
  <c r="AN11" i="2"/>
  <c r="V12" i="2"/>
  <c r="CH12" i="2"/>
  <c r="BP13" i="2"/>
  <c r="BU11" i="2"/>
  <c r="BZ9" i="2"/>
  <c r="BV11" i="2"/>
  <c r="DP12" i="2"/>
  <c r="O9" i="2"/>
  <c r="Y12" i="2"/>
  <c r="AD10" i="2"/>
  <c r="L11" i="2"/>
  <c r="Z12" i="2"/>
  <c r="AN13" i="2"/>
  <c r="H9" i="2"/>
  <c r="CZ9" i="2"/>
  <c r="V10" i="2"/>
  <c r="BB10" i="2"/>
  <c r="CH10" i="2"/>
  <c r="DN10" i="2"/>
  <c r="BP11" i="2"/>
  <c r="BU9" i="2"/>
  <c r="BV9" i="2"/>
  <c r="BW9" i="2"/>
  <c r="CK10" i="2"/>
  <c r="BS11" i="2"/>
  <c r="BA12" i="2"/>
  <c r="AI13" i="2"/>
  <c r="AR9" i="2"/>
  <c r="BF10" i="2"/>
  <c r="BT11" i="2"/>
  <c r="BB12" i="2"/>
  <c r="AJ13" i="2"/>
  <c r="DA11" i="2"/>
  <c r="DF9" i="2"/>
  <c r="CN10" i="2"/>
  <c r="DB11" i="2"/>
  <c r="CJ12" i="2"/>
  <c r="BR13" i="2"/>
  <c r="AU9" i="2"/>
  <c r="AQ11" i="2"/>
  <c r="CK12" i="2"/>
  <c r="BS13" i="2"/>
  <c r="DH9" i="2"/>
  <c r="BX11" i="2"/>
  <c r="H13" i="2"/>
  <c r="BI10" i="2"/>
  <c r="L9" i="2"/>
  <c r="AT9" i="2"/>
  <c r="J11" i="2"/>
  <c r="BD12" i="2"/>
  <c r="CX13" i="2"/>
  <c r="CA9" i="2"/>
  <c r="BW11" i="2"/>
  <c r="CY13" i="2"/>
  <c r="CB9" i="2"/>
  <c r="AR11" i="2"/>
  <c r="CL12" i="2"/>
  <c r="CZ13" i="2"/>
  <c r="BJ10" i="2"/>
  <c r="M9" i="2"/>
  <c r="AS9" i="2"/>
  <c r="BY9" i="2"/>
  <c r="DE9" i="2"/>
  <c r="AA10" i="2"/>
  <c r="BG10" i="2"/>
  <c r="CM10" i="2"/>
  <c r="I11" i="2"/>
  <c r="AO11" i="2"/>
  <c r="W12" i="2"/>
  <c r="CI12" i="2"/>
  <c r="DO12" i="2"/>
  <c r="AK13" i="2"/>
  <c r="BQ13" i="2"/>
  <c r="CW13" i="2"/>
  <c r="AB10" i="2"/>
  <c r="AC10" i="2"/>
  <c r="CO10" i="2"/>
  <c r="DC11" i="2"/>
  <c r="G13" i="2"/>
  <c r="AV9" i="2"/>
  <c r="CP10" i="2"/>
  <c r="BF12" i="2"/>
  <c r="BT13" i="2"/>
  <c r="AA9" i="2"/>
  <c r="BG9" i="2"/>
  <c r="CM9" i="2"/>
  <c r="I10" i="2"/>
  <c r="AO10" i="2"/>
  <c r="BU10" i="2"/>
  <c r="DA10" i="2"/>
  <c r="W11" i="2"/>
  <c r="BC11" i="2"/>
  <c r="CI11" i="2"/>
  <c r="DO11" i="2"/>
  <c r="AK12" i="2"/>
  <c r="BQ12" i="2"/>
  <c r="CW12" i="2"/>
  <c r="S13" i="2"/>
  <c r="AY13" i="2"/>
  <c r="CE13" i="2"/>
  <c r="DK13" i="2"/>
  <c r="AB9" i="2"/>
  <c r="BH9" i="2"/>
  <c r="CN9" i="2"/>
  <c r="J10" i="2"/>
  <c r="AP10" i="2"/>
  <c r="BV10" i="2"/>
  <c r="DB10" i="2"/>
  <c r="X11" i="2"/>
  <c r="BD11" i="2"/>
  <c r="CJ11" i="2"/>
  <c r="DP11" i="2"/>
  <c r="AL12" i="2"/>
  <c r="BR12" i="2"/>
  <c r="CX12" i="2"/>
  <c r="T13" i="2"/>
  <c r="AZ13" i="2"/>
  <c r="CF13" i="2"/>
  <c r="DL13" i="2"/>
  <c r="AC9" i="2"/>
  <c r="BI9" i="2"/>
  <c r="CO9" i="2"/>
  <c r="K10" i="2"/>
  <c r="AQ10" i="2"/>
  <c r="BW10" i="2"/>
  <c r="DC10" i="2"/>
  <c r="Y11" i="2"/>
  <c r="BE11" i="2"/>
  <c r="CK11" i="2"/>
  <c r="G12" i="2"/>
  <c r="AM12" i="2"/>
  <c r="BS12" i="2"/>
  <c r="CY12" i="2"/>
  <c r="U13" i="2"/>
  <c r="BA13" i="2"/>
  <c r="CG13" i="2"/>
  <c r="DM13" i="2"/>
  <c r="AD9" i="2"/>
  <c r="BJ9" i="2"/>
  <c r="CP9" i="2"/>
  <c r="L10" i="2"/>
  <c r="AR10" i="2"/>
  <c r="BX10" i="2"/>
  <c r="DD10" i="2"/>
  <c r="Z11" i="2"/>
  <c r="BF11" i="2"/>
  <c r="CL11" i="2"/>
  <c r="H12" i="2"/>
  <c r="AN12" i="2"/>
  <c r="BT12" i="2"/>
  <c r="CZ12" i="2"/>
  <c r="V13" i="2"/>
  <c r="BB13" i="2"/>
  <c r="CH13" i="2"/>
  <c r="DN13" i="2"/>
  <c r="AE9" i="2"/>
  <c r="CQ9" i="2"/>
  <c r="M10" i="2"/>
  <c r="AS10" i="2"/>
  <c r="BY10" i="2"/>
  <c r="DE10" i="2"/>
  <c r="AA11" i="2"/>
  <c r="BG11" i="2"/>
  <c r="CM11" i="2"/>
  <c r="I12" i="2"/>
  <c r="AO12" i="2"/>
  <c r="BU12" i="2"/>
  <c r="DA12" i="2"/>
  <c r="Q9" i="2"/>
  <c r="BQ9" i="2"/>
  <c r="S10" i="2"/>
  <c r="CE10" i="2"/>
  <c r="AG11" i="2"/>
  <c r="CS11" i="2"/>
  <c r="AU12" i="2"/>
  <c r="DG12" i="2"/>
  <c r="BG13" i="2"/>
  <c r="S9" i="2"/>
  <c r="BI13" i="2"/>
  <c r="T9" i="2"/>
  <c r="CS10" i="2"/>
  <c r="DG11" i="2"/>
  <c r="K13" i="2"/>
  <c r="CF9" i="2"/>
  <c r="AV11" i="2"/>
  <c r="L13" i="2"/>
  <c r="AI10" i="2"/>
  <c r="CU10" i="2"/>
  <c r="AW11" i="2"/>
  <c r="M13" i="2"/>
  <c r="W9" i="2"/>
  <c r="AX11" i="2"/>
  <c r="BX13" i="2"/>
  <c r="BA11" i="2"/>
  <c r="AN10" i="2"/>
  <c r="CR9" i="2"/>
  <c r="DG10" i="2"/>
  <c r="X13" i="2"/>
  <c r="CT9" i="2"/>
  <c r="BK11" i="2"/>
  <c r="CV9" i="2"/>
  <c r="CA12" i="2"/>
  <c r="CL13" i="2"/>
  <c r="DI9" i="2"/>
  <c r="CN12" i="2"/>
  <c r="CA11" i="2"/>
  <c r="CP12" i="2"/>
  <c r="AS12" i="2"/>
  <c r="DP13" i="2"/>
  <c r="R9" i="2"/>
  <c r="CC9" i="2"/>
  <c r="AE10" i="2"/>
  <c r="CQ10" i="2"/>
  <c r="AS11" i="2"/>
  <c r="DE11" i="2"/>
  <c r="BG12" i="2"/>
  <c r="I13" i="2"/>
  <c r="BH13" i="2"/>
  <c r="AF10" i="2"/>
  <c r="CE9" i="2"/>
  <c r="AU11" i="2"/>
  <c r="BI12" i="2"/>
  <c r="BU13" i="2"/>
  <c r="U9" i="2"/>
  <c r="CT10" i="2"/>
  <c r="DH11" i="2"/>
  <c r="CG9" i="2"/>
  <c r="DI11" i="2"/>
  <c r="BW13" i="2"/>
  <c r="CH9" i="2"/>
  <c r="BL12" i="2"/>
  <c r="AM10" i="2"/>
  <c r="CZ10" i="2"/>
  <c r="DF10" i="2"/>
  <c r="CS9" i="2"/>
  <c r="AV10" i="2"/>
  <c r="CI13" i="2"/>
  <c r="M12" i="2"/>
  <c r="CJ13" i="2"/>
  <c r="AK9" i="2"/>
  <c r="AB13" i="2"/>
  <c r="BK10" i="2"/>
  <c r="CN13" i="2"/>
  <c r="DK9" i="2"/>
  <c r="AE11" i="2"/>
  <c r="CD9" i="2"/>
  <c r="CR10" i="2"/>
  <c r="AT11" i="2"/>
  <c r="DF11" i="2"/>
  <c r="BH12" i="2"/>
  <c r="J13" i="2"/>
  <c r="AG10" i="2"/>
  <c r="AH10" i="2"/>
  <c r="BJ12" i="2"/>
  <c r="BV13" i="2"/>
  <c r="V9" i="2"/>
  <c r="BK12" i="2"/>
  <c r="AJ10" i="2"/>
  <c r="CV10" i="2"/>
  <c r="DJ11" i="2"/>
  <c r="N13" i="2"/>
  <c r="CK9" i="2"/>
  <c r="BB11" i="2"/>
  <c r="AT10" i="2"/>
  <c r="BI11" i="2"/>
  <c r="K12" i="2"/>
  <c r="BW12" i="2"/>
  <c r="CD13" i="2"/>
  <c r="AI9" i="2"/>
  <c r="Y13" i="2"/>
  <c r="DI10" i="2"/>
  <c r="BL11" i="2"/>
  <c r="CK13" i="2"/>
  <c r="CW9" i="2"/>
  <c r="CM12" i="2"/>
  <c r="DJ9" i="2"/>
  <c r="AP13" i="2"/>
  <c r="BN10" i="2"/>
  <c r="BE13" i="2"/>
  <c r="BF13" i="2"/>
  <c r="BX12" i="2"/>
  <c r="Z13" i="2"/>
  <c r="DJ10" i="2"/>
  <c r="AA13" i="2"/>
  <c r="O12" i="2"/>
  <c r="BY11" i="2"/>
  <c r="BL10" i="2"/>
  <c r="CO12" i="2"/>
  <c r="AD12" i="2"/>
  <c r="CD10" i="2"/>
  <c r="AF9" i="2"/>
  <c r="BH11" i="2"/>
  <c r="AU10" i="2"/>
  <c r="DH10" i="2"/>
  <c r="AW10" i="2"/>
  <c r="N12" i="2"/>
  <c r="AY10" i="2"/>
  <c r="AC13" i="2"/>
  <c r="N11" i="2"/>
  <c r="AC12" i="2"/>
  <c r="P11" i="2"/>
  <c r="R10" i="2"/>
  <c r="L12" i="2"/>
  <c r="BY12" i="2"/>
  <c r="AX10" i="2"/>
  <c r="BM11" i="2"/>
  <c r="M11" i="2"/>
  <c r="AO13" i="2"/>
  <c r="BM10" i="2"/>
  <c r="AQ13" i="2"/>
  <c r="AF11" i="2"/>
  <c r="X9" i="2"/>
  <c r="CI9" i="2"/>
  <c r="AK10" i="2"/>
  <c r="CW10" i="2"/>
  <c r="AY11" i="2"/>
  <c r="DK11" i="2"/>
  <c r="BM12" i="2"/>
  <c r="O13" i="2"/>
  <c r="BY13" i="2"/>
  <c r="Y9" i="2"/>
  <c r="CJ9" i="2"/>
  <c r="AL10" i="2"/>
  <c r="CX10" i="2"/>
  <c r="AZ11" i="2"/>
  <c r="DL11" i="2"/>
  <c r="BN12" i="2"/>
  <c r="P13" i="2"/>
  <c r="BZ13" i="2"/>
  <c r="Z9" i="2"/>
  <c r="CY10" i="2"/>
  <c r="DM11" i="2"/>
  <c r="BO12" i="2"/>
  <c r="Q13" i="2"/>
  <c r="CA13" i="2"/>
  <c r="CL9" i="2"/>
  <c r="DN11" i="2"/>
  <c r="BP12" i="2"/>
  <c r="R13" i="2"/>
  <c r="CB13" i="2"/>
  <c r="AG9" i="2"/>
  <c r="J12" i="2"/>
  <c r="BV12" i="2"/>
  <c r="W13" i="2"/>
  <c r="CC13" i="2"/>
  <c r="AH9" i="2"/>
  <c r="BJ11" i="2"/>
  <c r="CU9" i="2"/>
  <c r="BZ12" i="2"/>
  <c r="AW9" i="2"/>
  <c r="CM13" i="2"/>
  <c r="BZ11" i="2"/>
  <c r="O11" i="2"/>
  <c r="DA13" i="2"/>
  <c r="CC10" i="2"/>
  <c r="AJ9" i="2"/>
  <c r="DK10" i="2"/>
  <c r="AX9" i="2"/>
  <c r="AB12" i="2"/>
  <c r="AZ9" i="2"/>
  <c r="CB11" i="2"/>
  <c r="CR11" i="2"/>
  <c r="AA12" i="2"/>
  <c r="CO13" i="2"/>
  <c r="DL9" i="2"/>
  <c r="BP9" i="2"/>
  <c r="AY9" i="2"/>
  <c r="BA9" i="2"/>
  <c r="DO13" i="2"/>
  <c r="AT12" i="2"/>
  <c r="BB9" i="2"/>
  <c r="DM9" i="2"/>
  <c r="BO10" i="2"/>
  <c r="Q11" i="2"/>
  <c r="CC11" i="2"/>
  <c r="AE12" i="2"/>
  <c r="CQ12" i="2"/>
  <c r="AR13" i="2"/>
  <c r="DB13" i="2"/>
  <c r="BC9" i="2"/>
  <c r="DN9" i="2"/>
  <c r="BP10" i="2"/>
  <c r="R11" i="2"/>
  <c r="CD11" i="2"/>
  <c r="AF12" i="2"/>
  <c r="CR12" i="2"/>
  <c r="AS13" i="2"/>
  <c r="DC13" i="2"/>
  <c r="BD9" i="2"/>
  <c r="DO9" i="2"/>
  <c r="BQ10" i="2"/>
  <c r="S11" i="2"/>
  <c r="CE11" i="2"/>
  <c r="AG12" i="2"/>
  <c r="CS12" i="2"/>
  <c r="AT13" i="2"/>
  <c r="DD13" i="2"/>
  <c r="BE9" i="2"/>
  <c r="DP9" i="2"/>
  <c r="BR10" i="2"/>
  <c r="T11" i="2"/>
  <c r="CF11" i="2"/>
  <c r="AH12" i="2"/>
  <c r="CT12" i="2"/>
  <c r="AU13" i="2"/>
  <c r="DE13" i="2"/>
  <c r="BF9" i="2"/>
  <c r="G10" i="2"/>
  <c r="BS10" i="2"/>
  <c r="U11" i="2"/>
  <c r="CG11" i="2"/>
  <c r="AI12" i="2"/>
  <c r="CU12" i="2"/>
  <c r="AV13" i="2"/>
  <c r="DF13" i="2"/>
  <c r="BK9" i="2"/>
  <c r="BT10" i="2"/>
  <c r="V11" i="2"/>
  <c r="CH11" i="2"/>
  <c r="AJ12" i="2"/>
  <c r="CV12" i="2"/>
  <c r="AW13" i="2"/>
  <c r="DG13" i="2"/>
  <c r="N10" i="2"/>
  <c r="O10" i="2"/>
  <c r="P10" i="2"/>
  <c r="DJ13" i="2"/>
  <c r="CQ11" i="2"/>
  <c r="DE12" i="2"/>
  <c r="H10" i="2"/>
  <c r="CA10" i="2"/>
  <c r="CB10" i="2"/>
  <c r="BO9" i="2"/>
  <c r="BL9" i="2"/>
  <c r="BZ10" i="2"/>
  <c r="AB11" i="2"/>
  <c r="CN11" i="2"/>
  <c r="AP12" i="2"/>
  <c r="DB12" i="2"/>
  <c r="AX13" i="2"/>
  <c r="DH13" i="2"/>
  <c r="BM9" i="2"/>
  <c r="AC11" i="2"/>
  <c r="CO11" i="2"/>
  <c r="AQ12" i="2"/>
  <c r="DC12" i="2"/>
  <c r="BC13" i="2"/>
  <c r="DI13" i="2"/>
  <c r="BN9" i="2"/>
  <c r="AD11" i="2"/>
  <c r="CP11" i="2"/>
  <c r="AR12" i="2"/>
  <c r="DD12" i="2"/>
  <c r="BD13" i="2"/>
  <c r="Q10" i="2"/>
  <c r="DF12" i="2"/>
</calcChain>
</file>

<file path=xl/sharedStrings.xml><?xml version="1.0" encoding="utf-8"?>
<sst xmlns="http://schemas.openxmlformats.org/spreadsheetml/2006/main" count="2272" uniqueCount="770">
  <si>
    <t>Date</t>
  </si>
  <si>
    <t>IG Main Standard  On the Run (5y) 1 month ATM Implied Volatility</t>
  </si>
  <si>
    <t>CDX Options | IG Main | Standard |  | On the Run (5y) | 1 month | ATM Implied Volatility</t>
  </si>
  <si>
    <t>DB(CDS,TRAC-X,NAIGMAINSWAP05YONRUN,1M_ATM_IVOL_CAL)</t>
  </si>
  <si>
    <t>Frequency</t>
  </si>
  <si>
    <t>FREQ_DAY</t>
  </si>
  <si>
    <t>"IG Main Standard  On the Run (5y) 1 month ATM Implied Volatility"</t>
  </si>
  <si>
    <t>"DB(CDS,TRAC-X,NAIGMAINSWAP05YONRUN,1M_ATM_IVOL_CAL)"</t>
  </si>
  <si>
    <t>"IG Main Standard  On the Run (5y) 1 month ATM Implied Volatility" : "DB(CDS,TRAC-X,NAIGMAINSWAP05YONRUN,1M_ATM_IVOL_CAL)"</t>
  </si>
  <si>
    <t>"IG Main Standard  On the Run (5y) 1 month ATM Implied Volatility" : "DB(CDS,TRAC-X,NAIGMAINSWAP05YONRUN,1M_ATM_IVOL_CAL)", "IG Main Standard  On the Run (5y) 1 month Realized Volatility" : "DB(CDS,TRAC-X,NAIGMAINSWAP05YONRUN,1M_HVOL)", "IG Main Standard  On the Run (5y) 1 month Implied BP Vol" : "DB(CDS,TRAC-X,NAIGMAINSWAP05YONRUN,1M_ATM_S_BE_CAL)", "IG Main Standard  On the Run (5y) 1 month ATM Forward (Spread)" : "DB(CDS,TRAC-X,NAIGMAINSWAP05YONRUN,1M_ATMF_CAL)", "IG Main Standard  On the Run (5y) 1 month Volatility Skew (75-25 Delta)" : "DB(CDS,TRAC-X,NAIGMAINSWAP05YONRUN,1M_VOL_SKEW_CAL)", "IG Main Standard  On the Run (5y) 1 month Spot" : "DB(CDS,TRAC-X,NAMERI100UNF05ONRUN,JPM_CDSSPREAD_MID)", "IG Main Standard  On the Run (5y) 3 month ATM Implied Volatility" : "DB(CDS,TRAC-X,NAIGMAINSWAP05YONRUN,3M_ATM_IVOL_CAL)", "IG Main Standard  On the Run (5y) 3 month Realized Volatility" : "DB(CDS,TRAC-X,NAIGMAINSWAP05YONRUN,3M_HVOL)", "IG Main Standard  On the Run (5y) 3 month Implied BP Vol" : "DB(CDS,TRAC-X,NAIGMAINSWAP05YONRUN,3M_ATM_S_BE_CAL)", "IG Main Standard  On the Run (5y) 3 month ATM Forward (Spread)" : "DB(CDS,TRAC-X,NAIGMAINSWAP05YONRUN,3M_ATMF_CAL)", "IG Main Standard  On the Run (5y) 3 month Volatility Skew (75-25 Delta)" : "DB(CDS,TRAC-X,NAIGMAINSWAP05YONRUN,3M_VOL_SKEW_CAL)", "IG Main Standard  On the Run (5y) 3 month Spot" : "DB(CDS,TRAC-X,NAMERI100UNF05ONRUN,JPM_CDSSPREAD_MID)", "IG Main Standard  On the Run (5y) 6 month ATM Implied Volatility" : "DB(CDS,TRAC-X,NAIGMAINSWAP05YONRUN,6M_ATM_IVOL_CAL)", "IG Main Standard  On the Run (5y) 6 month Realized Volatility" : "DB(CDS,TRAC-X,NAIGMAINSWAP05YONRUN,6M_HVOL)", "IG Main Standard  On the Run (5y) 6 month Implied BP Vol" : "DB(CDS,TRAC-X,NAIGMAINSWAP05YONRUN,6M_ATM_S_BE_CAL)", "IG Main Standard  On the Run (5y) 6 month ATM Forward (Spread)" : "DB(CDS,TRAC-X,NAIGMAINSWAP05YONRUN,6M_ATMF_CAL)", "IG Main Standard  On the Run (5y) 6 month Volatility Skew (75-25 Delta)" : "DB(CDS,TRAC-X,NAIGMAINSWAP05YONRUN,6M_VOL_SKEW_CAL)", "IG Main Standard  On the Run (5y) 6 month Spot" : "DB(CDS,TRAC-X,NAMERI100UNF05ONRUN,JPM_CDSSPREAD_MID)", "HY Main Standard  On the Run (5y) 1 month ATM Implied Volatility" : "DB(CDS,TRAC-X,NAHY100UNF05ONRUN,1M_ATM_S_IVOL_CAL)", "HY Main Standard  On the Run (5y) 1 month Realized Volatility" : "DB(CDS,TRAC-X,NAHY100UNF05ONRUN,1M_S_HVOL)", "HY Main Standard  On the Run (5y) 1 month ATM Forward (Spread)" : "DB(CDS,TRAC-X,NAHY100UNF05ONRUN,1M_ATMF_S_CAL)", "HY Main Standard  On the Run (5y) 1 month Implied BP Vol" : "DB(CDS,TRAC-X,NAHY100UNF05ONRUN,1M_ATM_S_BE_CAL)", "HY Main Standard  On the Run (5y) 1 month ATM Forward (Price)" : "DB(CDS,TRAC-X,NAHY100UNF05ONRUN,1M_ATMF_CAL)", "HY Main Standard  On the Run (5y) 1 month Volatility Skew (75-25 Delta)" : "DB(CDS,TRAC-X,NAHY100UNF05ONRUN,1M_S_VOL_SKEW_CAL)", "HY Main Standard  On the Run (5y) 1 month Spot" : "DB(CDS,TRAC-X,NAHY100UNF05ONRUN,JPM_CLEAN_MID)", "HY Main Standard  On the Run (5y) 3 month ATM Implied Volatility" : "DB(CDS,TRAC-X,NAHY100UNF05ONRUN,3M_ATM_S_IVOL_CAL)", "HY Main Standard  On the Run (5y) 3 month Realized Volatility" : "DB(CDS,TRAC-X,NAHY100UNF05ONRUN,3M_S_HVOL)", "HY Main Standard  On the Run (5y) 3 month ATM Forward (Spread)" : "DB(CDS,TRAC-X,NAHY100UNF05ONRUN,3M_ATMF_S_CAL)", "HY Main Standard  On the Run (5y) 3 month Implied BP Vol" : "DB(CDS,TRAC-X,NAHY100UNF05ONRUN,3M_ATM_S_BE_CAL)", "HY Main Standard  On the Run (5y) 3 month ATM Forward (Price)" : "DB(CDS,TRAC-X,NAHY100UNF05ONRUN,3M_ATMF_CAL)", "HY Main Standard  On the Run (5y) 3 month Volatility Skew (75-25 Delta)" : "DB(CDS,TRAC-X,NAHY100UNF05ONRUN,3M_S_VOL_SKEW_CAL)", "HY Main Standard  On the Run (5y) 3 month Spot" : "DB(CDS,TRAC-X,NAHY100UNF05ONRUN,JPM_CLEAN_MID)", "HY Main Standard  On the Run (5y) 6 month ATM Implied Volatility" : "DB(CDS,TRAC-X,NAHY100UNF05ONRUN,6M_ATM_S_IVOL_CAL)", "HY Main Standard  On the Run (5y) 6 month Realized Volatility" : "DB(CDS,TRAC-X,NAHY100UNF05ONRUN,6M_S_HVOL)", "HY Main Standard  On the Run (5y) 6 month ATM Forward (Spread)" : "DB(CDS,TRAC-X,NAHY100UNF05ONRUN,6M_ATMF_S_CAL)", "HY Main Standard  On the Run (5y) 6 month Implied BP Vol" : "DB(CDS,TRAC-X,NAHY100UNF05ONRUN,6M_ATM_S_BE_CAL)", "HY Main Standard  On the Run (5y) 6 month ATM Forward (Price)" : "DB(CDS,TRAC-X,NAHY100UNF05ONRUN,6M_ATMF_CAL)", "HY Main Standard  On the Run (5y) 6 month Volatility Skew (75-25 Delta)" : "DB(CDS,TRAC-X,NAHY100UNF05ONRUN,6M_S_VOL_SKEW_CAL)", "HY Main Standard  On the Run (5y) 6 month Spot" : "DB(CDS,TRAC-X,NAHY100UNF05ONRUN,JPM_CLEAN_MID)", "EM Main Standard  On the Run 1 month ATM Implied Volatility" : "DB(CDS,TRAC-X,EMCDXONRUN,1M_ATM_S_IVOL_CAL)", "EM Main Standard  On the Run 1 month Realized Volatility" : "DB(CDS,TRAC-X,EMCDXONRUN,1M_S_HVOL)", "EM Main Standard  On the Run 1 month ATM Forward (Spread)" : "DB(CDS,TRAC-X,EMCDXONRUN,1M_ATMF_S_CAL)", "EM Main Standard  On the Run 1 month Implied BP Vol" : "DB(CDS,TRAC-X,EMCDXONRUN,1M_ATM_S_BE_CAL)", "EM Main Standard  On the Run 1 month ATM Forward (Price)" : "DB(CDS,TRAC-X,EMCDXONRUN,1M_ATMF_CAL)", "EM Main Standard  On the Run 1 month Volatility Skew (75-25 Delta)" : "DB(CDS,TRAC-X,EMCDXONRUN,1M_S_VOL_SKEW_CAL)", "EM Main Standard  On the Run 1 month Spot" : "DB(NEO-UK,credit/cds/index/cdxEM-onrun/5y/JPM_CLEAN_MID)", "EM Main Standard  On the Run 2 month ATM Implied Volatility" : "DB(CDS,TRAC-X,EMCDXONRUN,2M_ATM_S_IVOL_CAL)", "EM Main Standard  On the Run 2 month Realized Volatility" : "DB(CDS,TRAC-X,EMCDXONRUN,2M_S_HVOL)", "EM Main Standard  On the Run 2 month ATM Forward (Spread)" : "DB(CDS,TRAC-X,EMCDXONRUN,2M_ATMF_S_CAL)", "EM Main Standard  On the Run 2 month Implied BP Vol" : "DB(CDS,TRAC-X,EMCDXONRUN,2M_ATM_S_BE_CAL)", "EM Main Standard  On the Run 2 month ATM Forward (Price)" : "DB(CDS,TRAC-X,EMCDXONRUN,2M_ATMF_CAL)", "EM Main Standard  On the Run 2 month Volatility Skew (75-25 Delta)" : "DB(CDS,TRAC-X,EMCDXONRUN,2M_S_VOL_SKEW_CAL)", "EM Main Standard  On the Run 2 month Spot" : "DB(NEO-UK,credit/cds/index/cdxEM-onrun/5y/JPM_CLEAN_MID)", "EM Main Standard  On the Run 3 month ATM Implied Volatility" : "DB(CDS,TRAC-X,EMCDXONRUN,3M_ATM_S_IVOL_CAL)", "EM Main Standard  On the Run 3 month Realized Volatility" : "DB(CDS,TRAC-X,EMCDXONRUN,3M_S_HVOL)", "EM Main Standard  On the Run 3 month ATM Forward (Spread)" : "DB(CDS,TRAC-X,EMCDXONRUN,3M_ATMF_S_CAL)", "EM Main Standard  On the Run 3 month Implied BP Vol" : "DB(CDS,TRAC-X,EMCDXONRUN,3M_ATM_S_BE_CAL)", "EM Main Standard  On the Run 3 month ATM Forward (Price)" : "DB(CDS,TRAC-X,EMCDXONRUN,3M_ATMF_CAL)", "EM Main Standard  On the Run 3 month Volatility Skew (75-25 Delta)" : "DB(CDS,TRAC-X,EMCDXONRUN,3M_S_VOL_SKEW_CAL)", "EM Main Standard  On the Run 3 month Spot" : "DB(NEO-UK,credit/cds/index/cdxEM-onrun/5y/JPM_CLEAN_MID)", "EM Main Standard  On the Run 4 month ATM Implied Volatility" : "DB(CDS,TRAC-X,EMCDXONRUN,4M_ATM_S_IVOL_CAL)", "EM Main Standard  On the Run 4 month Realized Volatility" : "DB(CDS,TRAC-X,EMCDXONRUN,4M_S_HVOL)", "EM Main Standard  On the Run 4 month ATM Forward (Spread)" : "DB(CDS,TRAC-X,EMCDXONRUN,4M_ATMF_S_CAL)", "EM Main Standard  On the Run 4 month Implied BP Vol" : "DB(CDS,TRAC-X,EMCDXONRUN,4M_ATM_S_BE_CAL)", "EM Main Standard  On the Run 4 month ATM Forward (Price)" : "DB(CDS,TRAC-X,EMCDXONRUN,4M_ATMF_CAL)", "EM Main Standard  On the Run 4 month Volatility Skew (75-25 Delta)" : "DB(CDS,TRAC-X,EMCDXONRUN,4M_S_VOL_SKEW_CAL)", "EM Main Standard  On the Run 4 month Spot" : "DB(NEO-UK,credit/cds/index/cdxEM-onrun/5y/JPM_CLEAN_MID)", "EM Main Standard  On the Run 5 month ATM Implied Volatility" : "DB(CDS,TRAC-X,EMCDXONRUN,5M_ATM_S_IVOL_CAL)", "EM Main Standard  On the Run 5 month Realized Volatility" : "DB(CDS,TRAC-X,EMCDXONRUN,5M_S_HVOL)", "EM Main Standard  On the Run 5 month ATM Forward (Spread)" : "DB(CDS,TRAC-X,EMCDXONRUN,5M_ATMF_S_CAL)", "EM Main Standard  On the Run 5 month Implied BP Vol" : "DB(CDS,TRAC-X,EMCDXONRUN,5M_ATM_S_BE_CAL)", "EM Main Standard  On the Run 5 month ATM Forward (Price)" : "DB(CDS,TRAC-X,EMCDXONRUN,5M_ATMF_CAL)", "EM Main Standard  On the Run 5 month Volatility Skew (75-25 Delta)" : "DB(CDS,TRAC-X,EMCDXONRUN,5M_S_VOL_SKEW_CAL)", "EM Main Standard  On the Run 5 month Spot" : "DB(NEO-UK,credit/cds/index/cdxEM-onrun/5y/JPM_CLEAN_MID)", "DJ CDX.NA.IG Main On the run (3Yr) CDS Spread Mid" : "DB(CDS,TRAC-X,NAMERI100UNF03ONRUN,JPM_CDSSPREAD_MID)", "DJ CDX.NA.IG Main On the run (5Yr) CDS Spread Mid" : "DB(CDS,TRAC-X,NAMERI100UNF05ONRUN,JPM_CDSSPREAD_MID)", "DJ CDX.NA.IG Main On the run (7Yr) CDS Spread Mid" : "DB(CDS,TRAC-X,NAMERI100UNF07ONRUN,JPM_CDSSPREAD_MID)", "DJ CDX.NA.IG Main On the run (10Yr) CDS Spread Mid" : "DB(CDS,TRAC-X,NAMERI100UNF10ONRUN,JPM_CDSSPREAD_MID)", "DJ CDX.NA.IG Main Roll and Default Adjusted (5 Yr) CDS Spread Mid" : "DB(CDS,TRAC-X,NAMERI100UNF05RISKNDEFAULT,JPM_CDSSPREAD_MID)", "DJ CDX.NA.HY 100 On the run (3Yr) CDS Spread Mid" : "DB(CDS,TRAC-X,NAHY100UNF03ONRUN,JPM_CDSSPREAD_MID)", "DJ CDX.NA.HY 100 On the run (5Yr) CDS Spread Mid" : "DB(CDS,TRAC-X,NAHY100UNF05ONRUN,JPM_CDSSPREAD_MID)", "DJ CDX.NA.HY 100 On the run (7Yr) CDS Spread Mid" : "DB(CDS,TRAC-X,NAHY100UNF07ONRUN,JPM_CDSSPREAD_MID)", "DJ CDX.NA.HY 100 On the run (10Yr) CDS Spread Mid" : "DB(CDS,TRAC-X,NAHY100UNF10ONRUN,JPM_CDSSPREAD_MID)", "DJ CDX.NA.HY 100 Roll and Default Adjusted (5 Yr) CDS Spread Mid" : "DB(CDS,TRAC-X,NAHY100UNF05RISKNDEFAULT,JPM_CDSSPREAD_MID)", "Emerging Markets CDX.EM On the run (5Yr) CDS Spread Mid" : "DB(NEO-UK,credit/cds/index/cdxEM-onrun/5y/JPM_CDSSPREAD_MID)", "Main 100% 3 month Implied Vol" : "DB(CDS,TRAC-X,EUROPEEURUNF05ONRUN_NEW_C100P_3M_INTERP,JPM_ATMVOL)", "Main 100% 3 month Realised Vol" : "STDDEV(21 * 3,DB(NEO-UK,CREDRESEARCH/EU/EUROPEEUR05ONRUN/JPM_LOG_SPR_RET))*SQRT(252)/100", "Main 100% 3 month Volatility Skew (25 Delta)" : "DB(CDS,TRAC-X,EUROPEEURUNF05ONRUN_NEW_P25D_3M_INTERP,JPM_VOL)-DB(CDS,TRAC-X,EUROPEEURUNF05ONRUN_NEW_C25D_3M_INTERP,JPM_VOL)", "Main 100% 3 month Calendar Skew (3M - 1M)" : "DB(CDS,TRAC-X,EUROPEEURUNF05ONRUN_NEW_C100P_3M_INTERP,JPM_ATMVOL)-DB(CDS,TRAC-X,EUROPEEURUNF05ONRUN_NEW_C100P_1M_INTERP,JPM_ATMVOL)", "Main 100% 3 month CDS Spread Adj." : "DB(CDS,TRAC-X,EUROPEEURUNF05ONRUN,JPM_CDSSPREAD_ADJ)", "Crossover 100% 3 month Implied Vol" : "DB(CDS,TRAC-X,EUROPEHYUNF05ONRUN_NEW_P100P_3M_INTERP,JPM_ATMVOL)", "Crossover 100% 3 month Realised Vol" : "STDDEV(21 * 3,DB(NEO-UK,CREDRESEARCH/EU/EUROPEHY05ONRUN/JPM_LOG_SPR_RET))*SQRT(252)/100", "Crossover 100% 3 month Volatility Skew (25 Delta)" : "DB(CDS,TRAC-X,EUROPEHYUNF05ONRUN_NEW_P25D_3M_INTERP,JPM_VOL)-DB(CDS,TRAC-X,EUROPEHYUNF05ONRUN_NEW_C25D_3M_INTERP,JPM_VOL)", "Crossover 100% 3 month Calendar Skew (3M - 1M)" : "DB(CDS,TRAC-X,EUROPEHYUNF05ONRUN_NEW_P100P_3M_INTERP,JPM_ATMVOL)-DB(CDS,TRAC-X,EUROPEHYUNF05ONRUN_NEW_P100P_1M_INTERP,JPM_ATMVOL)", "Crossover 100% 3 month CDS Spread Adj." : "DB(CDS,TRAC-X,EUROPEHYUNF05ONRUN,JPM_CDSSPREAD_ADJ)", "Main 25% 3 month Implied Vol" : "DB(CDS,TRAC-X,EUROPEEURUNF05ONRUN_NEW_C25D_3M_INTERP,JPM_VOL)", "Main 75% 3 month Implied Vol" : "DB(CDS,TRAC-X,EUROPEEURUNF05ONRUN_NEW_P75D_3M_INTERP,JPM_VOL)", "Crossover 25% 3 month Implied Vol" : "DB(CDS,TRAC-X,EUROPEHYUNF05ONRUN_NEW_C25D_3M_INTERP,JPM_VOL)", "Crossover 75% 3 month Implied Vol" : "DB(CDS,TRAC-X,EUROPEHYUNF05ONRUN_NEW_P75D_3M_INTERP,JPM_VOL)", "iTraxx Europe Main On the run (5Y) Unfunded JPMorgan CDS Spread Mid" : "DB(NEO-UK,credit/cds/index/itraxx-onrun/5y/JPM_CDSSPREAD_MID)", "iTraxx Europe Main On the run (5Y) Unfunded JPMorgan CDS Spread Roll-Adjusted" : "DB(CDS,TRAC-X,EuropeEur5yOnrun,JPM_CDSSPREAD_CM_ADJ)", "iTraxx Europe Main On the run (10Y) Unfunded JPMorgan CDS Spread Mid" : "DB(NEO-UK,credit/cds/index/itraxx-onrun/10y/JPM_CDSSPREAD_MID)", "iTraxx Europe Main On the run (10Y) Unfunded JPMorgan CDS Spread Roll-Adjusted" : "DB(CDS,TRAC-X,EuropeEur10yOnrun,JPM_CDSSPREAD_CM_ADJ)", "iTraxx Europe Crossover On the run (5Y) Unfunded JPMorgan CDS Spread Mid" : "DB(NEO-UK,credit/cds/index/itraxx_crossover-onrun/5y/JPM_CDSSPREAD_MID)", "iTraxx Europe Crossover On the run (5Y) Unfunded JPMorgan CDS Spread Roll-Adjusted" : "DB(CDS,TRAC-X,EuropeHy5yOnrun,JPM_CDSSPREAD_CM_ADJ)", "iTraxx Europe Crossover On the run (10Y) Unfunded JPMorgan CDS Spread Mid" : "DB(NEO-UK,credit/cds/index/itraxx_crossover-onrun/10y/JPM_CDSSPREAD_MID)", "iTraxx Europe Crossover On the run (10Y) Unfunded JPMorgan CDS Spread Roll-Adjusted" : "DB(CDS,TRAC-X,EuropeHy10yOnrun,JPM_CDSSPREAD_CM_ADJ)"</t>
  </si>
  <si>
    <t>"DB(CDS,TRAC-X,NAIGMAINSWAP05YONRUN,1M_ATM_IVOL_CAL)", "DB(CDS,TRAC-X,NAIGMAINSWAP05YONRUN,1M_HVOL)", "DB(CDS,TRAC-X,NAIGMAINSWAP05YONRUN,1M_ATM_S_BE_CAL)", "DB(CDS,TRAC-X,NAIGMAINSWAP05YONRUN,1M_ATMF_CAL)", "DB(CDS,TRAC-X,NAIGMAINSWAP05YONRUN,1M_VOL_SKEW_CAL)", "DB(CDS,TRAC-X,NAMERI100UNF05ONRUN,JPM_CDSSPREAD_MID)", "DB(CDS,TRAC-X,NAIGMAINSWAP05YONRUN,3M_ATM_IVOL_CAL)", "DB(CDS,TRAC-X,NAIGMAINSWAP05YONRUN,3M_HVOL)", "DB(CDS,TRAC-X,NAIGMAINSWAP05YONRUN,3M_ATM_S_BE_CAL)", "DB(CDS,TRAC-X,NAIGMAINSWAP05YONRUN,3M_ATMF_CAL)", "DB(CDS,TRAC-X,NAIGMAINSWAP05YONRUN,3M_VOL_SKEW_CAL)", "DB(CDS,TRAC-X,NAMERI100UNF05ONRUN,JPM_CDSSPREAD_MID)", "DB(CDS,TRAC-X,NAIGMAINSWAP05YONRUN,6M_ATM_IVOL_CAL)", "DB(CDS,TRAC-X,NAIGMAINSWAP05YONRUN,6M_HVOL)", "DB(CDS,TRAC-X,NAIGMAINSWAP05YONRUN,6M_ATM_S_BE_CAL)", "DB(CDS,TRAC-X,NAIGMAINSWAP05YONRUN,6M_ATMF_CAL)", "DB(CDS,TRAC-X,NAIGMAINSWAP05YONRUN,6M_VOL_SKEW_CAL)", "DB(CDS,TRAC-X,NAMERI100UNF05ONRUN,JPM_CDSSPREAD_MID)", "DB(CDS,TRAC-X,NAHY100UNF05ONRUN,1M_ATM_S_IVOL_CAL)", "DB(CDS,TRAC-X,NAHY100UNF05ONRUN,1M_S_HVOL)", "DB(CDS,TRAC-X,NAHY100UNF05ONRUN,1M_ATMF_S_CAL)", "DB(CDS,TRAC-X,NAHY100UNF05ONRUN,1M_ATM_S_BE_CAL)", "DB(CDS,TRAC-X,NAHY100UNF05ONRUN,1M_ATMF_CAL)", "DB(CDS,TRAC-X,NAHY100UNF05ONRUN,1M_S_VOL_SKEW_CAL)", "DB(CDS,TRAC-X,NAHY100UNF05ONRUN,JPM_CLEAN_MID)", "DB(CDS,TRAC-X,NAHY100UNF05ONRUN,3M_ATM_S_IVOL_CAL)", "DB(CDS,TRAC-X,NAHY100UNF05ONRUN,3M_S_HVOL)", "DB(CDS,TRAC-X,NAHY100UNF05ONRUN,3M_ATMF_S_CAL)", "DB(CDS,TRAC-X,NAHY100UNF05ONRUN,3M_ATM_S_BE_CAL)", "DB(CDS,TRAC-X,NAHY100UNF05ONRUN,3M_ATMF_CAL)", "DB(CDS,TRAC-X,NAHY100UNF05ONRUN,3M_S_VOL_SKEW_CAL)", "DB(CDS,TRAC-X,NAHY100UNF05ONRUN,JPM_CLEAN_MID)", "DB(CDS,TRAC-X,NAHY100UNF05ONRUN,6M_ATM_S_IVOL_CAL)", "DB(CDS,TRAC-X,NAHY100UNF05ONRUN,6M_S_HVOL)", "DB(CDS,TRAC-X,NAHY100UNF05ONRUN,6M_ATMF_S_CAL)", "DB(CDS,TRAC-X,NAHY100UNF05ONRUN,6M_ATM_S_BE_CAL)", "DB(CDS,TRAC-X,NAHY100UNF05ONRUN,6M_ATMF_CAL)", "DB(CDS,TRAC-X,NAHY100UNF05ONRUN,6M_S_VOL_SKEW_CAL)", "DB(CDS,TRAC-X,NAHY100UNF05ONRUN,JPM_CLEAN_MID)", "DB(CDS,TRAC-X,EMCDXONRUN,1M_ATM_S_IVOL_CAL)", "DB(CDS,TRAC-X,EMCDXONRUN,1M_S_HVOL)", "DB(CDS,TRAC-X,EMCDXONRUN,1M_ATMF_S_CAL)", "DB(CDS,TRAC-X,EMCDXONRUN,1M_ATM_S_BE_CAL)", "DB(CDS,TRAC-X,EMCDXONRUN,1M_ATMF_CAL)", "DB(CDS,TRAC-X,EMCDXONRUN,1M_S_VOL_SKEW_CAL)", "DB(NEO-UK,credit/cds/index/cdxEM-onrun/5y/JPM_CLEAN_MID)", "DB(CDS,TRAC-X,EMCDXONRUN,2M_ATM_S_IVOL_CAL)", "DB(CDS,TRAC-X,EMCDXONRUN,2M_S_HVOL)", "DB(CDS,TRAC-X,EMCDXONRUN,2M_ATMF_S_CAL)", "DB(CDS,TRAC-X,EMCDXONRUN,2M_ATM_S_BE_CAL)", "DB(CDS,TRAC-X,EMCDXONRUN,2M_ATMF_CAL)", "DB(CDS,TRAC-X,EMCDXONRUN,2M_S_VOL_SKEW_CAL)", "DB(NEO-UK,credit/cds/index/cdxEM-onrun/5y/JPM_CLEAN_MID)", "DB(CDS,TRAC-X,EMCDXONRUN,3M_ATM_S_IVOL_CAL)", "DB(CDS,TRAC-X,EMCDXONRUN,3M_S_HVOL)", "DB(CDS,TRAC-X,EMCDXONRUN,3M_ATMF_S_CAL)", "DB(CDS,TRAC-X,EMCDXONRUN,3M_ATM_S_BE_CAL)", "DB(CDS,TRAC-X,EMCDXONRUN,3M_ATMF_CAL)", "DB(CDS,TRAC-X,EMCDXONRUN,3M_S_VOL_SKEW_CAL)", "DB(NEO-UK,credit/cds/index/cdxEM-onrun/5y/JPM_CLEAN_MID)", "DB(CDS,TRAC-X,EMCDXONRUN,4M_ATM_S_IVOL_CAL)", "DB(CDS,TRAC-X,EMCDXONRUN,4M_S_HVOL)", "DB(CDS,TRAC-X,EMCDXONRUN,4M_ATMF_S_CAL)", "DB(CDS,TRAC-X,EMCDXONRUN,4M_ATM_S_BE_CAL)", "DB(CDS,TRAC-X,EMCDXONRUN,4M_ATMF_CAL)", "DB(CDS,TRAC-X,EMCDXONRUN,4M_S_VOL_SKEW_CAL)", "DB(NEO-UK,credit/cds/index/cdxEM-onrun/5y/JPM_CLEAN_MID)", "DB(CDS,TRAC-X,EMCDXONRUN,5M_ATM_S_IVOL_CAL)", "DB(CDS,TRAC-X,EMCDXONRUN,5M_S_HVOL)", "DB(CDS,TRAC-X,EMCDXONRUN,5M_ATMF_S_CAL)", "DB(CDS,TRAC-X,EMCDXONRUN,5M_ATM_S_BE_CAL)", "DB(CDS,TRAC-X,EMCDXONRUN,5M_ATMF_CAL)", "DB(CDS,TRAC-X,EMCDXONRUN,5M_S_VOL_SKEW_CAL)", "DB(NEO-UK,credit/cds/index/cdxEM-onrun/5y/JPM_CLEAN_MID)", "DB(CDS,TRAC-X,NAMERI100UNF03ONRUN,JPM_CDSSPREAD_MID)", "DB(CDS,TRAC-X,NAMERI100UNF05ONRUN,JPM_CDSSPREAD_MID)", "DB(CDS,TRAC-X,NAMERI100UNF07ONRUN,JPM_CDSSPREAD_MID)", "DB(CDS,TRAC-X,NAMERI100UNF10ONRUN,JPM_CDSSPREAD_MID)", "DB(CDS,TRAC-X,NAMERI100UNF05RISKNDEFAULT,JPM_CDSSPREAD_MID)", "DB(CDS,TRAC-X,NAHY100UNF03ONRUN,JPM_CDSSPREAD_MID)", "DB(CDS,TRAC-X,NAHY100UNF05ONRUN,JPM_CDSSPREAD_MID)", "DB(CDS,TRAC-X,NAHY100UNF07ONRUN,JPM_CDSSPREAD_MID)", "DB(CDS,TRAC-X,NAHY100UNF10ONRUN,JPM_CDSSPREAD_MID)", "DB(CDS,TRAC-X,NAHY100UNF05RISKNDEFAULT,JPM_CDSSPREAD_MID)", "DB(NEO-UK,credit/cds/index/cdxEM-onrun/5y/JPM_CDSSPREAD_MID)", "DB(CDS,TRAC-X,EUROPEEURUNF05ONRUN_NEW_C100P_3M_INTERP,JPM_ATMVOL)", "STDDEV(21 * 3,DB(NEO-UK,CREDRESEARCH/EU/EUROPEEUR05ONRUN/JPM_LOG_SPR_RET))*SQRT(252)/100", "DB(CDS,TRAC-X,EUROPEEURUNF05ONRUN_NEW_P25D_3M_INTERP,JPM_VOL)-DB(CDS,TRAC-X,EUROPEEURUNF05ONRUN_NEW_C25D_3M_INTERP,JPM_VOL)", "DB(CDS,TRAC-X,EUROPEEURUNF05ONRUN_NEW_C100P_3M_INTERP,JPM_ATMVOL)-DB(CDS,TRAC-X,EUROPEEURUNF05ONRUN_NEW_C100P_1M_INTERP,JPM_ATMVOL)", "DB(CDS,TRAC-X,EUROPEEURUNF05ONRUN,JPM_CDSSPREAD_ADJ)", "DB(CDS,TRAC-X,EUROPEHYUNF05ONRUN_NEW_P100P_3M_INTERP,JPM_ATMVOL)", "STDDEV(21 * 3,DB(NEO-UK,CREDRESEARCH/EU/EUROPEHY05ONRUN/JPM_LOG_SPR_RET))*SQRT(252)/100", "DB(CDS,TRAC-X,EUROPEHYUNF05ONRUN_NEW_P25D_3M_INTERP,JPM_VOL)-DB(CDS,TRAC-X,EUROPEHYUNF05ONRUN_NEW_C25D_3M_INTERP,JPM_VOL)", "DB(CDS,TRAC-X,EUROPEHYUNF05ONRUN_NEW_P100P_3M_INTERP,JPM_ATMVOL)-DB(CDS,TRAC-X,EUROPEHYUNF05ONRUN_NEW_P100P_1M_INTERP,JPM_ATMVOL)", "DB(CDS,TRAC-X,EUROPEHYUNF05ONRUN,JPM_CDSSPREAD_ADJ)", "DB(CDS,TRAC-X,EUROPEEURUNF05ONRUN_NEW_C25D_3M_INTERP,JPM_VOL)", "DB(CDS,TRAC-X,EUROPEEURUNF05ONRUN_NEW_P75D_3M_INTERP,JPM_VOL)", "DB(CDS,TRAC-X,EUROPEHYUNF05ONRUN_NEW_C25D_3M_INTERP,JPM_VOL)", "DB(CDS,TRAC-X,EUROPEHYUNF05ONRUN_NEW_P75D_3M_INTERP,JPM_VOL)", "DB(NEO-UK,credit/cds/index/itraxx-onrun/5y/JPM_CDSSPREAD_MID)", "DB(CDS,TRAC-X,EuropeEur5yOnrun,JPM_CDSSPREAD_CM_ADJ)", "DB(NEO-UK,credit/cds/index/itraxx-onrun/10y/JPM_CDSSPREAD_MID)", "DB(CDS,TRAC-X,EuropeEur10yOnrun,JPM_CDSSPREAD_CM_ADJ)", "DB(NEO-UK,credit/cds/index/itraxx_crossover-onrun/5y/JPM_CDSSPREAD_MID)", "DB(CDS,TRAC-X,EuropeHy5yOnrun,JPM_CDSSPREAD_CM_ADJ)", "DB(NEO-UK,credit/cds/index/itraxx_crossover-onrun/10y/JPM_CDSSPREAD_MID)", "DB(CDS,TRAC-X,EuropeHy10yOnrun,JPM_CDSSPREAD_CM_ADJ)"</t>
  </si>
  <si>
    <t>IG Main Standard  On the Run (5y) 1 month Realized Volatility</t>
  </si>
  <si>
    <t>CDX Options | IG Main | Standard |  | On the Run (5y) | 1 month | Realized Volatility</t>
  </si>
  <si>
    <t>DB(CDS,TRAC-X,NAIGMAINSWAP05YONRUN,1M_HVOL)</t>
  </si>
  <si>
    <t>Frequency Conversion</t>
  </si>
  <si>
    <t>CONV_FIRSTBUS_ABS</t>
  </si>
  <si>
    <t>"IG Main Standard  On the Run (5y) 1 month Realized Volatility"</t>
  </si>
  <si>
    <t>"DB(CDS,TRAC-X,NAIGMAINSWAP05YONRUN,1M_HVOL)"</t>
  </si>
  <si>
    <t>"IG Main Standard  On the Run (5y) 1 month Realized Volatility" : "DB(CDS,TRAC-X,NAIGMAINSWAP05YONRUN,1M_HVOL)"</t>
  </si>
  <si>
    <t>IG Main Standard  On the Run (5y) 1 month Implied BP Vol</t>
  </si>
  <si>
    <t>CDX Options | IG Main | Standard |  | On the Run (5y) | 1 month | Implied BP Vol</t>
  </si>
  <si>
    <t>DB(CDS,TRAC-X,NAIGMAINSWAP05YONRUN,1M_ATM_S_BE_CAL)</t>
  </si>
  <si>
    <t>NA Code</t>
  </si>
  <si>
    <t>NA_NOTHING</t>
  </si>
  <si>
    <t>"IG Main Standard  On the Run (5y) 1 month Implied BP Vol"</t>
  </si>
  <si>
    <t>"DB(CDS,TRAC-X,NAIGMAINSWAP05YONRUN,1M_ATM_S_BE_CAL)"</t>
  </si>
  <si>
    <t>"IG Main Standard  On the Run (5y) 1 month Implied BP Vol" : "DB(CDS,TRAC-X,NAIGMAINSWAP05YONRUN,1M_ATM_S_BE_CAL)"</t>
  </si>
  <si>
    <t>IG Main Standard  On the Run (5y) 1 month ATM Forward (Spread)</t>
  </si>
  <si>
    <t>CDX Options | IG Main | Standard |  | On the Run (5y) | 1 month | ATM Forward (Spread)</t>
  </si>
  <si>
    <t>DB(CDS,TRAC-X,NAIGMAINSWAP05YONRUN,1M_ATMF_CAL)</t>
  </si>
  <si>
    <t>Calendar</t>
  </si>
  <si>
    <t>CAL_USBANK</t>
  </si>
  <si>
    <t>"IG Main Standard  On the Run (5y) 1 month ATM Forward (Spread)"</t>
  </si>
  <si>
    <t>"DB(CDS,TRAC-X,NAIGMAINSWAP05YONRUN,1M_ATMF_CAL)"</t>
  </si>
  <si>
    <t>"IG Main Standard  On the Run (5y) 1 month ATM Forward (Spread)" : "DB(CDS,TRAC-X,NAIGMAINSWAP05YONRUN,1M_ATMF_CAL)"</t>
  </si>
  <si>
    <t>IG Main Standard  On the Run (5y) 1 month Volatility Skew (75-25 Delta)</t>
  </si>
  <si>
    <t>CDX Options | IG Main | Standard |  | On the Run (5y) | 1 month | Volatility Skew (75-25 Delta)</t>
  </si>
  <si>
    <t>DB(CDS,TRAC-X,NAIGMAINSWAP05YONRUN,1M_VOL_SKEW_CAL)</t>
  </si>
  <si>
    <t>Context Object</t>
  </si>
  <si>
    <t>Y2BgkOD1zCtJLcpLLVEILU4tYmAAAA==</t>
  </si>
  <si>
    <t>"IG Main Standard  On the Run (5y) 1 month Volatility Skew (75-25 Delta)"</t>
  </si>
  <si>
    <t>"DB(CDS,TRAC-X,NAIGMAINSWAP05YONRUN,1M_VOL_SKEW_CAL)"</t>
  </si>
  <si>
    <t>"IG Main Standard  On the Run (5y) 1 month Volatility Skew (75-25 Delta)" : "DB(CDS,TRAC-X,NAIGMAINSWAP05YONRUN,1M_VOL_SKEW_CAL)"</t>
  </si>
  <si>
    <t>IG Main Standard  On the Run (5y) 1 month Spot</t>
  </si>
  <si>
    <t>CDX Options | IG Main | Standard |  | On the Run (5y) | 1 month | Spot</t>
  </si>
  <si>
    <t>DB(CDS,TRAC-X,NAMERI100UNF05ONRUN,JPM_CDSSPREAD_MID)</t>
  </si>
  <si>
    <t>"IG Main Standard  On the Run (5y) 1 month Spot"</t>
  </si>
  <si>
    <t>"DB(CDS,TRAC-X,NAMERI100UNF05ONRUN,JPM_CDSSPREAD_MID)"</t>
  </si>
  <si>
    <t>"IG Main Standard  On the Run (5y) 1 month Spot" : "DB(CDS,TRAC-X,NAMERI100UNF05ONRUN,JPM_CDSSPREAD_MID)"</t>
  </si>
  <si>
    <t>IG Main Standard  On the Run (5y) 3 month ATM Implied Volatility</t>
  </si>
  <si>
    <t>CDX Options | IG Main | Standard |  | On the Run (5y) | 3 month | ATM Implied Volatility</t>
  </si>
  <si>
    <t>DB(CDS,TRAC-X,NAIGMAINSWAP05YONRUN,3M_ATM_IVOL_CAL)</t>
  </si>
  <si>
    <t>Start Date</t>
  </si>
  <si>
    <t>today-4bd</t>
  </si>
  <si>
    <t>CDX Options | IG Main | Standard |  | On the Run (5y) | 3 month | Realized Volatility</t>
  </si>
  <si>
    <t>CDX Options | IG Main | Standard |  | On the Run (5y) | 3 month | Implied BP Vol</t>
  </si>
  <si>
    <t>CDX Options | IG Main | Standard |  | On the Run (5y) | 3 month | ATM Forward (Spread)</t>
  </si>
  <si>
    <t>CDX Options | IG Main | Standard |  | On the Run (5y) | 3 month | Volatility Skew (75-25 Delta)</t>
  </si>
  <si>
    <t>CDX Options | IG Main | Standard |  | On the Run (5y) | 3 month | Spot</t>
  </si>
  <si>
    <t>CDX Options | IG Main | Standard |  | On the Run (5y) | 6 month | ATM Implied Volatility</t>
  </si>
  <si>
    <t>CDX Options | IG Main | Standard |  | On the Run (5y) | 6 month | Realized Volatility</t>
  </si>
  <si>
    <t>CDX Options | IG Main | Standard |  | On the Run (5y) | 6 month | Implied BP Vol</t>
  </si>
  <si>
    <t>CDX Options | IG Main | Standard |  | On the Run (5y) | 6 month | ATM Forward (Spread)</t>
  </si>
  <si>
    <t>CDX Options | IG Main | Standard |  | On the Run (5y) | 6 month | Volatility Skew (75-25 Delta)</t>
  </si>
  <si>
    <t>CDX Options | IG Main | Standard |  | On the Run (5y) | 6 month | Spot</t>
  </si>
  <si>
    <t>CDX Options | HY Main | Standard |  | On the Run (5y) | 1 month | ATM Implied Volatility</t>
  </si>
  <si>
    <t>CDX Options | HY Main | Standard |  | On the Run (5y) | 1 month | Realized Volatility</t>
  </si>
  <si>
    <t>CDX Options | HY Main | Standard |  | On the Run (5y) | 1 month | ATM Forward (Spread)</t>
  </si>
  <si>
    <t>CDX Options | HY Main | Standard |  | On the Run (5y) | 1 month | Implied BP Vol</t>
  </si>
  <si>
    <t>CDX Options | HY Main | Standard |  | On the Run (5y) | 1 month | ATM Forward (Price)</t>
  </si>
  <si>
    <t>CDX Options | HY Main | Standard |  | On the Run (5y) | 1 month | Volatility Skew (75-25 Delta)</t>
  </si>
  <si>
    <t>CDX Options | HY Main | Standard |  | On the Run (5y) | 1 month | Spot</t>
  </si>
  <si>
    <t>CDX Options | HY Main | Standard |  | On the Run (5y) | 3 month | ATM Implied Volatility</t>
  </si>
  <si>
    <t>CDX Options | HY Main | Standard |  | On the Run (5y) | 3 month | Realized Volatility</t>
  </si>
  <si>
    <t>CDX Options | HY Main | Standard |  | On the Run (5y) | 3 month | ATM Forward (Spread)</t>
  </si>
  <si>
    <t>CDX Options | HY Main | Standard |  | On the Run (5y) | 3 month | Implied BP Vol</t>
  </si>
  <si>
    <t>CDX Options | HY Main | Standard |  | On the Run (5y) | 3 month | ATM Forward (Price)</t>
  </si>
  <si>
    <t>CDX Options | HY Main | Standard |  | On the Run (5y) | 3 month | Volatility Skew (75-25 Delta)</t>
  </si>
  <si>
    <t>CDX Options | HY Main | Standard |  | On the Run (5y) | 3 month | Spot</t>
  </si>
  <si>
    <t>CDX Options | HY Main | Standard |  | On the Run (5y) | 6 month | ATM Implied Volatility</t>
  </si>
  <si>
    <t>CDX Options | HY Main | Standard |  | On the Run (5y) | 6 month | Realized Volatility</t>
  </si>
  <si>
    <t>CDX Options | HY Main | Standard |  | On the Run (5y) | 6 month | ATM Forward (Spread)</t>
  </si>
  <si>
    <t>CDX Options | HY Main | Standard |  | On the Run (5y) | 6 month | Implied BP Vol</t>
  </si>
  <si>
    <t>CDX Options | HY Main | Standard |  | On the Run (5y) | 6 month | ATM Forward (Price)</t>
  </si>
  <si>
    <t>CDX Options | HY Main | Standard |  | On the Run (5y) | 6 month | Volatility Skew (75-25 Delta)</t>
  </si>
  <si>
    <t>CDX Options | HY Main | Standard |  | On the Run (5y) | 6 month | Spot</t>
  </si>
  <si>
    <t>CDX Options | EM Main | Standard |  | On the Run | 1 month | ATM Implied Volatility</t>
  </si>
  <si>
    <t>CDX Options | EM Main | Standard |  | On the Run | 1 month | Realized Volatility</t>
  </si>
  <si>
    <t>CDX Options | EM Main | Standard |  | On the Run | 1 month | ATM Forward (Spread)</t>
  </si>
  <si>
    <t>CDX Options | EM Main | Standard |  | On the Run | 1 month | Implied BP Vol</t>
  </si>
  <si>
    <t>CDX Options | EM Main | Standard |  | On the Run | 1 month | ATM Forward (Price)</t>
  </si>
  <si>
    <t>CDX Options | EM Main | Standard |  | On the Run | 1 month | Volatility Skew (75-25 Delta)</t>
  </si>
  <si>
    <t>CDX Options | EM Main | Standard |  | On the Run | 1 month | Spot</t>
  </si>
  <si>
    <t>CDX Options | EM Main | Standard |  | On the Run | 2 month | ATM Implied Volatility</t>
  </si>
  <si>
    <t>CDX Options | EM Main | Standard |  | On the Run | 2 month | Realized Volatility</t>
  </si>
  <si>
    <t>CDX Options | EM Main | Standard |  | On the Run | 2 month | ATM Forward (Spread)</t>
  </si>
  <si>
    <t>CDX Options | EM Main | Standard |  | On the Run | 2 month | Implied BP Vol</t>
  </si>
  <si>
    <t>CDX Options | EM Main | Standard |  | On the Run | 2 month | ATM Forward (Price)</t>
  </si>
  <si>
    <t>CDX Options | EM Main | Standard |  | On the Run | 2 month | Volatility Skew (75-25 Delta)</t>
  </si>
  <si>
    <t>CDX Options | EM Main | Standard |  | On the Run | 2 month | Spot</t>
  </si>
  <si>
    <t>CDX Options | EM Main | Standard |  | On the Run | 3 month | ATM Implied Volatility</t>
  </si>
  <si>
    <t>CDX Options | EM Main | Standard |  | On the Run | 3 month | Realized Volatility</t>
  </si>
  <si>
    <t>CDX Options | EM Main | Standard |  | On the Run | 3 month | ATM Forward (Spread)</t>
  </si>
  <si>
    <t>CDX Options | EM Main | Standard |  | On the Run | 3 month | Implied BP Vol</t>
  </si>
  <si>
    <t>CDX Options | EM Main | Standard |  | On the Run | 3 month | ATM Forward (Price)</t>
  </si>
  <si>
    <t>CDX Options | EM Main | Standard |  | On the Run | 3 month | Volatility Skew (75-25 Delta)</t>
  </si>
  <si>
    <t>CDX Options | EM Main | Standard |  | On the Run | 3 month | Spot</t>
  </si>
  <si>
    <t>CDX Options | EM Main | Standard |  | On the Run | 4 month | ATM Implied Volatility</t>
  </si>
  <si>
    <t>CDX Options | EM Main | Standard |  | On the Run | 4 month | Realized Volatility</t>
  </si>
  <si>
    <t>CDX Options | EM Main | Standard |  | On the Run | 4 month | ATM Forward (Spread)</t>
  </si>
  <si>
    <t>CDX Options | EM Main | Standard |  | On the Run | 4 month | Implied BP Vol</t>
  </si>
  <si>
    <t>CDX Options | EM Main | Standard |  | On the Run | 4 month | ATM Forward (Price)</t>
  </si>
  <si>
    <t>CDX Options | EM Main | Standard |  | On the Run | 4 month | Volatility Skew (75-25 Delta)</t>
  </si>
  <si>
    <t>CDX Options | EM Main | Standard |  | On the Run | 4 month | Spot</t>
  </si>
  <si>
    <t>CDX Options | EM Main | Standard |  | On the Run | 5 month | ATM Implied Volatility</t>
  </si>
  <si>
    <t>CDX Options | EM Main | Standard |  | On the Run | 5 month | Realized Volatility</t>
  </si>
  <si>
    <t>CDX Options | EM Main | Standard |  | On the Run | 5 month | ATM Forward (Spread)</t>
  </si>
  <si>
    <t>CDX Options | EM Main | Standard |  | On the Run | 5 month | Implied BP Vol</t>
  </si>
  <si>
    <t>CDX Options | EM Main | Standard |  | On the Run | 5 month | ATM Forward (Price)</t>
  </si>
  <si>
    <t>CDX Options | EM Main | Standard |  | On the Run | 5 month | Volatility Skew (75-25 Delta)</t>
  </si>
  <si>
    <t>CDX Options | EM Main | Standard |  | On the Run | 5 month | Spot</t>
  </si>
  <si>
    <t>DJ CDX NA IG | Main | On the run (3Yr) | CDS Spread Mid</t>
  </si>
  <si>
    <t>DJ CDX NA IG | Main | On the run (5Yr) | CDS Spread Mid</t>
  </si>
  <si>
    <t>DJ CDX NA IG | Main | On the run (7Yr) | CDS Spread Mid</t>
  </si>
  <si>
    <t>DJ CDX NA IG | Main | On the run (10Yr) | CDS Spread Mid</t>
  </si>
  <si>
    <t>DJ CDX NA IG | Main | Roll and Default Adjusted (5 Yr) | CDS Spread Mid</t>
  </si>
  <si>
    <t>DJ CDX NA HY | 100 | On the run (3Yr) | CDS Spread Mid</t>
  </si>
  <si>
    <t>DJ CDX NA HY | 100 | On the run (5Yr) | CDS Spread Mid</t>
  </si>
  <si>
    <t>DJ CDX NA HY | 100 | On the run (7Yr) | CDS Spread Mid</t>
  </si>
  <si>
    <t>DJ CDX NA HY | 100 | On the run (10Yr) | CDS Spread Mid</t>
  </si>
  <si>
    <t>DJ CDX NA HY | 100 | Roll and Default Adjusted (5 Yr) | CDS Spread Mid</t>
  </si>
  <si>
    <t>CDX EM | CDX.EM | On the run (5Yr) | CDS Spread Mid</t>
  </si>
  <si>
    <t>iTraxx Options (% of ATM) | Main | 100% | 3 month | Implied Vol</t>
  </si>
  <si>
    <t>iTraxx Options (% of ATM) | Main | 100% | 3 month | Realised Vol</t>
  </si>
  <si>
    <t>iTraxx Options (% of ATM) | Main | 100% | 3 month | Volatility Skew (25 Delta)</t>
  </si>
  <si>
    <t>iTraxx Options (% of ATM) | Main | 100% | 3 month | Calendar Skew (3M - 1M)</t>
  </si>
  <si>
    <t>iTraxx Options (% of ATM) | Main | 100% | 3 month | CDS Spread Adj.</t>
  </si>
  <si>
    <t>iTraxx Options (% of ATM) | Crossover | 100% | 3 month | Implied Vol</t>
  </si>
  <si>
    <t>iTraxx Options (% of ATM) | Crossover | 100% | 3 month | Realised Vol</t>
  </si>
  <si>
    <t>iTraxx Options (% of ATM) | Crossover | 100% | 3 month | Volatility Skew (25 Delta)</t>
  </si>
  <si>
    <t>iTraxx Options (% of ATM) | Crossover | 100% | 3 month | Calendar Skew (3M - 1M)</t>
  </si>
  <si>
    <t>iTraxx Options (% of ATM) | Crossover | 100% | 3 month | CDS Spread Adj.</t>
  </si>
  <si>
    <t>iTraxx Options (Delta) | Main | 25% | 3 month | Implied Vol</t>
  </si>
  <si>
    <t>iTraxx Options (Delta) | Main | 75% | 3 month | Implied Vol</t>
  </si>
  <si>
    <t>iTraxx Options (Delta) | Crossover | 25% | 3 month | Implied Vol</t>
  </si>
  <si>
    <t>iTraxx Options (Delta) | Crossover | 75% | 3 month | Implied Vol</t>
  </si>
  <si>
    <t>iTraxx Europe | Main | On the run (5Y) | Unfunded | JPMorgan | CDS Spread Mid</t>
  </si>
  <si>
    <t>iTraxx Europe | Main | On the run (5Y) | Unfunded | JPMorgan | CDS Spread Roll-Adjusted</t>
  </si>
  <si>
    <t>iTraxx Europe | Main | On the run (10Y) | Unfunded | JPMorgan | CDS Spread Mid</t>
  </si>
  <si>
    <t>iTraxx Europe | Main | On the run (10Y) | Unfunded | JPMorgan | CDS Spread Roll-Adjusted</t>
  </si>
  <si>
    <t>iTraxx Europe | Crossover | On the run (5Y) | Unfunded | JPMorgan | CDS Spread Mid</t>
  </si>
  <si>
    <t>iTraxx Europe | Crossover | On the run (5Y) | Unfunded | JPMorgan | CDS Spread Roll-Adjusted</t>
  </si>
  <si>
    <t>iTraxx Europe | Crossover | On the run (10Y) | Unfunded | JPMorgan | CDS Spread Mid</t>
  </si>
  <si>
    <t>iTraxx Europe | Crossover | On the run (10Y) | Unfunded | JPMorgan | CDS Spread Roll-Adjusted</t>
  </si>
  <si>
    <t>"IG Main Standard  On the Run (5y) 3 month ATM Implied Volatility"</t>
  </si>
  <si>
    <t>"DB(CDS,TRAC-X,NAIGMAINSWAP05YONRUN,3M_ATM_IVOL_CAL)"</t>
  </si>
  <si>
    <t>"IG Main Standard  On the Run (5y) 3 month ATM Implied Volatility" : "DB(CDS,TRAC-X,NAIGMAINSWAP05YONRUN,3M_ATM_IVOL_CAL)"</t>
  </si>
  <si>
    <t>IG Main Standard  On the Run (5y) 3 month Realized Volatility</t>
  </si>
  <si>
    <t>DB(CDS,TRAC-X,NAIGMAINSWAP05YONRUN,3M_HVOL)</t>
  </si>
  <si>
    <t>End Date</t>
  </si>
  <si>
    <t>today</t>
  </si>
  <si>
    <t>DB(CDS,TRAC-X,NAIGMAINSWAP05YONRUN,3M_ATM_S_BE_CAL)</t>
  </si>
  <si>
    <t>DB(CDS,TRAC-X,NAIGMAINSWAP05YONRUN,3M_ATMF_CAL)</t>
  </si>
  <si>
    <t>DB(CDS,TRAC-X,NAIGMAINSWAP05YONRUN,3M_VOL_SKEW_CAL)</t>
  </si>
  <si>
    <t>DB(CDS,TRAC-X,NAIGMAINSWAP05YONRUN,6M_ATM_IVOL_CAL)</t>
  </si>
  <si>
    <t>DB(CDS,TRAC-X,NAIGMAINSWAP05YONRUN,6M_HVOL)</t>
  </si>
  <si>
    <t>DB(CDS,TRAC-X,NAIGMAINSWAP05YONRUN,6M_ATM_S_BE_CAL)</t>
  </si>
  <si>
    <t>DB(CDS,TRAC-X,NAIGMAINSWAP05YONRUN,6M_ATMF_CAL)</t>
  </si>
  <si>
    <t>DB(CDS,TRAC-X,NAIGMAINSWAP05YONRUN,6M_VOL_SKEW_CAL)</t>
  </si>
  <si>
    <t>DB(CDS,TRAC-X,NAHY100UNF05ONRUN,1M_ATM_S_IVOL_CAL)</t>
  </si>
  <si>
    <t>DB(CDS,TRAC-X,NAHY100UNF05ONRUN,1M_S_HVOL)</t>
  </si>
  <si>
    <t>DB(CDS,TRAC-X,NAHY100UNF05ONRUN,1M_ATMF_S_CAL)</t>
  </si>
  <si>
    <t>DB(CDS,TRAC-X,NAHY100UNF05ONRUN,1M_ATM_S_BE_CAL)</t>
  </si>
  <si>
    <t>DB(CDS,TRAC-X,NAHY100UNF05ONRUN,1M_ATMF_CAL)</t>
  </si>
  <si>
    <t>DB(CDS,TRAC-X,NAHY100UNF05ONRUN,1M_S_VOL_SKEW_CAL)</t>
  </si>
  <si>
    <t>DB(CDS,TRAC-X,NAHY100UNF05ONRUN,JPM_CLEAN_MID)</t>
  </si>
  <si>
    <t>DB(CDS,TRAC-X,NAHY100UNF05ONRUN,3M_ATM_S_IVOL_CAL)</t>
  </si>
  <si>
    <t>DB(CDS,TRAC-X,NAHY100UNF05ONRUN,3M_S_HVOL)</t>
  </si>
  <si>
    <t>DB(CDS,TRAC-X,NAHY100UNF05ONRUN,3M_ATMF_S_CAL)</t>
  </si>
  <si>
    <t>DB(CDS,TRAC-X,NAHY100UNF05ONRUN,3M_ATM_S_BE_CAL)</t>
  </si>
  <si>
    <t>DB(CDS,TRAC-X,NAHY100UNF05ONRUN,3M_ATMF_CAL)</t>
  </si>
  <si>
    <t>DB(CDS,TRAC-X,NAHY100UNF05ONRUN,3M_S_VOL_SKEW_CAL)</t>
  </si>
  <si>
    <t>DB(CDS,TRAC-X,NAHY100UNF05ONRUN,6M_ATM_S_IVOL_CAL)</t>
  </si>
  <si>
    <t>DB(CDS,TRAC-X,NAHY100UNF05ONRUN,6M_S_HVOL)</t>
  </si>
  <si>
    <t>DB(CDS,TRAC-X,NAHY100UNF05ONRUN,6M_ATMF_S_CAL)</t>
  </si>
  <si>
    <t>DB(CDS,TRAC-X,NAHY100UNF05ONRUN,6M_ATM_S_BE_CAL)</t>
  </si>
  <si>
    <t>DB(CDS,TRAC-X,NAHY100UNF05ONRUN,6M_ATMF_CAL)</t>
  </si>
  <si>
    <t>DB(CDS,TRAC-X,NAHY100UNF05ONRUN,6M_S_VOL_SKEW_CAL)</t>
  </si>
  <si>
    <t>DB(CDS,TRAC-X,EMCDXONRUN,1M_ATM_S_IVOL_CAL)</t>
  </si>
  <si>
    <t>DB(CDS,TRAC-X,EMCDXONRUN,1M_S_HVOL)</t>
  </si>
  <si>
    <t>DB(CDS,TRAC-X,EMCDXONRUN,1M_ATMF_S_CAL)</t>
  </si>
  <si>
    <t>DB(CDS,TRAC-X,EMCDXONRUN,1M_ATM_S_BE_CAL)</t>
  </si>
  <si>
    <t>DB(CDS,TRAC-X,EMCDXONRUN,1M_ATMF_CAL)</t>
  </si>
  <si>
    <t>DB(CDS,TRAC-X,EMCDXONRUN,1M_S_VOL_SKEW_CAL)</t>
  </si>
  <si>
    <t>DB(NEO-UK,credit/cds/index/cdxEM-onrun/5y/JPM_CLEAN_MID)</t>
  </si>
  <si>
    <t>DB(CDS,TRAC-X,EMCDXONRUN,2M_ATM_S_IVOL_CAL)</t>
  </si>
  <si>
    <t>DB(CDS,TRAC-X,EMCDXONRUN,2M_S_HVOL)</t>
  </si>
  <si>
    <t>DB(CDS,TRAC-X,EMCDXONRUN,2M_ATMF_S_CAL)</t>
  </si>
  <si>
    <t>DB(CDS,TRAC-X,EMCDXONRUN,2M_ATM_S_BE_CAL)</t>
  </si>
  <si>
    <t>DB(CDS,TRAC-X,EMCDXONRUN,2M_ATMF_CAL)</t>
  </si>
  <si>
    <t>DB(CDS,TRAC-X,EMCDXONRUN,2M_S_VOL_SKEW_CAL)</t>
  </si>
  <si>
    <t>DB(CDS,TRAC-X,EMCDXONRUN,3M_ATM_S_IVOL_CAL)</t>
  </si>
  <si>
    <t>DB(CDS,TRAC-X,EMCDXONRUN,3M_S_HVOL)</t>
  </si>
  <si>
    <t>DB(CDS,TRAC-X,EMCDXONRUN,3M_ATMF_S_CAL)</t>
  </si>
  <si>
    <t>DB(CDS,TRAC-X,EMCDXONRUN,3M_ATM_S_BE_CAL)</t>
  </si>
  <si>
    <t>DB(CDS,TRAC-X,EMCDXONRUN,3M_ATMF_CAL)</t>
  </si>
  <si>
    <t>DB(CDS,TRAC-X,EMCDXONRUN,3M_S_VOL_SKEW_CAL)</t>
  </si>
  <si>
    <t>DB(CDS,TRAC-X,EMCDXONRUN,4M_ATM_S_IVOL_CAL)</t>
  </si>
  <si>
    <t>DB(CDS,TRAC-X,EMCDXONRUN,4M_S_HVOL)</t>
  </si>
  <si>
    <t>DB(CDS,TRAC-X,EMCDXONRUN,4M_ATMF_S_CAL)</t>
  </si>
  <si>
    <t>DB(CDS,TRAC-X,EMCDXONRUN,4M_ATM_S_BE_CAL)</t>
  </si>
  <si>
    <t>DB(CDS,TRAC-X,EMCDXONRUN,4M_ATMF_CAL)</t>
  </si>
  <si>
    <t>DB(CDS,TRAC-X,EMCDXONRUN,4M_S_VOL_SKEW_CAL)</t>
  </si>
  <si>
    <t>DB(CDS,TRAC-X,EMCDXONRUN,5M_ATM_S_IVOL_CAL)</t>
  </si>
  <si>
    <t>DB(CDS,TRAC-X,EMCDXONRUN,5M_S_HVOL)</t>
  </si>
  <si>
    <t>DB(CDS,TRAC-X,EMCDXONRUN,5M_ATMF_S_CAL)</t>
  </si>
  <si>
    <t>DB(CDS,TRAC-X,EMCDXONRUN,5M_ATM_S_BE_CAL)</t>
  </si>
  <si>
    <t>DB(CDS,TRAC-X,EMCDXONRUN,5M_ATMF_CAL)</t>
  </si>
  <si>
    <t>DB(CDS,TRAC-X,EMCDXONRUN,5M_S_VOL_SKEW_CAL)</t>
  </si>
  <si>
    <t>DB(CDS,TRAC-X,NAMERI100UNF03ONRUN,JPM_CDSSPREAD_MID)</t>
  </si>
  <si>
    <t>DB(CDS,TRAC-X,NAMERI100UNF07ONRUN,JPM_CDSSPREAD_MID)</t>
  </si>
  <si>
    <t>DB(CDS,TRAC-X,NAMERI100UNF10ONRUN,JPM_CDSSPREAD_MID)</t>
  </si>
  <si>
    <t>DB(CDS,TRAC-X,NAMERI100UNF05RISKNDEFAULT,JPM_CDSSPREAD_MID)</t>
  </si>
  <si>
    <t>DB(CDS,TRAC-X,NAHY100UNF03ONRUN,JPM_CDSSPREAD_MID)</t>
  </si>
  <si>
    <t>DB(CDS,TRAC-X,NAHY100UNF05ONRUN,JPM_CDSSPREAD_MID)</t>
  </si>
  <si>
    <t>DB(CDS,TRAC-X,NAHY100UNF07ONRUN,JPM_CDSSPREAD_MID)</t>
  </si>
  <si>
    <t>DB(CDS,TRAC-X,NAHY100UNF10ONRUN,JPM_CDSSPREAD_MID)</t>
  </si>
  <si>
    <t>DB(CDS,TRAC-X,NAHY100UNF05RISKNDEFAULT,JPM_CDSSPREAD_MID)</t>
  </si>
  <si>
    <t>DB(NEO-UK,credit/cds/index/cdxEM-onrun/5y/JPM_CDSSPREAD_MID)</t>
  </si>
  <si>
    <t>DB(CDS,TRAC-X,EUROPEEURUNF05ONRUN_NEW_C100P_3M_INTERP,JPM_ATMVOL)</t>
  </si>
  <si>
    <t>STDDEV(21 * 3,DB(NEO-UK,CREDRESEARCH/EU/EUROPEEUR05ONRUN/JPM_LOG_SPR_RET))*SQRT(252)/100</t>
  </si>
  <si>
    <t>DB(CDS,TRAC-X,EUROPEEURUNF05ONRUN_NEW_P25D_3M_INTERP,JPM_VOL)-DB(CDS,TRAC-X,EUROPEEURUNF05ONRUN_NEW_C25D_3M_INTERP,JPM_VOL)</t>
  </si>
  <si>
    <t>DB(CDS,TRAC-X,EUROPEEURUNF05ONRUN_NEW_C100P_3M_INTERP,JPM_ATMVOL)-DB(CDS,TRAC-X,EUROPEEURUNF05ONRUN_NEW_C100P_1M_INTERP,JPM_ATMVOL)</t>
  </si>
  <si>
    <t>DB(CDS,TRAC-X,EUROPEEURUNF05ONRUN,JPM_CDSSPREAD_ADJ)</t>
  </si>
  <si>
    <t>DB(CDS,TRAC-X,EUROPEEURUNF05ONRUN_NEW_P100P_3M_INTERP,JPM_ATMVOL)</t>
  </si>
  <si>
    <t>DB(CDS,TRAC-X,EUROPEEURUNF05ONRUN_NEW_P100P_3M_INTERP,JPM_ATMVOL)-DB(CDS,TRAC-X,EUROPEEURUNF05ONRUN_NEW_P100P_1M_INTERP,JPM_ATMVOL)</t>
  </si>
  <si>
    <t>DB(CDS,TRAC-X,EUROPEHYUNF05ONRUN_NEW_C100P_3M_INTERP,JPM_ATMVOL)</t>
  </si>
  <si>
    <t>STDDEV(21 * 3,DB(NEO-UK,CREDRESEARCH/EU/EUROPEHY05ONRUN/JPM_LOG_SPR_RET))*SQRT(252)/100</t>
  </si>
  <si>
    <t>DB(CDS,TRAC-X,EUROPEHYUNF05ONRUN_NEW_P25D_3M_INTERP,JPM_VOL)-DB(CDS,TRAC-X,EUROPEHYUNF05ONRUN_NEW_C25D_3M_INTERP,JPM_VOL)</t>
  </si>
  <si>
    <t>DB(CDS,TRAC-X,EUROPEHYUNF05ONRUN_NEW_C100P_3M_INTERP,JPM_ATMVOL)-DB(CDS,TRAC-X,EUROPEHYUNF05ONRUN_NEW_C100P_1M_INTERP,JPM_ATMVOL)</t>
  </si>
  <si>
    <t>DB(CDS,TRAC-X,EUROPEHYUNF05ONRUN,JPM_CDSSPREAD_ADJ)</t>
  </si>
  <si>
    <t>DB(CDS,TRAC-X,EUROPEHYUNF05ONRUN_NEW_P100P_3M_INTERP,JPM_ATMVOL)</t>
  </si>
  <si>
    <t>DB(CDS,TRAC-X,EUROPEHYUNF05ONRUN_NEW_P100P_3M_INTERP,JPM_ATMVOL)-DB(CDS,TRAC-X,EUROPEHYUNF05ONRUN_NEW_P100P_1M_INTERP,JPM_ATMVOL)</t>
  </si>
  <si>
    <t>DB(CDS,TRAC-X,EUROPEEURUNF05ONRUN_NEW_C25D_3M_INTERP,JPM_VOL)</t>
  </si>
  <si>
    <t>DB(CDS,TRAC-X,EUROPEEURUNF05ONRUN_NEW_P25D_3M_INTERP,JPM_VOL)</t>
  </si>
  <si>
    <t>DB(CDS,TRAC-X,EUROPEEURUNF05ONRUN_NEW_C75D_3M_INTERP,JPM_VOL)</t>
  </si>
  <si>
    <t>DB(CDS,TRAC-X,EUROPEEURUNF05ONRUN_NEW_P75D_3M_INTERP,JPM_VOL)</t>
  </si>
  <si>
    <t>DB(CDS,TRAC-X,EUROPEHYUNF05ONRUN_NEW_C25D_3M_INTERP,JPM_VOL)</t>
  </si>
  <si>
    <t>DB(CDS,TRAC-X,EUROPEHYUNF05ONRUN_NEW_P25D_3M_INTERP,JPM_VOL)</t>
  </si>
  <si>
    <t>DB(CDS,TRAC-X,EUROPEHYUNF05ONRUN_NEW_C75D_3M_INTERP,JPM_VOL)</t>
  </si>
  <si>
    <t>DB(CDS,TRAC-X,EUROPEHYUNF05ONRUN_NEW_P75D_3M_INTERP,JPM_VOL)</t>
  </si>
  <si>
    <t>DB(NEO-UK,credit/cds/index/itraxx-onrun/5y/JPM_CDSSPREAD_MID)</t>
  </si>
  <si>
    <t>DB(CDS,TRAC-X,EuropeEur5yOnrun,JPM_CDSSPREAD_CM_ADJ)</t>
  </si>
  <si>
    <t>DB(NEO-UK,credit/cds/index/itraxx-onrun/10y/JPM_CDSSPREAD_MID)</t>
  </si>
  <si>
    <t>DB(CDS,TRAC-X,EuropeEur10yOnrun,JPM_CDSSPREAD_CM_ADJ)</t>
  </si>
  <si>
    <t>DB(NEO-UK,credit/cds/index/itraxx_crossover-onrun/5y/JPM_CDSSPREAD_MID)</t>
  </si>
  <si>
    <t>DB(CDS,TRAC-X,EuropeHy5yOnrun,JPM_CDSSPREAD_CM_ADJ)</t>
  </si>
  <si>
    <t>DB(NEO-UK,credit/cds/index/itraxx_crossover-onrun/10y/JPM_CDSSPREAD_MID)</t>
  </si>
  <si>
    <t>DB(CDS,TRAC-X,EuropeHy10yOnrun,JPM_CDSSPREAD_CM_ADJ)</t>
  </si>
  <si>
    <t>"IG Main Standard  On the Run (5y) 3 month Realized Volatility"</t>
  </si>
  <si>
    <t>"DB(CDS,TRAC-X,NAIGMAINSWAP05YONRUN,3M_HVOL)"</t>
  </si>
  <si>
    <t>"IG Main Standard  On the Run (5y) 3 month Realized Volatility" : "DB(CDS,TRAC-X,NAIGMAINSWAP05YONRUN,3M_HVOL)"</t>
  </si>
  <si>
    <t>IG Main Standard  On the Run (5y) 3 month Implied BP Vol</t>
  </si>
  <si>
    <t>Date Format</t>
  </si>
  <si>
    <t>DATES_IN_ROWS</t>
  </si>
  <si>
    <t>"IG Main Standard  On the Run (5y) 3 month Implied BP Vol"</t>
  </si>
  <si>
    <t>"DB(CDS,TRAC-X,NAIGMAINSWAP05YONRUN,3M_ATM_S_BE_CAL)"</t>
  </si>
  <si>
    <t>"IG Main Standard  On the Run (5y) 3 month Implied BP Vol" : "DB(CDS,TRAC-X,NAIGMAINSWAP05YONRUN,3M_ATM_S_BE_CAL)"</t>
  </si>
  <si>
    <t>IG Main Standard  On the Run (5y) 3 month ATM Forward (Spread)</t>
  </si>
  <si>
    <t>Data Order</t>
  </si>
  <si>
    <t>DO_ASCENDING</t>
  </si>
  <si>
    <t>"IG Main Standard  On the Run (5y) 3 month ATM Forward (Spread)"</t>
  </si>
  <si>
    <t>"DB(CDS,TRAC-X,NAIGMAINSWAP05YONRUN,3M_ATMF_CAL)"</t>
  </si>
  <si>
    <t>"IG Main Standard  On the Run (5y) 3 month ATM Forward (Spread)" : "DB(CDS,TRAC-X,NAIGMAINSWAP05YONRUN,3M_ATMF_CAL)"</t>
  </si>
  <si>
    <t>IG Main Standard  On the Run (5y) 3 month Volatility Skew (75-25 Delta)</t>
  </si>
  <si>
    <t>"IG Main Standard  On the Run (5y) 3 month Volatility Skew (75-25 Delta)"</t>
  </si>
  <si>
    <t>"DB(CDS,TRAC-X,NAIGMAINSWAP05YONRUN,3M_VOL_SKEW_CAL)"</t>
  </si>
  <si>
    <t>"IG Main Standard  On the Run (5y) 3 month Volatility Skew (75-25 Delta)" : "DB(CDS,TRAC-X,NAIGMAINSWAP05YONRUN,3M_VOL_SKEW_CAL)"</t>
  </si>
  <si>
    <t>IG Main Standard  On the Run (5y) 3 month Spot</t>
  </si>
  <si>
    <t>"IG Main Standard  On the Run (5y) 3 month Spot"</t>
  </si>
  <si>
    <t>"IG Main Standard  On the Run (5y) 3 month Spot" : "DB(CDS,TRAC-X,NAMERI100UNF05ONRUN,JPM_CDSSPREAD_MID)"</t>
  </si>
  <si>
    <t>IG Main Standard  On the Run (5y) 6 month ATM Implied Volatility</t>
  </si>
  <si>
    <t>"IG Main Standard  On the Run (5y) 6 month ATM Implied Volatility"</t>
  </si>
  <si>
    <t>"DB(CDS,TRAC-X,NAIGMAINSWAP05YONRUN,6M_ATM_IVOL_CAL)"</t>
  </si>
  <si>
    <t>"IG Main Standard  On the Run (5y) 6 month ATM Implied Volatility" : "DB(CDS,TRAC-X,NAIGMAINSWAP05YONRUN,6M_ATM_IVOL_CAL)"</t>
  </si>
  <si>
    <t>IG Main Standard  On the Run (5y) 6 month Realized Volatility</t>
  </si>
  <si>
    <t>"IG Main Standard  On the Run (5y) 6 month Realized Volatility"</t>
  </si>
  <si>
    <t>"DB(CDS,TRAC-X,NAIGMAINSWAP05YONRUN,6M_HVOL)"</t>
  </si>
  <si>
    <t>"IG Main Standard  On the Run (5y) 6 month Realized Volatility" : "DB(CDS,TRAC-X,NAIGMAINSWAP05YONRUN,6M_HVOL)"</t>
  </si>
  <si>
    <t>IG Main Standard  On the Run (5y) 6 month Implied BP Vol</t>
  </si>
  <si>
    <t>"IG Main Standard  On the Run (5y) 6 month Implied BP Vol"</t>
  </si>
  <si>
    <t>"DB(CDS,TRAC-X,NAIGMAINSWAP05YONRUN,6M_ATM_S_BE_CAL)"</t>
  </si>
  <si>
    <t>"IG Main Standard  On the Run (5y) 6 month Implied BP Vol" : "DB(CDS,TRAC-X,NAIGMAINSWAP05YONRUN,6M_ATM_S_BE_CAL)"</t>
  </si>
  <si>
    <t>IG Main Standard  On the Run (5y) 6 month ATM Forward (Spread)</t>
  </si>
  <si>
    <t>"IG Main Standard  On the Run (5y) 6 month ATM Forward (Spread)"</t>
  </si>
  <si>
    <t>"DB(CDS,TRAC-X,NAIGMAINSWAP05YONRUN,6M_ATMF_CAL)"</t>
  </si>
  <si>
    <t>"IG Main Standard  On the Run (5y) 6 month ATM Forward (Spread)" : "DB(CDS,TRAC-X,NAIGMAINSWAP05YONRUN,6M_ATMF_CAL)"</t>
  </si>
  <si>
    <t>IG Main Standard  On the Run (5y) 6 month Volatility Skew (75-25 Delta)</t>
  </si>
  <si>
    <t>"IG Main Standard  On the Run (5y) 6 month Volatility Skew (75-25 Delta)"</t>
  </si>
  <si>
    <t>"DB(CDS,TRAC-X,NAIGMAINSWAP05YONRUN,6M_VOL_SKEW_CAL)"</t>
  </si>
  <si>
    <t>"IG Main Standard  On the Run (5y) 6 month Volatility Skew (75-25 Delta)" : "DB(CDS,TRAC-X,NAIGMAINSWAP05YONRUN,6M_VOL_SKEW_CAL)"</t>
  </si>
  <si>
    <t>IG Main Standard  On the Run (5y) 6 month Spot</t>
  </si>
  <si>
    <t>"IG Main Standard  On the Run (5y) 6 month Spot"</t>
  </si>
  <si>
    <t>"IG Main Standard  On the Run (5y) 6 month Spot" : "DB(CDS,TRAC-X,NAMERI100UNF05ONRUN,JPM_CDSSPREAD_MID)"</t>
  </si>
  <si>
    <t>HY Main Standard  On the Run (5y) 1 month ATM Implied Volatility</t>
  </si>
  <si>
    <t>"HY Main Standard  On the Run (5y) 1 month ATM Implied Volatility"</t>
  </si>
  <si>
    <t>"DB(CDS,TRAC-X,NAHY100UNF05ONRUN,1M_ATM_S_IVOL_CAL)"</t>
  </si>
  <si>
    <t>"HY Main Standard  On the Run (5y) 1 month ATM Implied Volatility" : "DB(CDS,TRAC-X,NAHY100UNF05ONRUN,1M_ATM_S_IVOL_CAL)"</t>
  </si>
  <si>
    <t>HY Main Standard  On the Run (5y) 1 month Realized Volatility</t>
  </si>
  <si>
    <t>"HY Main Standard  On the Run (5y) 1 month Realized Volatility"</t>
  </si>
  <si>
    <t>"DB(CDS,TRAC-X,NAHY100UNF05ONRUN,1M_S_HVOL)"</t>
  </si>
  <si>
    <t>"HY Main Standard  On the Run (5y) 1 month Realized Volatility" : "DB(CDS,TRAC-X,NAHY100UNF05ONRUN,1M_S_HVOL)"</t>
  </si>
  <si>
    <t>HY Main Standard  On the Run (5y) 1 month ATM Forward (Spread)</t>
  </si>
  <si>
    <t>"HY Main Standard  On the Run (5y) 1 month ATM Forward (Spread)"</t>
  </si>
  <si>
    <t>"DB(CDS,TRAC-X,NAHY100UNF05ONRUN,1M_ATMF_S_CAL)"</t>
  </si>
  <si>
    <t>"HY Main Standard  On the Run (5y) 1 month ATM Forward (Spread)" : "DB(CDS,TRAC-X,NAHY100UNF05ONRUN,1M_ATMF_S_CAL)"</t>
  </si>
  <si>
    <t>HY Main Standard  On the Run (5y) 1 month Implied BP Vol</t>
  </si>
  <si>
    <t>"HY Main Standard  On the Run (5y) 1 month Implied BP Vol"</t>
  </si>
  <si>
    <t>"DB(CDS,TRAC-X,NAHY100UNF05ONRUN,1M_ATM_S_BE_CAL)"</t>
  </si>
  <si>
    <t>"HY Main Standard  On the Run (5y) 1 month Implied BP Vol" : "DB(CDS,TRAC-X,NAHY100UNF05ONRUN,1M_ATM_S_BE_CAL)"</t>
  </si>
  <si>
    <t>HY Main Standard  On the Run (5y) 1 month ATM Forward (Price)</t>
  </si>
  <si>
    <t>"HY Main Standard  On the Run (5y) 1 month ATM Forward (Price)"</t>
  </si>
  <si>
    <t>"DB(CDS,TRAC-X,NAHY100UNF05ONRUN,1M_ATMF_CAL)"</t>
  </si>
  <si>
    <t>"HY Main Standard  On the Run (5y) 1 month ATM Forward (Price)" : "DB(CDS,TRAC-X,NAHY100UNF05ONRUN,1M_ATMF_CAL)"</t>
  </si>
  <si>
    <t>HY Main Standard  On the Run (5y) 1 month Volatility Skew (75-25 Delta)</t>
  </si>
  <si>
    <t>"HY Main Standard  On the Run (5y) 1 month Volatility Skew (75-25 Delta)"</t>
  </si>
  <si>
    <t>"DB(CDS,TRAC-X,NAHY100UNF05ONRUN,1M_S_VOL_SKEW_CAL)"</t>
  </si>
  <si>
    <t>"HY Main Standard  On the Run (5y) 1 month Volatility Skew (75-25 Delta)" : "DB(CDS,TRAC-X,NAHY100UNF05ONRUN,1M_S_VOL_SKEW_CAL)"</t>
  </si>
  <si>
    <t>HY Main Standard  On the Run (5y) 1 month Spot</t>
  </si>
  <si>
    <t>"HY Main Standard  On the Run (5y) 1 month Spot"</t>
  </si>
  <si>
    <t>"DB(CDS,TRAC-X,NAHY100UNF05ONRUN,JPM_CLEAN_MID)"</t>
  </si>
  <si>
    <t>"HY Main Standard  On the Run (5y) 1 month Spot" : "DB(CDS,TRAC-X,NAHY100UNF05ONRUN,JPM_CLEAN_MID)"</t>
  </si>
  <si>
    <t>HY Main Standard  On the Run (5y) 3 month ATM Implied Volatility</t>
  </si>
  <si>
    <t>"HY Main Standard  On the Run (5y) 3 month ATM Implied Volatility"</t>
  </si>
  <si>
    <t>"DB(CDS,TRAC-X,NAHY100UNF05ONRUN,3M_ATM_S_IVOL_CAL)"</t>
  </si>
  <si>
    <t>"HY Main Standard  On the Run (5y) 3 month ATM Implied Volatility" : "DB(CDS,TRAC-X,NAHY100UNF05ONRUN,3M_ATM_S_IVOL_CAL)"</t>
  </si>
  <si>
    <t>HY Main Standard  On the Run (5y) 3 month Realized Volatility</t>
  </si>
  <si>
    <t>"HY Main Standard  On the Run (5y) 3 month Realized Volatility"</t>
  </si>
  <si>
    <t>"DB(CDS,TRAC-X,NAHY100UNF05ONRUN,3M_S_HVOL)"</t>
  </si>
  <si>
    <t>"HY Main Standard  On the Run (5y) 3 month Realized Volatility" : "DB(CDS,TRAC-X,NAHY100UNF05ONRUN,3M_S_HVOL)"</t>
  </si>
  <si>
    <t>HY Main Standard  On the Run (5y) 3 month ATM Forward (Spread)</t>
  </si>
  <si>
    <t>"HY Main Standard  On the Run (5y) 3 month ATM Forward (Spread)"</t>
  </si>
  <si>
    <t>"DB(CDS,TRAC-X,NAHY100UNF05ONRUN,3M_ATMF_S_CAL)"</t>
  </si>
  <si>
    <t>"HY Main Standard  On the Run (5y) 3 month ATM Forward (Spread)" : "DB(CDS,TRAC-X,NAHY100UNF05ONRUN,3M_ATMF_S_CAL)"</t>
  </si>
  <si>
    <t>HY Main Standard  On the Run (5y) 3 month Implied BP Vol</t>
  </si>
  <si>
    <t>"HY Main Standard  On the Run (5y) 3 month Implied BP Vol"</t>
  </si>
  <si>
    <t>"DB(CDS,TRAC-X,NAHY100UNF05ONRUN,3M_ATM_S_BE_CAL)"</t>
  </si>
  <si>
    <t>"HY Main Standard  On the Run (5y) 3 month Implied BP Vol" : "DB(CDS,TRAC-X,NAHY100UNF05ONRUN,3M_ATM_S_BE_CAL)"</t>
  </si>
  <si>
    <t>HY Main Standard  On the Run (5y) 3 month ATM Forward (Price)</t>
  </si>
  <si>
    <t>"HY Main Standard  On the Run (5y) 3 month ATM Forward (Price)"</t>
  </si>
  <si>
    <t>"DB(CDS,TRAC-X,NAHY100UNF05ONRUN,3M_ATMF_CAL)"</t>
  </si>
  <si>
    <t>"HY Main Standard  On the Run (5y) 3 month ATM Forward (Price)" : "DB(CDS,TRAC-X,NAHY100UNF05ONRUN,3M_ATMF_CAL)"</t>
  </si>
  <si>
    <t>HY Main Standard  On the Run (5y) 3 month Volatility Skew (75-25 Delta)</t>
  </si>
  <si>
    <t>"HY Main Standard  On the Run (5y) 3 month Volatility Skew (75-25 Delta)"</t>
  </si>
  <si>
    <t>"DB(CDS,TRAC-X,NAHY100UNF05ONRUN,3M_S_VOL_SKEW_CAL)"</t>
  </si>
  <si>
    <t>"HY Main Standard  On the Run (5y) 3 month Volatility Skew (75-25 Delta)" : "DB(CDS,TRAC-X,NAHY100UNF05ONRUN,3M_S_VOL_SKEW_CAL)"</t>
  </si>
  <si>
    <t>HY Main Standard  On the Run (5y) 3 month Spot</t>
  </si>
  <si>
    <t>"HY Main Standard  On the Run (5y) 3 month Spot"</t>
  </si>
  <si>
    <t>"HY Main Standard  On the Run (5y) 3 month Spot" : "DB(CDS,TRAC-X,NAHY100UNF05ONRUN,JPM_CLEAN_MID)"</t>
  </si>
  <si>
    <t>HY Main Standard  On the Run (5y) 6 month ATM Implied Volatility</t>
  </si>
  <si>
    <t>"HY Main Standard  On the Run (5y) 6 month ATM Implied Volatility"</t>
  </si>
  <si>
    <t>"DB(CDS,TRAC-X,NAHY100UNF05ONRUN,6M_ATM_S_IVOL_CAL)"</t>
  </si>
  <si>
    <t>"HY Main Standard  On the Run (5y) 6 month ATM Implied Volatility" : "DB(CDS,TRAC-X,NAHY100UNF05ONRUN,6M_ATM_S_IVOL_CAL)"</t>
  </si>
  <si>
    <t>HY Main Standard  On the Run (5y) 6 month Realized Volatility</t>
  </si>
  <si>
    <t>"HY Main Standard  On the Run (5y) 6 month Realized Volatility"</t>
  </si>
  <si>
    <t>"DB(CDS,TRAC-X,NAHY100UNF05ONRUN,6M_S_HVOL)"</t>
  </si>
  <si>
    <t>"HY Main Standard  On the Run (5y) 6 month Realized Volatility" : "DB(CDS,TRAC-X,NAHY100UNF05ONRUN,6M_S_HVOL)"</t>
  </si>
  <si>
    <t>HY Main Standard  On the Run (5y) 6 month ATM Forward (Spread)</t>
  </si>
  <si>
    <t>"HY Main Standard  On the Run (5y) 6 month ATM Forward (Spread)"</t>
  </si>
  <si>
    <t>"DB(CDS,TRAC-X,NAHY100UNF05ONRUN,6M_ATMF_S_CAL)"</t>
  </si>
  <si>
    <t>"HY Main Standard  On the Run (5y) 6 month ATM Forward (Spread)" : "DB(CDS,TRAC-X,NAHY100UNF05ONRUN,6M_ATMF_S_CAL)"</t>
  </si>
  <si>
    <t>HY Main Standard  On the Run (5y) 6 month Implied BP Vol</t>
  </si>
  <si>
    <t>"HY Main Standard  On the Run (5y) 6 month Implied BP Vol"</t>
  </si>
  <si>
    <t>"DB(CDS,TRAC-X,NAHY100UNF05ONRUN,6M_ATM_S_BE_CAL)"</t>
  </si>
  <si>
    <t>"HY Main Standard  On the Run (5y) 6 month Implied BP Vol" : "DB(CDS,TRAC-X,NAHY100UNF05ONRUN,6M_ATM_S_BE_CAL)"</t>
  </si>
  <si>
    <t>HY Main Standard  On the Run (5y) 6 month ATM Forward (Price)</t>
  </si>
  <si>
    <t>"HY Main Standard  On the Run (5y) 6 month ATM Forward (Price)"</t>
  </si>
  <si>
    <t>"DB(CDS,TRAC-X,NAHY100UNF05ONRUN,6M_ATMF_CAL)"</t>
  </si>
  <si>
    <t>"HY Main Standard  On the Run (5y) 6 month ATM Forward (Price)" : "DB(CDS,TRAC-X,NAHY100UNF05ONRUN,6M_ATMF_CAL)"</t>
  </si>
  <si>
    <t>HY Main Standard  On the Run (5y) 6 month Volatility Skew (75-25 Delta)</t>
  </si>
  <si>
    <t>"HY Main Standard  On the Run (5y) 6 month Volatility Skew (75-25 Delta)"</t>
  </si>
  <si>
    <t>"DB(CDS,TRAC-X,NAHY100UNF05ONRUN,6M_S_VOL_SKEW_CAL)"</t>
  </si>
  <si>
    <t>"HY Main Standard  On the Run (5y) 6 month Volatility Skew (75-25 Delta)" : "DB(CDS,TRAC-X,NAHY100UNF05ONRUN,6M_S_VOL_SKEW_CAL)"</t>
  </si>
  <si>
    <t>HY Main Standard  On the Run (5y) 6 month Spot</t>
  </si>
  <si>
    <t>"HY Main Standard  On the Run (5y) 6 month Spot"</t>
  </si>
  <si>
    <t>"HY Main Standard  On the Run (5y) 6 month Spot" : "DB(CDS,TRAC-X,NAHY100UNF05ONRUN,JPM_CLEAN_MID)"</t>
  </si>
  <si>
    <t>EM Main Standard  On the Run 1 month ATM Implied Volatility</t>
  </si>
  <si>
    <t>"EM Main Standard  On the Run 1 month ATM Implied Volatility"</t>
  </si>
  <si>
    <t>"DB(CDS,TRAC-X,EMCDXONRUN,1M_ATM_S_IVOL_CAL)"</t>
  </si>
  <si>
    <t>"EM Main Standard  On the Run 1 month ATM Implied Volatility" : "DB(CDS,TRAC-X,EMCDXONRUN,1M_ATM_S_IVOL_CAL)"</t>
  </si>
  <si>
    <t>EM Main Standard  On the Run 1 month Realized Volatility</t>
  </si>
  <si>
    <t>"EM Main Standard  On the Run 1 month Realized Volatility"</t>
  </si>
  <si>
    <t>"DB(CDS,TRAC-X,EMCDXONRUN,1M_S_HVOL)"</t>
  </si>
  <si>
    <t>"EM Main Standard  On the Run 1 month Realized Volatility" : "DB(CDS,TRAC-X,EMCDXONRUN,1M_S_HVOL)"</t>
  </si>
  <si>
    <t>EM Main Standard  On the Run 1 month ATM Forward (Spread)</t>
  </si>
  <si>
    <t>"EM Main Standard  On the Run 1 month ATM Forward (Spread)"</t>
  </si>
  <si>
    <t>"DB(CDS,TRAC-X,EMCDXONRUN,1M_ATMF_S_CAL)"</t>
  </si>
  <si>
    <t>"EM Main Standard  On the Run 1 month ATM Forward (Spread)" : "DB(CDS,TRAC-X,EMCDXONRUN,1M_ATMF_S_CAL)"</t>
  </si>
  <si>
    <t>EM Main Standard  On the Run 1 month Implied BP Vol</t>
  </si>
  <si>
    <t>"EM Main Standard  On the Run 1 month Implied BP Vol"</t>
  </si>
  <si>
    <t>"DB(CDS,TRAC-X,EMCDXONRUN,1M_ATM_S_BE_CAL)"</t>
  </si>
  <si>
    <t>"EM Main Standard  On the Run 1 month Implied BP Vol" : "DB(CDS,TRAC-X,EMCDXONRUN,1M_ATM_S_BE_CAL)"</t>
  </si>
  <si>
    <t>EM Main Standard  On the Run 1 month ATM Forward (Price)</t>
  </si>
  <si>
    <t>"EM Main Standard  On the Run 1 month ATM Forward (Price)"</t>
  </si>
  <si>
    <t>"DB(CDS,TRAC-X,EMCDXONRUN,1M_ATMF_CAL)"</t>
  </si>
  <si>
    <t>"EM Main Standard  On the Run 1 month ATM Forward (Price)" : "DB(CDS,TRAC-X,EMCDXONRUN,1M_ATMF_CAL)"</t>
  </si>
  <si>
    <t>EM Main Standard  On the Run 1 month Volatility Skew (75-25 Delta)</t>
  </si>
  <si>
    <t>"EM Main Standard  On the Run 1 month Volatility Skew (75-25 Delta)"</t>
  </si>
  <si>
    <t>"DB(CDS,TRAC-X,EMCDXONRUN,1M_S_VOL_SKEW_CAL)"</t>
  </si>
  <si>
    <t>"EM Main Standard  On the Run 1 month Volatility Skew (75-25 Delta)" : "DB(CDS,TRAC-X,EMCDXONRUN,1M_S_VOL_SKEW_CAL)"</t>
  </si>
  <si>
    <t>EM Main Standard  On the Run 1 month Spot</t>
  </si>
  <si>
    <t>"EM Main Standard  On the Run 1 month Spot"</t>
  </si>
  <si>
    <t>"DB(NEO-UK,credit/cds/index/cdxEM-onrun/5y/JPM_CLEAN_MID)"</t>
  </si>
  <si>
    <t>"EM Main Standard  On the Run 1 month Spot" : "DB(NEO-UK,credit/cds/index/cdxEM-onrun/5y/JPM_CLEAN_MID)"</t>
  </si>
  <si>
    <t>EM Main Standard  On the Run 2 month ATM Implied Volatility</t>
  </si>
  <si>
    <t>"EM Main Standard  On the Run 2 month ATM Implied Volatility"</t>
  </si>
  <si>
    <t>"DB(CDS,TRAC-X,EMCDXONRUN,2M_ATM_S_IVOL_CAL)"</t>
  </si>
  <si>
    <t>"EM Main Standard  On the Run 2 month ATM Implied Volatility" : "DB(CDS,TRAC-X,EMCDXONRUN,2M_ATM_S_IVOL_CAL)"</t>
  </si>
  <si>
    <t>EM Main Standard  On the Run 2 month Realized Volatility</t>
  </si>
  <si>
    <t>"EM Main Standard  On the Run 2 month Realized Volatility"</t>
  </si>
  <si>
    <t>"DB(CDS,TRAC-X,EMCDXONRUN,2M_S_HVOL)"</t>
  </si>
  <si>
    <t>"EM Main Standard  On the Run 2 month Realized Volatility" : "DB(CDS,TRAC-X,EMCDXONRUN,2M_S_HVOL)"</t>
  </si>
  <si>
    <t>EM Main Standard  On the Run 2 month ATM Forward (Spread)</t>
  </si>
  <si>
    <t>"EM Main Standard  On the Run 2 month ATM Forward (Spread)"</t>
  </si>
  <si>
    <t>"DB(CDS,TRAC-X,EMCDXONRUN,2M_ATMF_S_CAL)"</t>
  </si>
  <si>
    <t>"EM Main Standard  On the Run 2 month ATM Forward (Spread)" : "DB(CDS,TRAC-X,EMCDXONRUN,2M_ATMF_S_CAL)"</t>
  </si>
  <si>
    <t>EM Main Standard  On the Run 2 month Implied BP Vol</t>
  </si>
  <si>
    <t>"EM Main Standard  On the Run 2 month Implied BP Vol"</t>
  </si>
  <si>
    <t>"DB(CDS,TRAC-X,EMCDXONRUN,2M_ATM_S_BE_CAL)"</t>
  </si>
  <si>
    <t>"EM Main Standard  On the Run 2 month Implied BP Vol" : "DB(CDS,TRAC-X,EMCDXONRUN,2M_ATM_S_BE_CAL)"</t>
  </si>
  <si>
    <t>EM Main Standard  On the Run 2 month ATM Forward (Price)</t>
  </si>
  <si>
    <t>"EM Main Standard  On the Run 2 month ATM Forward (Price)"</t>
  </si>
  <si>
    <t>"DB(CDS,TRAC-X,EMCDXONRUN,2M_ATMF_CAL)"</t>
  </si>
  <si>
    <t>"EM Main Standard  On the Run 2 month ATM Forward (Price)" : "DB(CDS,TRAC-X,EMCDXONRUN,2M_ATMF_CAL)"</t>
  </si>
  <si>
    <t>EM Main Standard  On the Run 2 month Volatility Skew (75-25 Delta)</t>
  </si>
  <si>
    <t>"EM Main Standard  On the Run 2 month Volatility Skew (75-25 Delta)"</t>
  </si>
  <si>
    <t>"DB(CDS,TRAC-X,EMCDXONRUN,2M_S_VOL_SKEW_CAL)"</t>
  </si>
  <si>
    <t>"EM Main Standard  On the Run 2 month Volatility Skew (75-25 Delta)" : "DB(CDS,TRAC-X,EMCDXONRUN,2M_S_VOL_SKEW_CAL)"</t>
  </si>
  <si>
    <t>EM Main Standard  On the Run 2 month Spot</t>
  </si>
  <si>
    <t>"EM Main Standard  On the Run 2 month Spot"</t>
  </si>
  <si>
    <t>"EM Main Standard  On the Run 2 month Spot" : "DB(NEO-UK,credit/cds/index/cdxEM-onrun/5y/JPM_CLEAN_MID)"</t>
  </si>
  <si>
    <t>EM Main Standard  On the Run 3 month ATM Implied Volatility</t>
  </si>
  <si>
    <t>"EM Main Standard  On the Run 3 month ATM Implied Volatility"</t>
  </si>
  <si>
    <t>"DB(CDS,TRAC-X,EMCDXONRUN,3M_ATM_S_IVOL_CAL)"</t>
  </si>
  <si>
    <t>"EM Main Standard  On the Run 3 month ATM Implied Volatility" : "DB(CDS,TRAC-X,EMCDXONRUN,3M_ATM_S_IVOL_CAL)"</t>
  </si>
  <si>
    <t>EM Main Standard  On the Run 3 month Realized Volatility</t>
  </si>
  <si>
    <t>"EM Main Standard  On the Run 3 month Realized Volatility"</t>
  </si>
  <si>
    <t>"DB(CDS,TRAC-X,EMCDXONRUN,3M_S_HVOL)"</t>
  </si>
  <si>
    <t>"EM Main Standard  On the Run 3 month Realized Volatility" : "DB(CDS,TRAC-X,EMCDXONRUN,3M_S_HVOL)"</t>
  </si>
  <si>
    <t>EM Main Standard  On the Run 3 month ATM Forward (Spread)</t>
  </si>
  <si>
    <t>"EM Main Standard  On the Run 3 month ATM Forward (Spread)"</t>
  </si>
  <si>
    <t>"DB(CDS,TRAC-X,EMCDXONRUN,3M_ATMF_S_CAL)"</t>
  </si>
  <si>
    <t>"EM Main Standard  On the Run 3 month ATM Forward (Spread)" : "DB(CDS,TRAC-X,EMCDXONRUN,3M_ATMF_S_CAL)"</t>
  </si>
  <si>
    <t>EM Main Standard  On the Run 3 month Implied BP Vol</t>
  </si>
  <si>
    <t>"EM Main Standard  On the Run 3 month Implied BP Vol"</t>
  </si>
  <si>
    <t>"DB(CDS,TRAC-X,EMCDXONRUN,3M_ATM_S_BE_CAL)"</t>
  </si>
  <si>
    <t>"EM Main Standard  On the Run 3 month Implied BP Vol" : "DB(CDS,TRAC-X,EMCDXONRUN,3M_ATM_S_BE_CAL)"</t>
  </si>
  <si>
    <t>EM Main Standard  On the Run 3 month ATM Forward (Price)</t>
  </si>
  <si>
    <t>"EM Main Standard  On the Run 3 month ATM Forward (Price)"</t>
  </si>
  <si>
    <t>"DB(CDS,TRAC-X,EMCDXONRUN,3M_ATMF_CAL)"</t>
  </si>
  <si>
    <t>"EM Main Standard  On the Run 3 month ATM Forward (Price)" : "DB(CDS,TRAC-X,EMCDXONRUN,3M_ATMF_CAL)"</t>
  </si>
  <si>
    <t>EM Main Standard  On the Run 3 month Volatility Skew (75-25 Delta)</t>
  </si>
  <si>
    <t>"EM Main Standard  On the Run 3 month Volatility Skew (75-25 Delta)"</t>
  </si>
  <si>
    <t>"DB(CDS,TRAC-X,EMCDXONRUN,3M_S_VOL_SKEW_CAL)"</t>
  </si>
  <si>
    <t>"EM Main Standard  On the Run 3 month Volatility Skew (75-25 Delta)" : "DB(CDS,TRAC-X,EMCDXONRUN,3M_S_VOL_SKEW_CAL)"</t>
  </si>
  <si>
    <t>EM Main Standard  On the Run 3 month Spot</t>
  </si>
  <si>
    <t>"EM Main Standard  On the Run 3 month Spot"</t>
  </si>
  <si>
    <t>"EM Main Standard  On the Run 3 month Spot" : "DB(NEO-UK,credit/cds/index/cdxEM-onrun/5y/JPM_CLEAN_MID)"</t>
  </si>
  <si>
    <t>EM Main Standard  On the Run 4 month ATM Implied Volatility</t>
  </si>
  <si>
    <t>"EM Main Standard  On the Run 4 month ATM Implied Volatility"</t>
  </si>
  <si>
    <t>"DB(CDS,TRAC-X,EMCDXONRUN,4M_ATM_S_IVOL_CAL)"</t>
  </si>
  <si>
    <t>"EM Main Standard  On the Run 4 month ATM Implied Volatility" : "DB(CDS,TRAC-X,EMCDXONRUN,4M_ATM_S_IVOL_CAL)"</t>
  </si>
  <si>
    <t>EM Main Standard  On the Run 4 month Realized Volatility</t>
  </si>
  <si>
    <t>"EM Main Standard  On the Run 4 month Realized Volatility"</t>
  </si>
  <si>
    <t>"DB(CDS,TRAC-X,EMCDXONRUN,4M_S_HVOL)"</t>
  </si>
  <si>
    <t>"EM Main Standard  On the Run 4 month Realized Volatility" : "DB(CDS,TRAC-X,EMCDXONRUN,4M_S_HVOL)"</t>
  </si>
  <si>
    <t>EM Main Standard  On the Run 4 month ATM Forward (Spread)</t>
  </si>
  <si>
    <t>"EM Main Standard  On the Run 4 month ATM Forward (Spread)"</t>
  </si>
  <si>
    <t>"DB(CDS,TRAC-X,EMCDXONRUN,4M_ATMF_S_CAL)"</t>
  </si>
  <si>
    <t>"EM Main Standard  On the Run 4 month ATM Forward (Spread)" : "DB(CDS,TRAC-X,EMCDXONRUN,4M_ATMF_S_CAL)"</t>
  </si>
  <si>
    <t>EM Main Standard  On the Run 4 month Implied BP Vol</t>
  </si>
  <si>
    <t>"EM Main Standard  On the Run 4 month Implied BP Vol"</t>
  </si>
  <si>
    <t>"DB(CDS,TRAC-X,EMCDXONRUN,4M_ATM_S_BE_CAL)"</t>
  </si>
  <si>
    <t>"EM Main Standard  On the Run 4 month Implied BP Vol" : "DB(CDS,TRAC-X,EMCDXONRUN,4M_ATM_S_BE_CAL)"</t>
  </si>
  <si>
    <t>EM Main Standard  On the Run 4 month ATM Forward (Price)</t>
  </si>
  <si>
    <t>"EM Main Standard  On the Run 4 month ATM Forward (Price)"</t>
  </si>
  <si>
    <t>"DB(CDS,TRAC-X,EMCDXONRUN,4M_ATMF_CAL)"</t>
  </si>
  <si>
    <t>"EM Main Standard  On the Run 4 month ATM Forward (Price)" : "DB(CDS,TRAC-X,EMCDXONRUN,4M_ATMF_CAL)"</t>
  </si>
  <si>
    <t>EM Main Standard  On the Run 4 month Volatility Skew (75-25 Delta)</t>
  </si>
  <si>
    <t>"EM Main Standard  On the Run 4 month Volatility Skew (75-25 Delta)"</t>
  </si>
  <si>
    <t>"DB(CDS,TRAC-X,EMCDXONRUN,4M_S_VOL_SKEW_CAL)"</t>
  </si>
  <si>
    <t>"EM Main Standard  On the Run 4 month Volatility Skew (75-25 Delta)" : "DB(CDS,TRAC-X,EMCDXONRUN,4M_S_VOL_SKEW_CAL)"</t>
  </si>
  <si>
    <t>EM Main Standard  On the Run 4 month Spot</t>
  </si>
  <si>
    <t>"EM Main Standard  On the Run 4 month Spot"</t>
  </si>
  <si>
    <t>"EM Main Standard  On the Run 4 month Spot" : "DB(NEO-UK,credit/cds/index/cdxEM-onrun/5y/JPM_CLEAN_MID)"</t>
  </si>
  <si>
    <t>EM Main Standard  On the Run 5 month ATM Implied Volatility</t>
  </si>
  <si>
    <t>"EM Main Standard  On the Run 5 month ATM Implied Volatility"</t>
  </si>
  <si>
    <t>"DB(CDS,TRAC-X,EMCDXONRUN,5M_ATM_S_IVOL_CAL)"</t>
  </si>
  <si>
    <t>"EM Main Standard  On the Run 5 month ATM Implied Volatility" : "DB(CDS,TRAC-X,EMCDXONRUN,5M_ATM_S_IVOL_CAL)"</t>
  </si>
  <si>
    <t>EM Main Standard  On the Run 5 month Realized Volatility</t>
  </si>
  <si>
    <t>"EM Main Standard  On the Run 5 month Realized Volatility"</t>
  </si>
  <si>
    <t>"DB(CDS,TRAC-X,EMCDXONRUN,5M_S_HVOL)"</t>
  </si>
  <si>
    <t>"EM Main Standard  On the Run 5 month Realized Volatility" : "DB(CDS,TRAC-X,EMCDXONRUN,5M_S_HVOL)"</t>
  </si>
  <si>
    <t>EM Main Standard  On the Run 5 month ATM Forward (Spread)</t>
  </si>
  <si>
    <t>"EM Main Standard  On the Run 5 month ATM Forward (Spread)"</t>
  </si>
  <si>
    <t>"DB(CDS,TRAC-X,EMCDXONRUN,5M_ATMF_S_CAL)"</t>
  </si>
  <si>
    <t>"EM Main Standard  On the Run 5 month ATM Forward (Spread)" : "DB(CDS,TRAC-X,EMCDXONRUN,5M_ATMF_S_CAL)"</t>
  </si>
  <si>
    <t>EM Main Standard  On the Run 5 month Implied BP Vol</t>
  </si>
  <si>
    <t>"EM Main Standard  On the Run 5 month Implied BP Vol"</t>
  </si>
  <si>
    <t>"DB(CDS,TRAC-X,EMCDXONRUN,5M_ATM_S_BE_CAL)"</t>
  </si>
  <si>
    <t>"EM Main Standard  On the Run 5 month Implied BP Vol" : "DB(CDS,TRAC-X,EMCDXONRUN,5M_ATM_S_BE_CAL)"</t>
  </si>
  <si>
    <t>EM Main Standard  On the Run 5 month ATM Forward (Price)</t>
  </si>
  <si>
    <t>"EM Main Standard  On the Run 5 month ATM Forward (Price)"</t>
  </si>
  <si>
    <t>"DB(CDS,TRAC-X,EMCDXONRUN,5M_ATMF_CAL)"</t>
  </si>
  <si>
    <t>"EM Main Standard  On the Run 5 month ATM Forward (Price)" : "DB(CDS,TRAC-X,EMCDXONRUN,5M_ATMF_CAL)"</t>
  </si>
  <si>
    <t>EM Main Standard  On the Run 5 month Volatility Skew (75-25 Delta)</t>
  </si>
  <si>
    <t>"EM Main Standard  On the Run 5 month Volatility Skew (75-25 Delta)"</t>
  </si>
  <si>
    <t>"DB(CDS,TRAC-X,EMCDXONRUN,5M_S_VOL_SKEW_CAL)"</t>
  </si>
  <si>
    <t>"EM Main Standard  On the Run 5 month Volatility Skew (75-25 Delta)" : "DB(CDS,TRAC-X,EMCDXONRUN,5M_S_VOL_SKEW_CAL)"</t>
  </si>
  <si>
    <t>EM Main Standard  On the Run 5 month Spot</t>
  </si>
  <si>
    <t>"EM Main Standard  On the Run 5 month Spot"</t>
  </si>
  <si>
    <t>"EM Main Standard  On the Run 5 month Spot" : "DB(NEO-UK,credit/cds/index/cdxEM-onrun/5y/JPM_CLEAN_MID)"</t>
  </si>
  <si>
    <t>DJ CDX.NA.IG Main On the run (3Yr) CDS Spread Mid</t>
  </si>
  <si>
    <t>"DJ CDX.NA.IG Main On the run (3Yr) CDS Spread Mid"</t>
  </si>
  <si>
    <t>"DB(CDS,TRAC-X,NAMERI100UNF03ONRUN,JPM_CDSSPREAD_MID)"</t>
  </si>
  <si>
    <t>"DJ CDX.NA.IG Main On the run (3Yr) CDS Spread Mid" : "DB(CDS,TRAC-X,NAMERI100UNF03ONRUN,JPM_CDSSPREAD_MID)"</t>
  </si>
  <si>
    <t>DJ CDX.NA.IG Main On the run (5Yr) CDS Spread Mid</t>
  </si>
  <si>
    <t>"DJ CDX.NA.IG Main On the run (5Yr) CDS Spread Mid"</t>
  </si>
  <si>
    <t>"DJ CDX.NA.IG Main On the run (5Yr) CDS Spread Mid" : "DB(CDS,TRAC-X,NAMERI100UNF05ONRUN,JPM_CDSSPREAD_MID)"</t>
  </si>
  <si>
    <t>DJ CDX.NA.IG Main On the run (7Yr) CDS Spread Mid</t>
  </si>
  <si>
    <t>"DJ CDX.NA.IG Main On the run (7Yr) CDS Spread Mid"</t>
  </si>
  <si>
    <t>"DB(CDS,TRAC-X,NAMERI100UNF07ONRUN,JPM_CDSSPREAD_MID)"</t>
  </si>
  <si>
    <t>"DJ CDX.NA.IG Main On the run (7Yr) CDS Spread Mid" : "DB(CDS,TRAC-X,NAMERI100UNF07ONRUN,JPM_CDSSPREAD_MID)"</t>
  </si>
  <si>
    <t>DJ CDX.NA.IG Main On the run (10Yr) CDS Spread Mid</t>
  </si>
  <si>
    <t>"DJ CDX.NA.IG Main On the run (10Yr) CDS Spread Mid"</t>
  </si>
  <si>
    <t>"DB(CDS,TRAC-X,NAMERI100UNF10ONRUN,JPM_CDSSPREAD_MID)"</t>
  </si>
  <si>
    <t>"DJ CDX.NA.IG Main On the run (10Yr) CDS Spread Mid" : "DB(CDS,TRAC-X,NAMERI100UNF10ONRUN,JPM_CDSSPREAD_MID)"</t>
  </si>
  <si>
    <t>DJ CDX.NA.IG Main Roll and Default Adjusted (5 Yr) CDS Spread Mid</t>
  </si>
  <si>
    <t>"DJ CDX.NA.IG Main Roll and Default Adjusted (5 Yr) CDS Spread Mid"</t>
  </si>
  <si>
    <t>"DB(CDS,TRAC-X,NAMERI100UNF05RISKNDEFAULT,JPM_CDSSPREAD_MID)"</t>
  </si>
  <si>
    <t>"DJ CDX.NA.IG Main Roll and Default Adjusted (5 Yr) CDS Spread Mid" : "DB(CDS,TRAC-X,NAMERI100UNF05RISKNDEFAULT,JPM_CDSSPREAD_MID)"</t>
  </si>
  <si>
    <t>DJ CDX.NA.HY 100 On the run (3Yr) CDS Spread Mid</t>
  </si>
  <si>
    <t>"DJ CDX.NA.HY 100 On the run (3Yr) CDS Spread Mid"</t>
  </si>
  <si>
    <t>"DB(CDS,TRAC-X,NAHY100UNF03ONRUN,JPM_CDSSPREAD_MID)"</t>
  </si>
  <si>
    <t>"DJ CDX.NA.HY 100 On the run (3Yr) CDS Spread Mid" : "DB(CDS,TRAC-X,NAHY100UNF03ONRUN,JPM_CDSSPREAD_MID)"</t>
  </si>
  <si>
    <t>DJ CDX.NA.HY 100 On the run (5Yr) CDS Spread Mid</t>
  </si>
  <si>
    <t>"DJ CDX.NA.HY 100 On the run (5Yr) CDS Spread Mid"</t>
  </si>
  <si>
    <t>"DB(CDS,TRAC-X,NAHY100UNF05ONRUN,JPM_CDSSPREAD_MID)"</t>
  </si>
  <si>
    <t>"DJ CDX.NA.HY 100 On the run (5Yr) CDS Spread Mid" : "DB(CDS,TRAC-X,NAHY100UNF05ONRUN,JPM_CDSSPREAD_MID)"</t>
  </si>
  <si>
    <t>DJ CDX.NA.HY 100 On the run (7Yr) CDS Spread Mid</t>
  </si>
  <si>
    <t>"DJ CDX.NA.HY 100 On the run (7Yr) CDS Spread Mid"</t>
  </si>
  <si>
    <t>"DB(CDS,TRAC-X,NAHY100UNF07ONRUN,JPM_CDSSPREAD_MID)"</t>
  </si>
  <si>
    <t>"DJ CDX.NA.HY 100 On the run (7Yr) CDS Spread Mid" : "DB(CDS,TRAC-X,NAHY100UNF07ONRUN,JPM_CDSSPREAD_MID)"</t>
  </si>
  <si>
    <t>DJ CDX.NA.HY 100 On the run (10Yr) CDS Spread Mid</t>
  </si>
  <si>
    <t>"DJ CDX.NA.HY 100 On the run (10Yr) CDS Spread Mid"</t>
  </si>
  <si>
    <t>"DB(CDS,TRAC-X,NAHY100UNF10ONRUN,JPM_CDSSPREAD_MID)"</t>
  </si>
  <si>
    <t>"DJ CDX.NA.HY 100 On the run (10Yr) CDS Spread Mid" : "DB(CDS,TRAC-X,NAHY100UNF10ONRUN,JPM_CDSSPREAD_MID)"</t>
  </si>
  <si>
    <t>DJ CDX.NA.HY 100 Roll and Default Adjusted (5 Yr) CDS Spread Mid</t>
  </si>
  <si>
    <t>"DJ CDX.NA.HY 100 Roll and Default Adjusted (5 Yr) CDS Spread Mid"</t>
  </si>
  <si>
    <t>"DB(CDS,TRAC-X,NAHY100UNF05RISKNDEFAULT,JPM_CDSSPREAD_MID)"</t>
  </si>
  <si>
    <t>"DJ CDX.NA.HY 100 Roll and Default Adjusted (5 Yr) CDS Spread Mid" : "DB(CDS,TRAC-X,NAHY100UNF05RISKNDEFAULT,JPM_CDSSPREAD_MID)"</t>
  </si>
  <si>
    <t>Emerging Markets CDX.EM On the run (5Yr) CDS Spread Mid</t>
  </si>
  <si>
    <t>"Emerging Markets CDX.EM On the run (5Yr) CDS Spread Mid"</t>
  </si>
  <si>
    <t>"DB(NEO-UK,credit/cds/index/cdxEM-onrun/5y/JPM_CDSSPREAD_MID)"</t>
  </si>
  <si>
    <t>"Emerging Markets CDX.EM On the run (5Yr) CDS Spread Mid" : "DB(NEO-UK,credit/cds/index/cdxEM-onrun/5y/JPM_CDSSPREAD_MID)"</t>
  </si>
  <si>
    <t>Main 100% 3 month Implied Vol</t>
  </si>
  <si>
    <t>"Main 100% 3 month Implied Vol"</t>
  </si>
  <si>
    <t>"DB(CDS,TRAC-X,EUROPEEURUNF05ONRUN_NEW_C100P_3M_INTERP,JPM_ATMVOL)"</t>
  </si>
  <si>
    <t>"Main 100% 3 month Implied Vol" : "DB(CDS,TRAC-X,EUROPEEURUNF05ONRUN_NEW_C100P_3M_INTERP,JPM_ATMVOL)"</t>
  </si>
  <si>
    <t>Main 100% 3 month Realised Vol</t>
  </si>
  <si>
    <t>"Main 100% 3 month Realised Vol"</t>
  </si>
  <si>
    <t>"STDDEV(21 * 3,DB(NEO-UK,CREDRESEARCH/EU/EUROPEEUR05ONRUN/JPM_LOG_SPR_RET))*SQRT(252)/100"</t>
  </si>
  <si>
    <t>"Main 100% 3 month Realised Vol" : "STDDEV(21 * 3,DB(NEO-UK,CREDRESEARCH/EU/EUROPEEUR05ONRUN/JPM_LOG_SPR_RET))*SQRT(252)/100"</t>
  </si>
  <si>
    <t>Main 100% 3 month Volatility Skew (25 Delta)</t>
  </si>
  <si>
    <t>"Main 100% 3 month Volatility Skew (25 Delta)"</t>
  </si>
  <si>
    <t>"DB(CDS,TRAC-X,EUROPEEURUNF05ONRUN_NEW_P25D_3M_INTERP,JPM_VOL)-DB(CDS,TRAC-X,EUROPEEURUNF05ONRUN_NEW_C25D_3M_INTERP,JPM_VOL)"</t>
  </si>
  <si>
    <t>"Main 100% 3 month Volatility Skew (25 Delta)" : "DB(CDS,TRAC-X,EUROPEEURUNF05ONRUN_NEW_P25D_3M_INTERP,JPM_VOL)-DB(CDS,TRAC-X,EUROPEEURUNF05ONRUN_NEW_C25D_3M_INTERP,JPM_VOL)"</t>
  </si>
  <si>
    <t>Main 100% 3 month Calendar Skew (3M - 1M)</t>
  </si>
  <si>
    <t>"Main 100% 3 month Calendar Skew (3M - 1M)"</t>
  </si>
  <si>
    <t>"DB(CDS,TRAC-X,EUROPEEURUNF05ONRUN_NEW_C100P_3M_INTERP,JPM_ATMVOL)-DB(CDS,TRAC-X,EUROPEEURUNF05ONRUN_NEW_C100P_1M_INTERP,JPM_ATMVOL)"</t>
  </si>
  <si>
    <t>"Main 100% 3 month Calendar Skew (3M - 1M)" : "DB(CDS,TRAC-X,EUROPEEURUNF05ONRUN_NEW_C100P_3M_INTERP,JPM_ATMVOL)-DB(CDS,TRAC-X,EUROPEEURUNF05ONRUN_NEW_C100P_1M_INTERP,JPM_ATMVOL)"</t>
  </si>
  <si>
    <t>Main 100% 3 month CDS Spread Adj.</t>
  </si>
  <si>
    <t>"Main 100% 3 month CDS Spread Adj."</t>
  </si>
  <si>
    <t>"DB(CDS,TRAC-X,EUROPEEURUNF05ONRUN,JPM_CDSSPREAD_ADJ)"</t>
  </si>
  <si>
    <t>"Main 100% 3 month CDS Spread Adj." : "DB(CDS,TRAC-X,EUROPEEURUNF05ONRUN,JPM_CDSSPREAD_ADJ)"</t>
  </si>
  <si>
    <t>Crossover 100% 3 month Implied Vol</t>
  </si>
  <si>
    <t>"Crossover 100% 3 month Implied Vol"</t>
  </si>
  <si>
    <t>"DB(CDS,TRAC-X,EUROPEHYUNF05ONRUN_NEW_P100P_3M_INTERP,JPM_ATMVOL)"</t>
  </si>
  <si>
    <t>"Crossover 100% 3 month Implied Vol" : "DB(CDS,TRAC-X,EUROPEHYUNF05ONRUN_NEW_P100P_3M_INTERP,JPM_ATMVOL)"</t>
  </si>
  <si>
    <t>Crossover 100% 3 month Realised Vol</t>
  </si>
  <si>
    <t>"Crossover 100% 3 month Realised Vol"</t>
  </si>
  <si>
    <t>"STDDEV(21 * 3,DB(NEO-UK,CREDRESEARCH/EU/EUROPEHY05ONRUN/JPM_LOG_SPR_RET))*SQRT(252)/100"</t>
  </si>
  <si>
    <t>"Crossover 100% 3 month Realised Vol" : "STDDEV(21 * 3,DB(NEO-UK,CREDRESEARCH/EU/EUROPEHY05ONRUN/JPM_LOG_SPR_RET))*SQRT(252)/100"</t>
  </si>
  <si>
    <t>Crossover 100% 3 month Volatility Skew (25 Delta)</t>
  </si>
  <si>
    <t>"Crossover 100% 3 month Volatility Skew (25 Delta)"</t>
  </si>
  <si>
    <t>"DB(CDS,TRAC-X,EUROPEHYUNF05ONRUN_NEW_P25D_3M_INTERP,JPM_VOL)-DB(CDS,TRAC-X,EUROPEHYUNF05ONRUN_NEW_C25D_3M_INTERP,JPM_VOL)"</t>
  </si>
  <si>
    <t>"Crossover 100% 3 month Volatility Skew (25 Delta)" : "DB(CDS,TRAC-X,EUROPEHYUNF05ONRUN_NEW_P25D_3M_INTERP,JPM_VOL)-DB(CDS,TRAC-X,EUROPEHYUNF05ONRUN_NEW_C25D_3M_INTERP,JPM_VOL)"</t>
  </si>
  <si>
    <t>Crossover 100% 3 month Calendar Skew (3M - 1M)</t>
  </si>
  <si>
    <t>"Crossover 100% 3 month Calendar Skew (3M - 1M)"</t>
  </si>
  <si>
    <t>"DB(CDS,TRAC-X,EUROPEHYUNF05ONRUN_NEW_P100P_3M_INTERP,JPM_ATMVOL)-DB(CDS,TRAC-X,EUROPEHYUNF05ONRUN_NEW_P100P_1M_INTERP,JPM_ATMVOL)"</t>
  </si>
  <si>
    <t>"Crossover 100% 3 month Calendar Skew (3M - 1M)" : "DB(CDS,TRAC-X,EUROPEHYUNF05ONRUN_NEW_P100P_3M_INTERP,JPM_ATMVOL)-DB(CDS,TRAC-X,EUROPEHYUNF05ONRUN_NEW_P100P_1M_INTERP,JPM_ATMVOL)"</t>
  </si>
  <si>
    <t>Crossover 100% 3 month CDS Spread Adj.</t>
  </si>
  <si>
    <t>"Crossover 100% 3 month CDS Spread Adj."</t>
  </si>
  <si>
    <t>"DB(CDS,TRAC-X,EUROPEHYUNF05ONRUN,JPM_CDSSPREAD_ADJ)"</t>
  </si>
  <si>
    <t>"Crossover 100% 3 month CDS Spread Adj." : "DB(CDS,TRAC-X,EUROPEHYUNF05ONRUN,JPM_CDSSPREAD_ADJ)"</t>
  </si>
  <si>
    <t>Main 25% 3 month Implied Vol</t>
  </si>
  <si>
    <t>"Main 25% 3 month Implied Vol"</t>
  </si>
  <si>
    <t>"DB(CDS,TRAC-X,EUROPEEURUNF05ONRUN_NEW_C25D_3M_INTERP,JPM_VOL)"</t>
  </si>
  <si>
    <t>"Main 25% 3 month Implied Vol" : "DB(CDS,TRAC-X,EUROPEEURUNF05ONRUN_NEW_C25D_3M_INTERP,JPM_VOL)"</t>
  </si>
  <si>
    <t>Main 75% 3 month Implied Vol</t>
  </si>
  <si>
    <t>"Main 75% 3 month Implied Vol"</t>
  </si>
  <si>
    <t>"DB(CDS,TRAC-X,EUROPEEURUNF05ONRUN_NEW_P75D_3M_INTERP,JPM_VOL)"</t>
  </si>
  <si>
    <t>"Main 75% 3 month Implied Vol" : "DB(CDS,TRAC-X,EUROPEEURUNF05ONRUN_NEW_P75D_3M_INTERP,JPM_VOL)"</t>
  </si>
  <si>
    <t>Crossover 25% 3 month Implied Vol</t>
  </si>
  <si>
    <t>"Crossover 25% 3 month Implied Vol"</t>
  </si>
  <si>
    <t>"DB(CDS,TRAC-X,EUROPEHYUNF05ONRUN_NEW_C25D_3M_INTERP,JPM_VOL)"</t>
  </si>
  <si>
    <t>"Crossover 25% 3 month Implied Vol" : "DB(CDS,TRAC-X,EUROPEHYUNF05ONRUN_NEW_C25D_3M_INTERP,JPM_VOL)"</t>
  </si>
  <si>
    <t>Crossover 75% 3 month Implied Vol</t>
  </si>
  <si>
    <t>"Crossover 75% 3 month Implied Vol"</t>
  </si>
  <si>
    <t>"DB(CDS,TRAC-X,EUROPEHYUNF05ONRUN_NEW_P75D_3M_INTERP,JPM_VOL)"</t>
  </si>
  <si>
    <t>"Crossover 75% 3 month Implied Vol" : "DB(CDS,TRAC-X,EUROPEHYUNF05ONRUN_NEW_P75D_3M_INTERP,JPM_VOL)"</t>
  </si>
  <si>
    <t>iTraxx Europe Main On the run (5Y) Unfunded JPMorgan CDS Spread Mid</t>
  </si>
  <si>
    <t>"iTraxx Europe Main On the run (5Y) Unfunded JPMorgan CDS Spread Mid"</t>
  </si>
  <si>
    <t>"DB(NEO-UK,credit/cds/index/itraxx-onrun/5y/JPM_CDSSPREAD_MID)"</t>
  </si>
  <si>
    <t>"iTraxx Europe Main On the run (5Y) Unfunded JPMorgan CDS Spread Mid" : "DB(NEO-UK,credit/cds/index/itraxx-onrun/5y/JPM_CDSSPREAD_MID)"</t>
  </si>
  <si>
    <t>iTraxx Europe Main On the run (5Y) Unfunded JPMorgan CDS Spread Roll-Adjusted</t>
  </si>
  <si>
    <t>"iTraxx Europe Main On the run (5Y) Unfunded JPMorgan CDS Spread Roll-Adjusted"</t>
  </si>
  <si>
    <t>"DB(CDS,TRAC-X,EuropeEur5yOnrun,JPM_CDSSPREAD_CM_ADJ)"</t>
  </si>
  <si>
    <t>"iTraxx Europe Main On the run (5Y) Unfunded JPMorgan CDS Spread Roll-Adjusted" : "DB(CDS,TRAC-X,EuropeEur5yOnrun,JPM_CDSSPREAD_CM_ADJ)"</t>
  </si>
  <si>
    <t>iTraxx Europe Main On the run (10Y) Unfunded JPMorgan CDS Spread Mid</t>
  </si>
  <si>
    <t>"iTraxx Europe Main On the run (10Y) Unfunded JPMorgan CDS Spread Mid"</t>
  </si>
  <si>
    <t>"DB(NEO-UK,credit/cds/index/itraxx-onrun/10y/JPM_CDSSPREAD_MID)"</t>
  </si>
  <si>
    <t>"iTraxx Europe Main On the run (10Y) Unfunded JPMorgan CDS Spread Mid" : "DB(NEO-UK,credit/cds/index/itraxx-onrun/10y/JPM_CDSSPREAD_MID)"</t>
  </si>
  <si>
    <t>iTraxx Europe Main On the run (10Y) Unfunded JPMorgan CDS Spread Roll-Adjusted</t>
  </si>
  <si>
    <t>"iTraxx Europe Main On the run (10Y) Unfunded JPMorgan CDS Spread Roll-Adjusted"</t>
  </si>
  <si>
    <t>"DB(CDS,TRAC-X,EuropeEur10yOnrun,JPM_CDSSPREAD_CM_ADJ)"</t>
  </si>
  <si>
    <t>"iTraxx Europe Main On the run (10Y) Unfunded JPMorgan CDS Spread Roll-Adjusted" : "DB(CDS,TRAC-X,EuropeEur10yOnrun,JPM_CDSSPREAD_CM_ADJ)"</t>
  </si>
  <si>
    <t>iTraxx Europe Crossover On the run (5Y) Unfunded JPMorgan CDS Spread Mid</t>
  </si>
  <si>
    <t>"iTraxx Europe Crossover On the run (5Y) Unfunded JPMorgan CDS Spread Mid"</t>
  </si>
  <si>
    <t>"DB(NEO-UK,credit/cds/index/itraxx_crossover-onrun/5y/JPM_CDSSPREAD_MID)"</t>
  </si>
  <si>
    <t>"iTraxx Europe Crossover On the run (5Y) Unfunded JPMorgan CDS Spread Mid" : "DB(NEO-UK,credit/cds/index/itraxx_crossover-onrun/5y/JPM_CDSSPREAD_MID)"</t>
  </si>
  <si>
    <t>iTraxx Europe Crossover On the run (5Y) Unfunded JPMorgan CDS Spread Roll-Adjusted</t>
  </si>
  <si>
    <t>"iTraxx Europe Crossover On the run (5Y) Unfunded JPMorgan CDS Spread Roll-Adjusted"</t>
  </si>
  <si>
    <t>"DB(CDS,TRAC-X,EuropeHy5yOnrun,JPM_CDSSPREAD_CM_ADJ)"</t>
  </si>
  <si>
    <t>"iTraxx Europe Crossover On the run (5Y) Unfunded JPMorgan CDS Spread Roll-Adjusted" : "DB(CDS,TRAC-X,EuropeHy5yOnrun,JPM_CDSSPREAD_CM_ADJ)"</t>
  </si>
  <si>
    <t>iTraxx Europe Crossover On the run (10Y) Unfunded JPMorgan CDS Spread Mid</t>
  </si>
  <si>
    <t>"iTraxx Europe Crossover On the run (10Y) Unfunded JPMorgan CDS Spread Mid"</t>
  </si>
  <si>
    <t>"DB(NEO-UK,credit/cds/index/itraxx_crossover-onrun/10y/JPM_CDSSPREAD_MID)"</t>
  </si>
  <si>
    <t>"iTraxx Europe Crossover On the run (10Y) Unfunded JPMorgan CDS Spread Mid" : "DB(NEO-UK,credit/cds/index/itraxx_crossover-onrun/10y/JPM_CDSSPREAD_MID)"</t>
  </si>
  <si>
    <t>iTraxx Europe Crossover On the run (10Y) Unfunded JPMorgan CDS Spread Roll-Adjusted</t>
  </si>
  <si>
    <t>"iTraxx Europe Crossover On the run (10Y) Unfunded JPMorgan CDS Spread Roll-Adjusted"</t>
  </si>
  <si>
    <t>"DB(CDS,TRAC-X,EuropeHy10yOnrun,JPM_CDSSPREAD_CM_ADJ)"</t>
  </si>
  <si>
    <t>"iTraxx Europe Crossover On the run (10Y) Unfunded JPMorgan CDS Spread Roll-Adjusted" : "DB(CDS,TRAC-X,EuropeHy10yOnrun,JPM_CDSSPREAD_CM_ADJ)"</t>
  </si>
  <si>
    <t>Xover OTR 10Y Roll-Adj. Sprd']</t>
  </si>
  <si>
    <t>IG OTR Option 5Y 1M ATM Implied Vol</t>
  </si>
  <si>
    <t>IG OTR Option 5Y 1M Realized Vol</t>
  </si>
  <si>
    <t>IG OTR Option 5Y 1M Implied BP Vol</t>
  </si>
  <si>
    <t>IG OTR Option 5Y 1M ATM Forward Spread</t>
  </si>
  <si>
    <t>IG OTR Option 5Y 1M Vol Skew 75-25 Delta</t>
  </si>
  <si>
    <t>IG OTR Option 5Y 1M Spot</t>
  </si>
  <si>
    <t>IG OTR Option 5Y 3M ATM Implied Vol</t>
  </si>
  <si>
    <t>IG OTR Option 5Y 3M Realized Vol</t>
  </si>
  <si>
    <t>IG OTR Option 5Y 3M Implied BP Vol</t>
  </si>
  <si>
    <t>IG OTR Option 5Y 3M ATM Forward Spread</t>
  </si>
  <si>
    <t>IG OTR Option 5Y 3M Vol Skew 75-25 Delta</t>
  </si>
  <si>
    <t>IG OTR Option 5Y 3M Spot</t>
  </si>
  <si>
    <t>IG OTR Option 5Y 6M ATM Forward Spread</t>
  </si>
  <si>
    <t>IG OTR Option 5Y 6M Spot</t>
  </si>
  <si>
    <t>HY OTR Option 5Y 1M ATM Implied Vol</t>
  </si>
  <si>
    <t>HY OTR Option 5Y 1M Realized Vol</t>
  </si>
  <si>
    <t>HY OTR Option 5Y 1M ATM Forward Spread</t>
  </si>
  <si>
    <t>HY OTR Option 5Y 1M Implied BP Vol</t>
  </si>
  <si>
    <t>HY OTR Option 5Y 1M ATM Forward Price</t>
  </si>
  <si>
    <t>HY OTR Option 5Y 1M Vol Skew 75-25 Delta</t>
  </si>
  <si>
    <t>HY OTR Option 5Y 1M Spot</t>
  </si>
  <si>
    <t>HY OTR Option 5Y 3M ATM Implied Vol</t>
  </si>
  <si>
    <t>HY OTR Option 5Y 3M Realized Vol</t>
  </si>
  <si>
    <t>HY OTR Option 5Y 3M ATM Forward Spread</t>
  </si>
  <si>
    <t>HY OTR Option 5Y 3M Implied BP Vol</t>
  </si>
  <si>
    <t>HY OTR Option 5Y 3M ATM Forward Price</t>
  </si>
  <si>
    <t>HY OTR Option 5Y 3M Vol Skew 75-25 Delta</t>
  </si>
  <si>
    <t>HY OTR Option 5Y 3M Spot</t>
  </si>
  <si>
    <t>HY OTR Option 5Y 6M ATM Forward Spread</t>
  </si>
  <si>
    <t>HY OTR Option 5Y 6M ATM Forward Price</t>
  </si>
  <si>
    <t>HY OTR Option 5Y 6M Spot</t>
  </si>
  <si>
    <t>EM OTR Option 1M ATM Implied Vol</t>
  </si>
  <si>
    <t>EM OTR Option 1M Realized Vol</t>
  </si>
  <si>
    <t>EM OTR Option 1M ATM Forward Spread</t>
  </si>
  <si>
    <t>EM OTR Option 1M Implied BP Vol</t>
  </si>
  <si>
    <t>EM OTR Option 1M ATM Forward Price</t>
  </si>
  <si>
    <t>EM OTR Option 1M Vol Skew 75-25 Delta</t>
  </si>
  <si>
    <t>EM OTR Option 1M Spot</t>
  </si>
  <si>
    <t>EM OTR Option 2M ATM Implied Vol</t>
  </si>
  <si>
    <t>EM OTR Option 2M Realized Vol</t>
  </si>
  <si>
    <t>EM OTR Option 2M ATM Forward Spread</t>
  </si>
  <si>
    <t>EM OTR Option 2M Implied BP Vol</t>
  </si>
  <si>
    <t>EM OTR Option 2M ATM Forward Price</t>
  </si>
  <si>
    <t>EM OTR Option 2M Vol Skew 75-25 Delta</t>
  </si>
  <si>
    <t>EM OTR Option 2M Spot</t>
  </si>
  <si>
    <t>EM OTR Option 3M ATM Implied Vol</t>
  </si>
  <si>
    <t>EM OTR Option 3M Realized Vol</t>
  </si>
  <si>
    <t>EM OTR Option 3M ATM Forward Spread</t>
  </si>
  <si>
    <t>EM OTR Option 3M Implied BP Vol</t>
  </si>
  <si>
    <t>EM OTR Option 3M ATM Forward Price</t>
  </si>
  <si>
    <t>EM OTR Option 3M Vol Skew 75-25 Delta</t>
  </si>
  <si>
    <t>EM OTR Option 3M Spot</t>
  </si>
  <si>
    <t>EM OTR Option 4M ATM Implied Vol</t>
  </si>
  <si>
    <t>EM OTR Option 4M Realized Vol</t>
  </si>
  <si>
    <t>EM OTR Option 4M ATM Forward Spread</t>
  </si>
  <si>
    <t>EM OTR Option 4M Implied BP Vol</t>
  </si>
  <si>
    <t>EM OTR Option 4M ATM Forward Price</t>
  </si>
  <si>
    <t>EM OTR Option 4M Vol Skew 75-25 Delta</t>
  </si>
  <si>
    <t>EM OTR Option 4M Spot</t>
  </si>
  <si>
    <t>EM OTR Option 5M ATM Implied Vol</t>
  </si>
  <si>
    <t>EM OTR Option 5M Realized Vol</t>
  </si>
  <si>
    <t>EM OTR Option 5M ATM Forward Spread</t>
  </si>
  <si>
    <t>EM OTR Option 5M Implied BP Vol</t>
  </si>
  <si>
    <t>EM OTR Option 5M ATM Forward Price</t>
  </si>
  <si>
    <t>EM OTR Option 5M Vol Skew 75-25 Delta</t>
  </si>
  <si>
    <t>EM OTR Option 5M Spot</t>
  </si>
  <si>
    <t>IG OTR 3Y Sprd</t>
  </si>
  <si>
    <t>IG OTR 5Y Sprd</t>
  </si>
  <si>
    <t>IG OTR 7Y Sprd</t>
  </si>
  <si>
    <t>IG OTR 10Y Sprd</t>
  </si>
  <si>
    <t>IG Roll-Adj. 5 Y Sprd</t>
  </si>
  <si>
    <t>HY OTR 3Y Sprd</t>
  </si>
  <si>
    <t>HY OTR 5Y Sprd</t>
  </si>
  <si>
    <t>HY OTR 7Y Sprd</t>
  </si>
  <si>
    <t>HY OTR 10Y Sprd</t>
  </si>
  <si>
    <t>HY Roll-Adj. 5 Y Sprd</t>
  </si>
  <si>
    <t>Emerging Markets CDX.EM On the run 5Y Sprd</t>
  </si>
  <si>
    <t>Main 100% 3M Implied Vol_Call</t>
  </si>
  <si>
    <t>Main 100% 3M Realised Vol_Call</t>
  </si>
  <si>
    <t>Main 100% 3M Vol Skew 25 Delta_Call</t>
  </si>
  <si>
    <t>Main 100% 3M Calendar Skew 3M - 1M_Call</t>
  </si>
  <si>
    <t>Main 100% 3M CDS Spread Adj._Call</t>
  </si>
  <si>
    <t>Main 100% 3M Implied Vol_Put</t>
  </si>
  <si>
    <t>Main 100% 3M Realised Vol_Put</t>
  </si>
  <si>
    <t>Main 100% 3M Vol Skew 25 Delta_Put</t>
  </si>
  <si>
    <t>Main 100% 3M Calendar Skew 3M - 1M_Put</t>
  </si>
  <si>
    <t>Main 100% 3M CDS Spread Adj._Put</t>
  </si>
  <si>
    <t>Xover 100% 3M Implied Vol_Call</t>
  </si>
  <si>
    <t>Xover 100% 3M Realised Vol_Call</t>
  </si>
  <si>
    <t>Xover 100% 3M Vol Skew 25 Delta_Call</t>
  </si>
  <si>
    <t>Xover 100% 3M Calendar Skew 3M - 1M_Call</t>
  </si>
  <si>
    <t>Xover 100% 3M CDS Spread Adj._Call</t>
  </si>
  <si>
    <t>Xover 100% 3M Implied Vol_Put</t>
  </si>
  <si>
    <t>Xover 100% 3M Realised Vol_Put</t>
  </si>
  <si>
    <t>Xover 100% 3M Vol Skew 25 Delta_Put</t>
  </si>
  <si>
    <t>Xover 100% 3M Calendar Skew 3M - 1M_Put</t>
  </si>
  <si>
    <t>Xover 100% 3M CDS Spread Adj._Put</t>
  </si>
  <si>
    <t>Main 25% 3M Implied Vol_Call</t>
  </si>
  <si>
    <t>Main 25% 3M Implied Vol_Put</t>
  </si>
  <si>
    <t>Main 75% 3M Implied Vol_Call</t>
  </si>
  <si>
    <t>Main 75% 3M Implied Vol_Put</t>
  </si>
  <si>
    <t>Xover 25% 3M Implied Vol_Call</t>
  </si>
  <si>
    <t>Xover 25% 3M Implied Vol_Put</t>
  </si>
  <si>
    <t>Xover 75% 3M Implied Vol_Call</t>
  </si>
  <si>
    <t>Xover 75% 3M Implied Vol_Put</t>
  </si>
  <si>
    <t>Main OTR 5Y Sprd</t>
  </si>
  <si>
    <t>Main OTR 5Y Roll-Adj. Sprd</t>
  </si>
  <si>
    <t>Main OTR 10Y Sprd</t>
  </si>
  <si>
    <t>Main OTR 10Y Roll-Adj. Sprd</t>
  </si>
  <si>
    <t>Xover OTR 5Y Sprd</t>
  </si>
  <si>
    <t>Xover OTR 5Y Roll-Adj. Sprd</t>
  </si>
  <si>
    <t>Xover OTR 10Y Sprd</t>
  </si>
  <si>
    <t>DB(CDS,TRAC-X,EUROPEEURUNF05ONRUN_NEW_C10D_3M_INTERP,JPM_VOL)</t>
  </si>
  <si>
    <t>iTraxx Options (Delta) | Main | 10% | 3 month | Implied Vol</t>
  </si>
  <si>
    <t>DB(CDS,TRAC-X,EUROPEEURUNF05ONRUN_NEW_P10D_3M_INTERP,JPM_VOL)</t>
  </si>
  <si>
    <t>Xover OTR 10Y Roll-Adj. Sprd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</si>
</sst>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16D1-4789-4051-8B34-0B0AE07ED398}">
  <dimension ref="A1:EN108"/>
  <sheetViews>
    <sheetView workbookViewId="0">
      <selection activeCell="C7" sqref="C7"/>
    </sheetView>
  </sheetViews>
  <sheetFormatPr defaultRowHeight="14.4" x14ac:dyDescent="0.3"/>
  <cols>
    <col min="1" max="1" width="50.44140625" customWidth="1"/>
    <col min="2" max="2" width="77.109375" customWidth="1"/>
  </cols>
  <sheetData>
    <row r="1" spans="1:144" x14ac:dyDescent="0.3">
      <c r="A1" t="s">
        <v>0</v>
      </c>
    </row>
    <row r="2" spans="1:14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EC2" t="s">
        <v>6</v>
      </c>
      <c r="ED2" t="s">
        <v>7</v>
      </c>
      <c r="EE2" t="s">
        <v>8</v>
      </c>
      <c r="EK2" t="s">
        <v>9</v>
      </c>
      <c r="EM2" t="s">
        <v>7</v>
      </c>
      <c r="EN2" t="s">
        <v>10</v>
      </c>
    </row>
    <row r="3" spans="1:144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EC3" t="s">
        <v>16</v>
      </c>
      <c r="ED3" t="s">
        <v>17</v>
      </c>
      <c r="EE3" t="s">
        <v>18</v>
      </c>
      <c r="EM3" t="s">
        <v>17</v>
      </c>
    </row>
    <row r="4" spans="1:144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EC4" t="s">
        <v>24</v>
      </c>
      <c r="ED4" t="s">
        <v>25</v>
      </c>
      <c r="EE4" t="s">
        <v>26</v>
      </c>
      <c r="EM4" t="s">
        <v>25</v>
      </c>
    </row>
    <row r="5" spans="1:144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EC5" t="s">
        <v>32</v>
      </c>
      <c r="ED5" t="s">
        <v>33</v>
      </c>
      <c r="EE5" t="s">
        <v>34</v>
      </c>
      <c r="EM5" t="s">
        <v>33</v>
      </c>
    </row>
    <row r="6" spans="1:144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EC6" t="s">
        <v>40</v>
      </c>
      <c r="ED6" t="s">
        <v>41</v>
      </c>
      <c r="EE6" t="s">
        <v>42</v>
      </c>
      <c r="EM6" t="s">
        <v>41</v>
      </c>
    </row>
    <row r="7" spans="1:144" x14ac:dyDescent="0.3">
      <c r="A7" t="s">
        <v>43</v>
      </c>
      <c r="B7" t="s">
        <v>44</v>
      </c>
      <c r="C7" t="s">
        <v>45</v>
      </c>
      <c r="EC7" t="s">
        <v>46</v>
      </c>
      <c r="ED7" t="s">
        <v>47</v>
      </c>
      <c r="EE7" t="s">
        <v>48</v>
      </c>
      <c r="EM7" t="s">
        <v>47</v>
      </c>
    </row>
    <row r="8" spans="1:144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H8" t="s">
        <v>2</v>
      </c>
      <c r="I8" t="s">
        <v>12</v>
      </c>
      <c r="J8" t="s">
        <v>20</v>
      </c>
      <c r="K8" t="s">
        <v>28</v>
      </c>
      <c r="L8" t="s">
        <v>36</v>
      </c>
      <c r="M8" t="s">
        <v>44</v>
      </c>
      <c r="N8" t="s">
        <v>50</v>
      </c>
      <c r="O8" t="s">
        <v>54</v>
      </c>
      <c r="P8" t="s">
        <v>55</v>
      </c>
      <c r="Q8" t="s">
        <v>56</v>
      </c>
      <c r="R8" t="s">
        <v>57</v>
      </c>
      <c r="S8" t="s">
        <v>58</v>
      </c>
      <c r="T8" t="s">
        <v>59</v>
      </c>
      <c r="U8" t="s">
        <v>60</v>
      </c>
      <c r="V8" t="s">
        <v>61</v>
      </c>
      <c r="W8" t="s">
        <v>62</v>
      </c>
      <c r="X8" t="s">
        <v>63</v>
      </c>
      <c r="Y8" t="s">
        <v>64</v>
      </c>
      <c r="Z8" t="s">
        <v>65</v>
      </c>
      <c r="AA8" t="s">
        <v>66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  <c r="AI8" t="s">
        <v>74</v>
      </c>
      <c r="AJ8" t="s">
        <v>75</v>
      </c>
      <c r="AK8" t="s">
        <v>76</v>
      </c>
      <c r="AL8" t="s">
        <v>77</v>
      </c>
      <c r="AM8" t="s">
        <v>78</v>
      </c>
      <c r="AN8" t="s">
        <v>79</v>
      </c>
      <c r="AO8" t="s">
        <v>80</v>
      </c>
      <c r="AP8" t="s">
        <v>81</v>
      </c>
      <c r="AQ8" t="s">
        <v>82</v>
      </c>
      <c r="AR8" t="s">
        <v>83</v>
      </c>
      <c r="AS8" t="s">
        <v>84</v>
      </c>
      <c r="AT8" t="s">
        <v>85</v>
      </c>
      <c r="AU8" t="s">
        <v>86</v>
      </c>
      <c r="AV8" t="s">
        <v>87</v>
      </c>
      <c r="AW8" t="s">
        <v>88</v>
      </c>
      <c r="AX8" t="s">
        <v>89</v>
      </c>
      <c r="AY8" t="s">
        <v>90</v>
      </c>
      <c r="AZ8" t="s">
        <v>91</v>
      </c>
      <c r="BA8" t="s">
        <v>92</v>
      </c>
      <c r="BB8" t="s">
        <v>93</v>
      </c>
      <c r="BC8" t="s">
        <v>94</v>
      </c>
      <c r="BD8" t="s">
        <v>95</v>
      </c>
      <c r="BE8" t="s">
        <v>96</v>
      </c>
      <c r="BF8" t="s">
        <v>97</v>
      </c>
      <c r="BG8" t="s">
        <v>98</v>
      </c>
      <c r="BH8" t="s">
        <v>99</v>
      </c>
      <c r="BI8" t="s">
        <v>100</v>
      </c>
      <c r="BJ8" t="s">
        <v>101</v>
      </c>
      <c r="BK8" t="s">
        <v>102</v>
      </c>
      <c r="BL8" t="s">
        <v>103</v>
      </c>
      <c r="BM8" t="s">
        <v>104</v>
      </c>
      <c r="BN8" t="s">
        <v>105</v>
      </c>
      <c r="BO8" t="s">
        <v>106</v>
      </c>
      <c r="BP8" t="s">
        <v>107</v>
      </c>
      <c r="BQ8" t="s">
        <v>108</v>
      </c>
      <c r="BR8" t="s">
        <v>109</v>
      </c>
      <c r="BS8" t="s">
        <v>110</v>
      </c>
      <c r="BT8" t="s">
        <v>111</v>
      </c>
      <c r="BU8" t="s">
        <v>112</v>
      </c>
      <c r="BV8" t="s">
        <v>113</v>
      </c>
      <c r="BW8" t="s">
        <v>114</v>
      </c>
      <c r="BX8" t="s">
        <v>115</v>
      </c>
      <c r="BY8" t="s">
        <v>116</v>
      </c>
      <c r="BZ8" t="s">
        <v>117</v>
      </c>
      <c r="CA8" t="s">
        <v>118</v>
      </c>
      <c r="CB8" t="s">
        <v>119</v>
      </c>
      <c r="CC8" t="s">
        <v>120</v>
      </c>
      <c r="CD8" t="s">
        <v>121</v>
      </c>
      <c r="CE8" t="s">
        <v>122</v>
      </c>
      <c r="CF8" t="s">
        <v>123</v>
      </c>
      <c r="CG8" t="s">
        <v>124</v>
      </c>
      <c r="CH8" t="s">
        <v>125</v>
      </c>
      <c r="CI8" t="s">
        <v>126</v>
      </c>
      <c r="CJ8" t="s">
        <v>127</v>
      </c>
      <c r="CK8" t="s">
        <v>128</v>
      </c>
      <c r="CL8" t="s">
        <v>129</v>
      </c>
      <c r="CM8" t="s">
        <v>130</v>
      </c>
      <c r="CN8" t="s">
        <v>131</v>
      </c>
      <c r="CO8" t="s">
        <v>132</v>
      </c>
      <c r="CP8" t="s">
        <v>133</v>
      </c>
      <c r="CQ8" t="s">
        <v>134</v>
      </c>
      <c r="CR8" t="s">
        <v>135</v>
      </c>
      <c r="CS8" t="s">
        <v>136</v>
      </c>
      <c r="CT8" t="s">
        <v>132</v>
      </c>
      <c r="CU8" t="s">
        <v>133</v>
      </c>
      <c r="CV8" t="s">
        <v>134</v>
      </c>
      <c r="CW8" t="s">
        <v>135</v>
      </c>
      <c r="CX8" t="s">
        <v>136</v>
      </c>
      <c r="CY8" t="s">
        <v>137</v>
      </c>
      <c r="CZ8" t="s">
        <v>138</v>
      </c>
      <c r="DA8" t="s">
        <v>139</v>
      </c>
      <c r="DB8" t="s">
        <v>140</v>
      </c>
      <c r="DC8" t="s">
        <v>141</v>
      </c>
      <c r="DD8" t="s">
        <v>137</v>
      </c>
      <c r="DE8" t="s">
        <v>138</v>
      </c>
      <c r="DF8" t="s">
        <v>139</v>
      </c>
      <c r="DG8" t="s">
        <v>140</v>
      </c>
      <c r="DH8" t="s">
        <v>141</v>
      </c>
      <c r="DI8" t="s">
        <v>142</v>
      </c>
      <c r="DJ8" t="s">
        <v>142</v>
      </c>
      <c r="DK8" t="s">
        <v>143</v>
      </c>
      <c r="DL8" t="s">
        <v>143</v>
      </c>
      <c r="DM8" t="s">
        <v>144</v>
      </c>
      <c r="DN8" t="s">
        <v>144</v>
      </c>
      <c r="DO8" t="s">
        <v>145</v>
      </c>
      <c r="DP8" t="s">
        <v>145</v>
      </c>
      <c r="DQ8" t="s">
        <v>146</v>
      </c>
      <c r="DR8" t="s">
        <v>147</v>
      </c>
      <c r="DS8" t="s">
        <v>148</v>
      </c>
      <c r="DT8" t="s">
        <v>149</v>
      </c>
      <c r="DU8" t="s">
        <v>150</v>
      </c>
      <c r="DV8" t="s">
        <v>151</v>
      </c>
      <c r="DW8" t="s">
        <v>152</v>
      </c>
      <c r="DX8" t="s">
        <v>153</v>
      </c>
      <c r="EC8" t="s">
        <v>154</v>
      </c>
      <c r="ED8" t="s">
        <v>155</v>
      </c>
      <c r="EE8" t="s">
        <v>156</v>
      </c>
      <c r="EM8" t="s">
        <v>155</v>
      </c>
    </row>
    <row r="9" spans="1:144" x14ac:dyDescent="0.3">
      <c r="A9" t="s">
        <v>157</v>
      </c>
      <c r="B9" t="s">
        <v>54</v>
      </c>
      <c r="C9" t="s">
        <v>158</v>
      </c>
      <c r="D9" t="s">
        <v>159</v>
      </c>
      <c r="E9" t="s">
        <v>160</v>
      </c>
      <c r="H9" t="s">
        <v>3</v>
      </c>
      <c r="I9" t="s">
        <v>13</v>
      </c>
      <c r="J9" t="s">
        <v>21</v>
      </c>
      <c r="K9" t="s">
        <v>29</v>
      </c>
      <c r="L9" t="s">
        <v>37</v>
      </c>
      <c r="M9" t="s">
        <v>45</v>
      </c>
      <c r="N9" t="s">
        <v>51</v>
      </c>
      <c r="O9" t="s">
        <v>158</v>
      </c>
      <c r="P9" t="s">
        <v>161</v>
      </c>
      <c r="Q9" t="s">
        <v>162</v>
      </c>
      <c r="R9" t="s">
        <v>163</v>
      </c>
      <c r="S9" t="s">
        <v>45</v>
      </c>
      <c r="T9" t="s">
        <v>164</v>
      </c>
      <c r="U9" t="s">
        <v>165</v>
      </c>
      <c r="V9" t="s">
        <v>166</v>
      </c>
      <c r="W9" t="s">
        <v>167</v>
      </c>
      <c r="X9" t="s">
        <v>168</v>
      </c>
      <c r="Y9" t="s">
        <v>45</v>
      </c>
      <c r="Z9" t="s">
        <v>169</v>
      </c>
      <c r="AA9" t="s">
        <v>170</v>
      </c>
      <c r="AB9" t="s">
        <v>171</v>
      </c>
      <c r="AC9" t="s">
        <v>172</v>
      </c>
      <c r="AD9" t="s">
        <v>173</v>
      </c>
      <c r="AE9" t="s">
        <v>174</v>
      </c>
      <c r="AF9" t="s">
        <v>175</v>
      </c>
      <c r="AG9" t="s">
        <v>176</v>
      </c>
      <c r="AH9" t="s">
        <v>177</v>
      </c>
      <c r="AI9" t="s">
        <v>178</v>
      </c>
      <c r="AJ9" t="s">
        <v>179</v>
      </c>
      <c r="AK9" t="s">
        <v>180</v>
      </c>
      <c r="AL9" t="s">
        <v>181</v>
      </c>
      <c r="AM9" t="s">
        <v>175</v>
      </c>
      <c r="AN9" t="s">
        <v>182</v>
      </c>
      <c r="AO9" t="s">
        <v>183</v>
      </c>
      <c r="AP9" t="s">
        <v>184</v>
      </c>
      <c r="AQ9" t="s">
        <v>185</v>
      </c>
      <c r="AR9" t="s">
        <v>186</v>
      </c>
      <c r="AS9" t="s">
        <v>187</v>
      </c>
      <c r="AT9" t="s">
        <v>175</v>
      </c>
      <c r="AU9" t="s">
        <v>188</v>
      </c>
      <c r="AV9" t="s">
        <v>189</v>
      </c>
      <c r="AW9" t="s">
        <v>190</v>
      </c>
      <c r="AX9" t="s">
        <v>191</v>
      </c>
      <c r="AY9" t="s">
        <v>192</v>
      </c>
      <c r="AZ9" t="s">
        <v>193</v>
      </c>
      <c r="BA9" t="s">
        <v>194</v>
      </c>
      <c r="BB9" t="s">
        <v>195</v>
      </c>
      <c r="BC9" t="s">
        <v>196</v>
      </c>
      <c r="BD9" t="s">
        <v>197</v>
      </c>
      <c r="BE9" t="s">
        <v>198</v>
      </c>
      <c r="BF9" t="s">
        <v>199</v>
      </c>
      <c r="BG9" t="s">
        <v>200</v>
      </c>
      <c r="BH9" t="s">
        <v>194</v>
      </c>
      <c r="BI9" t="s">
        <v>201</v>
      </c>
      <c r="BJ9" t="s">
        <v>202</v>
      </c>
      <c r="BK9" t="s">
        <v>203</v>
      </c>
      <c r="BL9" t="s">
        <v>204</v>
      </c>
      <c r="BM9" t="s">
        <v>205</v>
      </c>
      <c r="BN9" t="s">
        <v>206</v>
      </c>
      <c r="BO9" t="s">
        <v>194</v>
      </c>
      <c r="BP9" t="s">
        <v>207</v>
      </c>
      <c r="BQ9" t="s">
        <v>208</v>
      </c>
      <c r="BR9" t="s">
        <v>209</v>
      </c>
      <c r="BS9" t="s">
        <v>210</v>
      </c>
      <c r="BT9" t="s">
        <v>211</v>
      </c>
      <c r="BU9" t="s">
        <v>212</v>
      </c>
      <c r="BV9" t="s">
        <v>194</v>
      </c>
      <c r="BW9" t="s">
        <v>213</v>
      </c>
      <c r="BX9" t="s">
        <v>214</v>
      </c>
      <c r="BY9" t="s">
        <v>215</v>
      </c>
      <c r="BZ9" t="s">
        <v>216</v>
      </c>
      <c r="CA9" t="s">
        <v>217</v>
      </c>
      <c r="CB9" t="s">
        <v>218</v>
      </c>
      <c r="CC9" t="s">
        <v>194</v>
      </c>
      <c r="CD9" t="s">
        <v>219</v>
      </c>
      <c r="CE9" t="s">
        <v>45</v>
      </c>
      <c r="CF9" t="s">
        <v>220</v>
      </c>
      <c r="CG9" t="s">
        <v>221</v>
      </c>
      <c r="CH9" t="s">
        <v>222</v>
      </c>
      <c r="CI9" t="s">
        <v>223</v>
      </c>
      <c r="CJ9" t="s">
        <v>224</v>
      </c>
      <c r="CK9" t="s">
        <v>225</v>
      </c>
      <c r="CL9" t="s">
        <v>226</v>
      </c>
      <c r="CM9" t="s">
        <v>227</v>
      </c>
      <c r="CN9" t="s">
        <v>228</v>
      </c>
      <c r="CO9" t="s">
        <v>229</v>
      </c>
      <c r="CP9" t="s">
        <v>230</v>
      </c>
      <c r="CQ9" t="s">
        <v>231</v>
      </c>
      <c r="CR9" t="s">
        <v>232</v>
      </c>
      <c r="CS9" t="s">
        <v>233</v>
      </c>
      <c r="CT9" t="s">
        <v>234</v>
      </c>
      <c r="CU9" t="s">
        <v>230</v>
      </c>
      <c r="CV9" t="s">
        <v>231</v>
      </c>
      <c r="CW9" t="s">
        <v>235</v>
      </c>
      <c r="CX9" t="s">
        <v>233</v>
      </c>
      <c r="CY9" t="s">
        <v>236</v>
      </c>
      <c r="CZ9" t="s">
        <v>237</v>
      </c>
      <c r="DA9" t="s">
        <v>238</v>
      </c>
      <c r="DB9" t="s">
        <v>239</v>
      </c>
      <c r="DC9" t="s">
        <v>240</v>
      </c>
      <c r="DD9" t="s">
        <v>241</v>
      </c>
      <c r="DE9" t="s">
        <v>237</v>
      </c>
      <c r="DF9" t="s">
        <v>238</v>
      </c>
      <c r="DG9" t="s">
        <v>242</v>
      </c>
      <c r="DH9" t="s">
        <v>240</v>
      </c>
      <c r="DI9" t="s">
        <v>243</v>
      </c>
      <c r="DJ9" t="s">
        <v>244</v>
      </c>
      <c r="DK9" t="s">
        <v>245</v>
      </c>
      <c r="DL9" t="s">
        <v>246</v>
      </c>
      <c r="DM9" t="s">
        <v>247</v>
      </c>
      <c r="DN9" t="s">
        <v>248</v>
      </c>
      <c r="DO9" t="s">
        <v>249</v>
      </c>
      <c r="DP9" t="s">
        <v>250</v>
      </c>
      <c r="DQ9" t="s">
        <v>251</v>
      </c>
      <c r="DR9" t="s">
        <v>252</v>
      </c>
      <c r="DS9" t="s">
        <v>253</v>
      </c>
      <c r="DT9" t="s">
        <v>254</v>
      </c>
      <c r="DU9" t="s">
        <v>255</v>
      </c>
      <c r="DV9" t="s">
        <v>256</v>
      </c>
      <c r="DW9" t="s">
        <v>257</v>
      </c>
      <c r="DX9" t="s">
        <v>258</v>
      </c>
      <c r="EC9" t="s">
        <v>259</v>
      </c>
      <c r="ED9" t="s">
        <v>260</v>
      </c>
      <c r="EE9" t="s">
        <v>261</v>
      </c>
      <c r="EM9" t="s">
        <v>260</v>
      </c>
    </row>
    <row r="10" spans="1:144" x14ac:dyDescent="0.3">
      <c r="A10" t="s">
        <v>262</v>
      </c>
      <c r="B10" t="s">
        <v>55</v>
      </c>
      <c r="C10" t="s">
        <v>161</v>
      </c>
      <c r="D10" t="s">
        <v>263</v>
      </c>
      <c r="E10" t="s">
        <v>264</v>
      </c>
      <c r="G10" s="1">
        <v>45603</v>
      </c>
      <c r="H10">
        <v>0.398175575</v>
      </c>
      <c r="I10">
        <v>0.284144177</v>
      </c>
      <c r="J10" t="e">
        <v>#N/A</v>
      </c>
      <c r="K10">
        <v>49.312317839999999</v>
      </c>
      <c r="L10">
        <v>8.5687817999999999E-2</v>
      </c>
      <c r="M10">
        <v>48</v>
      </c>
      <c r="N10">
        <v>0.40560326000000002</v>
      </c>
      <c r="O10">
        <v>0.34789636600000001</v>
      </c>
      <c r="P10" t="e">
        <v>#N/A</v>
      </c>
      <c r="Q10">
        <v>51.165104890000002</v>
      </c>
      <c r="R10">
        <v>0.13003273700000001</v>
      </c>
      <c r="S10">
        <v>48</v>
      </c>
      <c r="T10">
        <v>0.43545305699999998</v>
      </c>
      <c r="U10">
        <v>0.34123997099999998</v>
      </c>
      <c r="V10" t="e">
        <v>#N/A</v>
      </c>
      <c r="W10">
        <v>54.22405577</v>
      </c>
      <c r="X10">
        <v>0.17788741899999999</v>
      </c>
      <c r="Y10">
        <v>48</v>
      </c>
      <c r="Z10">
        <v>0.28954193499999997</v>
      </c>
      <c r="AA10">
        <v>0.262088604</v>
      </c>
      <c r="AB10">
        <v>307.90535740000001</v>
      </c>
      <c r="AC10" t="e">
        <v>#N/A</v>
      </c>
      <c r="AD10">
        <v>107.9654934</v>
      </c>
      <c r="AE10">
        <v>5.8367874E-2</v>
      </c>
      <c r="AF10">
        <v>108.3500001</v>
      </c>
      <c r="AG10">
        <v>0.30658049599999998</v>
      </c>
      <c r="AH10">
        <v>0.29550131200000002</v>
      </c>
      <c r="AI10">
        <v>321.22921969999999</v>
      </c>
      <c r="AJ10" t="e">
        <v>#N/A</v>
      </c>
      <c r="AK10">
        <v>107.1994929</v>
      </c>
      <c r="AL10">
        <v>9.5979147000000001E-2</v>
      </c>
      <c r="AM10">
        <v>108.3500001</v>
      </c>
      <c r="AN10">
        <v>0.36292595799999999</v>
      </c>
      <c r="AO10">
        <v>0.28354193</v>
      </c>
      <c r="AP10">
        <v>342.9998377</v>
      </c>
      <c r="AQ10" t="e">
        <v>#N/A</v>
      </c>
      <c r="AR10">
        <v>106.02993549999999</v>
      </c>
      <c r="AS10">
        <v>0.12752898700000001</v>
      </c>
      <c r="AT10">
        <v>108.3500001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>
        <v>97.49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>
        <v>97.49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>
        <v>97.49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>
        <v>97.49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>
        <v>97.49</v>
      </c>
      <c r="CD10">
        <v>27.715</v>
      </c>
      <c r="CE10">
        <v>48</v>
      </c>
      <c r="CF10">
        <v>67.98</v>
      </c>
      <c r="CG10">
        <v>88.1</v>
      </c>
      <c r="CH10">
        <v>48.072160760000003</v>
      </c>
      <c r="CI10">
        <v>244.87940810000001</v>
      </c>
      <c r="CJ10">
        <v>298.36696760000001</v>
      </c>
      <c r="CK10">
        <v>333.5203975</v>
      </c>
      <c r="CL10">
        <v>324.11179929999997</v>
      </c>
      <c r="CM10">
        <v>299.18219829999998</v>
      </c>
      <c r="CN10">
        <v>156.52446950000001</v>
      </c>
      <c r="CO10">
        <v>0.398978</v>
      </c>
      <c r="CP10">
        <v>0.30537445000000002</v>
      </c>
      <c r="CQ10">
        <v>0.190105</v>
      </c>
      <c r="CR10">
        <v>1.5710999999999999E-2</v>
      </c>
      <c r="CS10">
        <v>54.875</v>
      </c>
      <c r="CT10">
        <v>0.398978</v>
      </c>
      <c r="CU10">
        <v>0.30537445000000002</v>
      </c>
      <c r="CV10">
        <v>0.190105</v>
      </c>
      <c r="CW10">
        <v>1.5710999999999999E-2</v>
      </c>
      <c r="CX10">
        <v>54.875</v>
      </c>
      <c r="CY10">
        <v>0.35603000000000001</v>
      </c>
      <c r="CZ10">
        <v>0.25942601599999998</v>
      </c>
      <c r="DA10">
        <v>0.12696099999999999</v>
      </c>
      <c r="DB10">
        <v>2.1891000000000001E-2</v>
      </c>
      <c r="DC10">
        <v>290.875</v>
      </c>
      <c r="DD10">
        <v>0.35603000000000001</v>
      </c>
      <c r="DE10">
        <v>0.25942601599999998</v>
      </c>
      <c r="DF10">
        <v>0.12696099999999999</v>
      </c>
      <c r="DG10">
        <v>2.1891000000000001E-2</v>
      </c>
      <c r="DH10">
        <v>290.875</v>
      </c>
      <c r="DI10">
        <v>0.34393600000000002</v>
      </c>
      <c r="DJ10">
        <v>0.53404099999999999</v>
      </c>
      <c r="DK10">
        <v>0.53409099999999998</v>
      </c>
      <c r="DL10">
        <v>0.34392299999999998</v>
      </c>
      <c r="DM10">
        <v>0.31365300000000002</v>
      </c>
      <c r="DN10">
        <v>0.44061400000000001</v>
      </c>
      <c r="DO10">
        <v>0.44139</v>
      </c>
      <c r="DP10">
        <v>0.31348799999999999</v>
      </c>
      <c r="DQ10">
        <v>54.875</v>
      </c>
      <c r="DR10">
        <v>53.564705879999998</v>
      </c>
      <c r="DS10">
        <v>94.73</v>
      </c>
      <c r="DT10">
        <v>93.945328470000007</v>
      </c>
      <c r="DU10">
        <v>290.875</v>
      </c>
      <c r="DV10">
        <v>287.2028641</v>
      </c>
      <c r="DW10">
        <v>345.875</v>
      </c>
      <c r="DX10">
        <v>345.1884124</v>
      </c>
      <c r="EC10" t="s">
        <v>265</v>
      </c>
      <c r="ED10" t="s">
        <v>266</v>
      </c>
      <c r="EE10" t="s">
        <v>267</v>
      </c>
      <c r="EM10" t="s">
        <v>266</v>
      </c>
    </row>
    <row r="11" spans="1:144" x14ac:dyDescent="0.3">
      <c r="A11" t="s">
        <v>268</v>
      </c>
      <c r="B11" t="s">
        <v>56</v>
      </c>
      <c r="C11" t="s">
        <v>162</v>
      </c>
      <c r="D11" t="s">
        <v>269</v>
      </c>
      <c r="E11" t="s">
        <v>270</v>
      </c>
      <c r="G11" s="1">
        <v>45604</v>
      </c>
      <c r="H11">
        <v>0.37575429799999999</v>
      </c>
      <c r="I11">
        <v>0.285978803</v>
      </c>
      <c r="J11" t="e">
        <v>#N/A</v>
      </c>
      <c r="K11">
        <v>48.29252881</v>
      </c>
      <c r="L11">
        <v>7.8464078000000007E-2</v>
      </c>
      <c r="M11">
        <v>47.13</v>
      </c>
      <c r="N11">
        <v>0.39793229400000002</v>
      </c>
      <c r="O11">
        <v>0.34713111200000002</v>
      </c>
      <c r="P11" t="e">
        <v>#N/A</v>
      </c>
      <c r="Q11">
        <v>50.108211249999997</v>
      </c>
      <c r="R11">
        <v>0.12301013099999999</v>
      </c>
      <c r="S11">
        <v>47.13</v>
      </c>
      <c r="T11">
        <v>0.42869467300000003</v>
      </c>
      <c r="U11">
        <v>0.341968565</v>
      </c>
      <c r="V11" t="e">
        <v>#N/A</v>
      </c>
      <c r="W11">
        <v>53.106443810000002</v>
      </c>
      <c r="X11">
        <v>0.17080612100000001</v>
      </c>
      <c r="Y11">
        <v>47.13</v>
      </c>
      <c r="Z11">
        <v>0.27642942700000001</v>
      </c>
      <c r="AA11">
        <v>0.26133673699999999</v>
      </c>
      <c r="AB11" t="e">
        <v>#N/A</v>
      </c>
      <c r="AC11" t="e">
        <v>#N/A</v>
      </c>
      <c r="AD11">
        <v>108.115877</v>
      </c>
      <c r="AE11">
        <v>6.0179044000000001E-2</v>
      </c>
      <c r="AF11">
        <v>108.49999990000001</v>
      </c>
      <c r="AG11">
        <v>0.30530382099999998</v>
      </c>
      <c r="AH11">
        <v>0.29531026300000002</v>
      </c>
      <c r="AI11" t="e">
        <v>#N/A</v>
      </c>
      <c r="AJ11" t="e">
        <v>#N/A</v>
      </c>
      <c r="AK11">
        <v>107.3509842</v>
      </c>
      <c r="AL11">
        <v>9.9550391000000002E-2</v>
      </c>
      <c r="AM11">
        <v>108.49999990000001</v>
      </c>
      <c r="AN11">
        <v>0.359895943</v>
      </c>
      <c r="AO11">
        <v>0.28313958700000003</v>
      </c>
      <c r="AP11" t="e">
        <v>#N/A</v>
      </c>
      <c r="AQ11" t="e">
        <v>#N/A</v>
      </c>
      <c r="AR11">
        <v>106.1831555</v>
      </c>
      <c r="AS11">
        <v>0.12381898</v>
      </c>
      <c r="AT11">
        <v>108.49999990000001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>
        <v>97.37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>
        <v>97.37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>
        <v>97.37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>
        <v>97.37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>
        <v>97.37</v>
      </c>
      <c r="CD11">
        <v>26.844999999999999</v>
      </c>
      <c r="CE11">
        <v>47.13</v>
      </c>
      <c r="CF11">
        <v>67.11</v>
      </c>
      <c r="CG11">
        <v>87.33</v>
      </c>
      <c r="CH11">
        <v>47.110059669999998</v>
      </c>
      <c r="CI11">
        <v>242.51025820000001</v>
      </c>
      <c r="CJ11">
        <v>295.32889189999997</v>
      </c>
      <c r="CK11">
        <v>336.65858229999998</v>
      </c>
      <c r="CL11">
        <v>328.16594780000003</v>
      </c>
      <c r="CM11">
        <v>296.00846849999999</v>
      </c>
      <c r="CN11">
        <v>159.17877089999999</v>
      </c>
      <c r="CO11">
        <v>0.39849200000000001</v>
      </c>
      <c r="CP11">
        <v>0.30522448800000002</v>
      </c>
      <c r="CQ11">
        <v>0.18793799999999999</v>
      </c>
      <c r="CR11">
        <v>2.9284999999999999E-2</v>
      </c>
      <c r="CS11">
        <v>54.8</v>
      </c>
      <c r="CT11">
        <v>0.39849200000000001</v>
      </c>
      <c r="CU11">
        <v>0.30522448800000002</v>
      </c>
      <c r="CV11">
        <v>0.18793799999999999</v>
      </c>
      <c r="CW11">
        <v>2.9284999999999999E-2</v>
      </c>
      <c r="CX11">
        <v>54.8</v>
      </c>
      <c r="CY11">
        <v>0.36093500000000001</v>
      </c>
      <c r="CZ11">
        <v>0.260076315</v>
      </c>
      <c r="DA11">
        <v>0.12979599999999999</v>
      </c>
      <c r="DB11">
        <v>3.4679000000000001E-2</v>
      </c>
      <c r="DC11">
        <v>293.25</v>
      </c>
      <c r="DD11">
        <v>0.36093500000000001</v>
      </c>
      <c r="DE11">
        <v>0.260076315</v>
      </c>
      <c r="DF11">
        <v>0.12979599999999999</v>
      </c>
      <c r="DG11">
        <v>3.4679000000000001E-2</v>
      </c>
      <c r="DH11">
        <v>293.25</v>
      </c>
      <c r="DI11">
        <v>0.34398200000000001</v>
      </c>
      <c r="DJ11">
        <v>0.53191999999999995</v>
      </c>
      <c r="DK11">
        <v>0.53197099999999997</v>
      </c>
      <c r="DL11">
        <v>0.343968</v>
      </c>
      <c r="DM11">
        <v>0.31773499999999999</v>
      </c>
      <c r="DN11">
        <v>0.44753100000000001</v>
      </c>
      <c r="DO11">
        <v>0.44833200000000001</v>
      </c>
      <c r="DP11">
        <v>0.31750699999999998</v>
      </c>
      <c r="DQ11">
        <v>54.8</v>
      </c>
      <c r="DR11">
        <v>53.52032148</v>
      </c>
      <c r="DS11">
        <v>94.55</v>
      </c>
      <c r="DT11">
        <v>93.787408760000005</v>
      </c>
      <c r="DU11">
        <v>293.25</v>
      </c>
      <c r="DV11">
        <v>289.65036730000003</v>
      </c>
      <c r="DW11">
        <v>353.25</v>
      </c>
      <c r="DX11">
        <v>352.38777370000003</v>
      </c>
      <c r="EC11" t="s">
        <v>271</v>
      </c>
      <c r="ED11" t="s">
        <v>272</v>
      </c>
      <c r="EE11" t="s">
        <v>273</v>
      </c>
      <c r="EM11" t="s">
        <v>272</v>
      </c>
    </row>
    <row r="12" spans="1:144" x14ac:dyDescent="0.3">
      <c r="A12" t="s">
        <v>274</v>
      </c>
      <c r="B12" t="s">
        <v>57</v>
      </c>
      <c r="C12" t="s">
        <v>163</v>
      </c>
      <c r="G12" s="1">
        <v>45608</v>
      </c>
      <c r="H12">
        <v>0.37554326100000002</v>
      </c>
      <c r="I12">
        <v>0.29519043</v>
      </c>
      <c r="J12" t="e">
        <v>#N/A</v>
      </c>
      <c r="K12">
        <v>49.10249623</v>
      </c>
      <c r="L12">
        <v>9.1067192000000005E-2</v>
      </c>
      <c r="M12">
        <v>48</v>
      </c>
      <c r="N12">
        <v>0.40687397800000003</v>
      </c>
      <c r="O12">
        <v>0.33605703999999997</v>
      </c>
      <c r="P12" t="e">
        <v>#N/A</v>
      </c>
      <c r="Q12">
        <v>50.956646290000002</v>
      </c>
      <c r="R12">
        <v>0.13008826800000001</v>
      </c>
      <c r="S12">
        <v>48</v>
      </c>
      <c r="T12">
        <v>0.43020130499999998</v>
      </c>
      <c r="U12">
        <v>0.34301113</v>
      </c>
      <c r="V12" t="e">
        <v>#N/A</v>
      </c>
      <c r="W12">
        <v>54.019916909999999</v>
      </c>
      <c r="X12">
        <v>0.17386086000000001</v>
      </c>
      <c r="Y12">
        <v>48</v>
      </c>
      <c r="Z12">
        <v>0.281946368</v>
      </c>
      <c r="AA12">
        <v>0.27103851200000001</v>
      </c>
      <c r="AB12">
        <v>309.98840150000001</v>
      </c>
      <c r="AC12" t="e">
        <v>#N/A</v>
      </c>
      <c r="AD12">
        <v>107.8672158</v>
      </c>
      <c r="AE12">
        <v>7.9116837999999995E-2</v>
      </c>
      <c r="AF12">
        <v>108.2500002</v>
      </c>
      <c r="AG12">
        <v>0.31601471799999997</v>
      </c>
      <c r="AH12">
        <v>0.286524642</v>
      </c>
      <c r="AI12">
        <v>323.36280829999998</v>
      </c>
      <c r="AJ12" t="e">
        <v>#N/A</v>
      </c>
      <c r="AK12">
        <v>107.10049979999999</v>
      </c>
      <c r="AL12">
        <v>0.11152561900000001</v>
      </c>
      <c r="AM12">
        <v>108.2500002</v>
      </c>
      <c r="AN12">
        <v>0.35980642000000002</v>
      </c>
      <c r="AO12">
        <v>0.28431098999999999</v>
      </c>
      <c r="AP12">
        <v>345.31069689999998</v>
      </c>
      <c r="AQ12" t="e">
        <v>#N/A</v>
      </c>
      <c r="AR12">
        <v>105.9301976</v>
      </c>
      <c r="AS12">
        <v>0.131396651</v>
      </c>
      <c r="AT12">
        <v>108.2500002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>
        <v>97.295000000000002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>
        <v>97.295000000000002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>
        <v>97.295000000000002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>
        <v>97.295000000000002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>
        <v>97.295000000000002</v>
      </c>
      <c r="CD12">
        <v>27.715</v>
      </c>
      <c r="CE12">
        <v>48</v>
      </c>
      <c r="CF12">
        <v>67.98</v>
      </c>
      <c r="CG12">
        <v>88.15</v>
      </c>
      <c r="CH12">
        <v>47.991908160000001</v>
      </c>
      <c r="CI12">
        <v>246.57303289999999</v>
      </c>
      <c r="CJ12">
        <v>300.39113780000002</v>
      </c>
      <c r="CK12">
        <v>341.98802460000002</v>
      </c>
      <c r="CL12">
        <v>333.6441595</v>
      </c>
      <c r="CM12">
        <v>300.7549042</v>
      </c>
      <c r="CN12">
        <v>161.08392649999999</v>
      </c>
      <c r="CO12">
        <v>0.415576</v>
      </c>
      <c r="CP12">
        <v>0.31060579399999999</v>
      </c>
      <c r="CQ12">
        <v>0.21428900000000001</v>
      </c>
      <c r="CR12">
        <v>1.4531000000000001E-2</v>
      </c>
      <c r="CS12">
        <v>55.15</v>
      </c>
      <c r="CT12">
        <v>0.415576</v>
      </c>
      <c r="CU12">
        <v>0.31060579399999999</v>
      </c>
      <c r="CV12">
        <v>0.21428900000000001</v>
      </c>
      <c r="CW12">
        <v>1.4531000000000001E-2</v>
      </c>
      <c r="CX12">
        <v>55.15</v>
      </c>
      <c r="CY12">
        <v>0.37387100000000001</v>
      </c>
      <c r="CZ12">
        <v>0.26485676499999999</v>
      </c>
      <c r="DA12">
        <v>0.14652399999999999</v>
      </c>
      <c r="DB12">
        <v>2.3257E-2</v>
      </c>
      <c r="DC12">
        <v>296.25</v>
      </c>
      <c r="DD12">
        <v>0.37387100000000001</v>
      </c>
      <c r="DE12">
        <v>0.26485676499999999</v>
      </c>
      <c r="DF12">
        <v>0.14652399999999999</v>
      </c>
      <c r="DG12">
        <v>2.3257E-2</v>
      </c>
      <c r="DH12">
        <v>296.25</v>
      </c>
      <c r="DI12">
        <v>0.35492200000000002</v>
      </c>
      <c r="DJ12">
        <v>0.56921100000000002</v>
      </c>
      <c r="DK12">
        <v>0.56925199999999998</v>
      </c>
      <c r="DL12">
        <v>0.35490699999999997</v>
      </c>
      <c r="DM12">
        <v>0.32541599999999998</v>
      </c>
      <c r="DN12">
        <v>0.47194000000000003</v>
      </c>
      <c r="DO12">
        <v>0.47264499999999998</v>
      </c>
      <c r="DP12">
        <v>0.32509300000000002</v>
      </c>
      <c r="DQ12">
        <v>55.15</v>
      </c>
      <c r="DR12">
        <v>53.986607390000003</v>
      </c>
      <c r="DS12">
        <v>94.9</v>
      </c>
      <c r="DT12">
        <v>94.223129560000004</v>
      </c>
      <c r="DU12">
        <v>296.25</v>
      </c>
      <c r="DV12">
        <v>293.09025580000002</v>
      </c>
      <c r="DW12">
        <v>358.75</v>
      </c>
      <c r="DX12">
        <v>357.93978099999998</v>
      </c>
      <c r="EC12" t="s">
        <v>275</v>
      </c>
      <c r="ED12" t="s">
        <v>276</v>
      </c>
      <c r="EE12" t="s">
        <v>277</v>
      </c>
      <c r="EM12" t="s">
        <v>276</v>
      </c>
    </row>
    <row r="13" spans="1:144" x14ac:dyDescent="0.3">
      <c r="A13" t="s">
        <v>278</v>
      </c>
      <c r="B13" t="s">
        <v>58</v>
      </c>
      <c r="C13" t="s">
        <v>45</v>
      </c>
      <c r="G13" s="1">
        <v>45609</v>
      </c>
      <c r="H13">
        <v>0.381656365</v>
      </c>
      <c r="I13">
        <v>0.29751287599999998</v>
      </c>
      <c r="J13" t="e">
        <v>#N/A</v>
      </c>
      <c r="K13">
        <v>49.656227270000002</v>
      </c>
      <c r="L13">
        <v>9.8181945000000007E-2</v>
      </c>
      <c r="M13">
        <v>48.38</v>
      </c>
      <c r="N13">
        <v>0.414437534</v>
      </c>
      <c r="O13">
        <v>0.33680138700000001</v>
      </c>
      <c r="P13" t="e">
        <v>#N/A</v>
      </c>
      <c r="Q13">
        <v>51.530618019999999</v>
      </c>
      <c r="R13">
        <v>0.150001367</v>
      </c>
      <c r="S13">
        <v>48.38</v>
      </c>
      <c r="T13">
        <v>0.43868950200000001</v>
      </c>
      <c r="U13">
        <v>0.34323582899999999</v>
      </c>
      <c r="V13" t="e">
        <v>#N/A</v>
      </c>
      <c r="W13">
        <v>54.627850770000002</v>
      </c>
      <c r="X13">
        <v>0.202099683</v>
      </c>
      <c r="Y13">
        <v>48.38</v>
      </c>
      <c r="Z13">
        <v>0.28014480600000002</v>
      </c>
      <c r="AA13">
        <v>0.27099516600000001</v>
      </c>
      <c r="AB13">
        <v>310.71393219999999</v>
      </c>
      <c r="AC13" t="e">
        <v>#N/A</v>
      </c>
      <c r="AD13">
        <v>107.81459889999999</v>
      </c>
      <c r="AE13">
        <v>8.4086888999999998E-2</v>
      </c>
      <c r="AF13">
        <v>108.19999989999999</v>
      </c>
      <c r="AG13">
        <v>0.32056274000000001</v>
      </c>
      <c r="AH13">
        <v>0.28671718000000002</v>
      </c>
      <c r="AI13">
        <v>324.16313380000003</v>
      </c>
      <c r="AJ13" t="e">
        <v>#N/A</v>
      </c>
      <c r="AK13">
        <v>107.0465572</v>
      </c>
      <c r="AL13">
        <v>0.13036028999999999</v>
      </c>
      <c r="AM13">
        <v>108.19999989999999</v>
      </c>
      <c r="AN13">
        <v>0.36841752700000002</v>
      </c>
      <c r="AO13">
        <v>0.284273524</v>
      </c>
      <c r="AP13">
        <v>346.27839749999998</v>
      </c>
      <c r="AQ13" t="e">
        <v>#N/A</v>
      </c>
      <c r="AR13">
        <v>105.87351529999999</v>
      </c>
      <c r="AS13">
        <v>0.14678171700000001</v>
      </c>
      <c r="AT13">
        <v>108.19999989999999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>
        <v>97.31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>
        <v>97.31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>
        <v>97.31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>
        <v>97.31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>
        <v>97.31</v>
      </c>
      <c r="CD13">
        <v>28.094999999999999</v>
      </c>
      <c r="CE13">
        <v>48.38</v>
      </c>
      <c r="CF13">
        <v>68.36</v>
      </c>
      <c r="CG13">
        <v>88.58</v>
      </c>
      <c r="CH13">
        <v>48.454742379999999</v>
      </c>
      <c r="CI13">
        <v>241.08979669999999</v>
      </c>
      <c r="CJ13">
        <v>301.09169910000003</v>
      </c>
      <c r="CK13">
        <v>333.61197679999998</v>
      </c>
      <c r="CL13">
        <v>325.76374579999998</v>
      </c>
      <c r="CM13">
        <v>301.69095349999998</v>
      </c>
      <c r="CN13">
        <v>160.88674140000001</v>
      </c>
      <c r="CO13">
        <v>0.40905900000000001</v>
      </c>
      <c r="CP13">
        <v>0.31064723500000002</v>
      </c>
      <c r="CQ13">
        <v>0.19894700000000001</v>
      </c>
      <c r="CR13">
        <v>2.3716999999999998E-2</v>
      </c>
      <c r="CS13">
        <v>54.6</v>
      </c>
      <c r="CT13">
        <v>0.40905900000000001</v>
      </c>
      <c r="CU13">
        <v>0.31064723500000002</v>
      </c>
      <c r="CV13">
        <v>0.19894700000000001</v>
      </c>
      <c r="CW13">
        <v>2.3716999999999998E-2</v>
      </c>
      <c r="CX13">
        <v>54.6</v>
      </c>
      <c r="CY13">
        <v>0.36779600000000001</v>
      </c>
      <c r="CZ13">
        <v>0.26489190800000001</v>
      </c>
      <c r="DA13">
        <v>0.13613600000000001</v>
      </c>
      <c r="DB13">
        <v>3.0841E-2</v>
      </c>
      <c r="DC13">
        <v>294.75</v>
      </c>
      <c r="DD13">
        <v>0.36779600000000001</v>
      </c>
      <c r="DE13">
        <v>0.26489190800000001</v>
      </c>
      <c r="DF13">
        <v>0.13613600000000001</v>
      </c>
      <c r="DG13">
        <v>3.0841E-2</v>
      </c>
      <c r="DH13">
        <v>294.75</v>
      </c>
      <c r="DI13">
        <v>0.36280200000000001</v>
      </c>
      <c r="DJ13">
        <v>0.56174900000000005</v>
      </c>
      <c r="DK13">
        <v>0.56178799999999995</v>
      </c>
      <c r="DL13">
        <v>0.36279</v>
      </c>
      <c r="DM13">
        <v>0.33053199999999999</v>
      </c>
      <c r="DN13">
        <v>0.46666800000000003</v>
      </c>
      <c r="DO13">
        <v>0.46737600000000001</v>
      </c>
      <c r="DP13">
        <v>0.33027400000000001</v>
      </c>
      <c r="DQ13">
        <v>54.6</v>
      </c>
      <c r="DR13">
        <v>53.468614909999999</v>
      </c>
      <c r="DS13">
        <v>94.5</v>
      </c>
      <c r="DT13">
        <v>93.819753649999996</v>
      </c>
      <c r="DU13">
        <v>294.75</v>
      </c>
      <c r="DV13">
        <v>291.68466890000002</v>
      </c>
      <c r="DW13">
        <v>357.25</v>
      </c>
      <c r="DX13">
        <v>356.43978099999998</v>
      </c>
      <c r="EC13" t="s">
        <v>279</v>
      </c>
      <c r="ED13" t="s">
        <v>47</v>
      </c>
      <c r="EE13" t="s">
        <v>280</v>
      </c>
      <c r="EM13" t="s">
        <v>47</v>
      </c>
    </row>
    <row r="14" spans="1:144" x14ac:dyDescent="0.3">
      <c r="A14" t="s">
        <v>281</v>
      </c>
      <c r="B14" t="s">
        <v>59</v>
      </c>
      <c r="C14" t="s">
        <v>164</v>
      </c>
      <c r="G14" s="1">
        <v>45610</v>
      </c>
      <c r="H14">
        <v>0.39022309199999999</v>
      </c>
      <c r="I14">
        <v>0.30305675599999998</v>
      </c>
      <c r="J14" t="e">
        <v>#N/A</v>
      </c>
      <c r="K14">
        <v>50.360770729999999</v>
      </c>
      <c r="L14">
        <v>0.107322582</v>
      </c>
      <c r="M14">
        <v>49.13</v>
      </c>
      <c r="N14">
        <v>0.41985017099999999</v>
      </c>
      <c r="O14">
        <v>0.333069789</v>
      </c>
      <c r="P14" t="e">
        <v>#N/A</v>
      </c>
      <c r="Q14">
        <v>52.262880529999997</v>
      </c>
      <c r="R14">
        <v>0.15422233399999999</v>
      </c>
      <c r="S14">
        <v>49.13</v>
      </c>
      <c r="T14">
        <v>0.44550679199999998</v>
      </c>
      <c r="U14">
        <v>0.34399353399999999</v>
      </c>
      <c r="V14" t="e">
        <v>#N/A</v>
      </c>
      <c r="W14">
        <v>55.405834499999997</v>
      </c>
      <c r="X14">
        <v>0.21430492000000001</v>
      </c>
      <c r="Y14">
        <v>49.13</v>
      </c>
      <c r="Z14">
        <v>0.29342176199999997</v>
      </c>
      <c r="AA14">
        <v>0.27902506999999999</v>
      </c>
      <c r="AB14">
        <v>315.94545360000001</v>
      </c>
      <c r="AC14" t="e">
        <v>#N/A</v>
      </c>
      <c r="AD14">
        <v>107.5888831</v>
      </c>
      <c r="AE14">
        <v>8.8666251000000001E-2</v>
      </c>
      <c r="AF14">
        <v>107.97499980000001</v>
      </c>
      <c r="AG14">
        <v>0.33053641700000003</v>
      </c>
      <c r="AH14">
        <v>0.28595033600000003</v>
      </c>
      <c r="AI14">
        <v>329.6447182</v>
      </c>
      <c r="AJ14" t="e">
        <v>#N/A</v>
      </c>
      <c r="AK14">
        <v>106.8195777</v>
      </c>
      <c r="AL14">
        <v>0.13095820599999999</v>
      </c>
      <c r="AM14">
        <v>107.97499980000001</v>
      </c>
      <c r="AN14">
        <v>0.37114529699999999</v>
      </c>
      <c r="AO14">
        <v>0.28540817000000002</v>
      </c>
      <c r="AP14">
        <v>352.07352989999998</v>
      </c>
      <c r="AQ14" t="e">
        <v>#N/A</v>
      </c>
      <c r="AR14">
        <v>105.6447424</v>
      </c>
      <c r="AS14">
        <v>0.18066070200000001</v>
      </c>
      <c r="AT14">
        <v>107.97499980000001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>
        <v>97.27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>
        <v>97.27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>
        <v>97.27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>
        <v>97.27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>
        <v>97.27</v>
      </c>
      <c r="CD14">
        <v>28.844999999999999</v>
      </c>
      <c r="CE14">
        <v>49.13</v>
      </c>
      <c r="CF14">
        <v>69.11</v>
      </c>
      <c r="CG14">
        <v>89.334999999999994</v>
      </c>
      <c r="CH14">
        <v>49.13</v>
      </c>
      <c r="CI14">
        <v>245.66469889999999</v>
      </c>
      <c r="CJ14">
        <v>306.26799340000002</v>
      </c>
      <c r="CK14">
        <v>338.8155774</v>
      </c>
      <c r="CL14">
        <v>330.95040180000001</v>
      </c>
      <c r="CM14">
        <v>306.26799340000002</v>
      </c>
      <c r="CN14">
        <v>161.77462489999999</v>
      </c>
      <c r="CO14">
        <v>0.40996199999999999</v>
      </c>
      <c r="CP14">
        <v>0.30049066800000002</v>
      </c>
      <c r="CQ14">
        <v>0.19887299999999999</v>
      </c>
      <c r="CR14">
        <v>2.6415999999999999E-2</v>
      </c>
      <c r="CS14">
        <v>54.85</v>
      </c>
      <c r="CT14">
        <v>0.40996199999999999</v>
      </c>
      <c r="CU14">
        <v>0.30049066800000002</v>
      </c>
      <c r="CV14">
        <v>0.19887299999999999</v>
      </c>
      <c r="CW14">
        <v>2.6415999999999999E-2</v>
      </c>
      <c r="CX14">
        <v>54.85</v>
      </c>
      <c r="CY14">
        <v>0.36912099999999998</v>
      </c>
      <c r="CZ14">
        <v>0.25900690599999998</v>
      </c>
      <c r="DA14">
        <v>0.13639599999999999</v>
      </c>
      <c r="DB14">
        <v>3.2856000000000003E-2</v>
      </c>
      <c r="DC14">
        <v>296.5</v>
      </c>
      <c r="DD14">
        <v>0.36912099999999998</v>
      </c>
      <c r="DE14">
        <v>0.25900690599999998</v>
      </c>
      <c r="DF14">
        <v>0.13639599999999999</v>
      </c>
      <c r="DG14">
        <v>3.2856000000000003E-2</v>
      </c>
      <c r="DH14">
        <v>296.5</v>
      </c>
      <c r="DI14">
        <v>0.36269800000000002</v>
      </c>
      <c r="DJ14">
        <v>0.56157100000000004</v>
      </c>
      <c r="DK14">
        <v>0.56161099999999997</v>
      </c>
      <c r="DL14">
        <v>0.36268600000000001</v>
      </c>
      <c r="DM14">
        <v>0.33074199999999998</v>
      </c>
      <c r="DN14">
        <v>0.467138</v>
      </c>
      <c r="DO14">
        <v>0.46784799999999999</v>
      </c>
      <c r="DP14">
        <v>0.330484</v>
      </c>
      <c r="DQ14">
        <v>54.85</v>
      </c>
      <c r="DR14">
        <v>53.746853629999997</v>
      </c>
      <c r="DS14">
        <v>94.8</v>
      </c>
      <c r="DT14">
        <v>94.136496350000002</v>
      </c>
      <c r="DU14">
        <v>296.5</v>
      </c>
      <c r="DV14">
        <v>293.50937169999997</v>
      </c>
      <c r="DW14">
        <v>359</v>
      </c>
      <c r="DX14">
        <v>358.21167880000002</v>
      </c>
      <c r="EC14" t="s">
        <v>282</v>
      </c>
      <c r="ED14" t="s">
        <v>283</v>
      </c>
      <c r="EE14" t="s">
        <v>284</v>
      </c>
      <c r="EM14" t="s">
        <v>283</v>
      </c>
    </row>
    <row r="15" spans="1:144" x14ac:dyDescent="0.3">
      <c r="A15" t="s">
        <v>285</v>
      </c>
      <c r="B15" t="s">
        <v>60</v>
      </c>
      <c r="C15" t="s">
        <v>165</v>
      </c>
      <c r="EC15" t="s">
        <v>286</v>
      </c>
      <c r="ED15" t="s">
        <v>287</v>
      </c>
      <c r="EE15" t="s">
        <v>288</v>
      </c>
      <c r="EM15" t="s">
        <v>287</v>
      </c>
    </row>
    <row r="16" spans="1:144" x14ac:dyDescent="0.3">
      <c r="A16" t="s">
        <v>289</v>
      </c>
      <c r="B16" t="s">
        <v>61</v>
      </c>
      <c r="C16" t="s">
        <v>166</v>
      </c>
      <c r="EC16" t="s">
        <v>290</v>
      </c>
      <c r="ED16" t="s">
        <v>291</v>
      </c>
      <c r="EE16" t="s">
        <v>292</v>
      </c>
      <c r="EM16" t="s">
        <v>291</v>
      </c>
    </row>
    <row r="17" spans="1:143" x14ac:dyDescent="0.3">
      <c r="A17" t="s">
        <v>293</v>
      </c>
      <c r="B17" t="s">
        <v>62</v>
      </c>
      <c r="C17" t="s">
        <v>167</v>
      </c>
      <c r="EC17" t="s">
        <v>294</v>
      </c>
      <c r="ED17" t="s">
        <v>295</v>
      </c>
      <c r="EE17" t="s">
        <v>296</v>
      </c>
      <c r="EM17" t="s">
        <v>295</v>
      </c>
    </row>
    <row r="18" spans="1:143" x14ac:dyDescent="0.3">
      <c r="A18" t="s">
        <v>297</v>
      </c>
      <c r="B18" t="s">
        <v>63</v>
      </c>
      <c r="C18" t="s">
        <v>168</v>
      </c>
      <c r="EC18" t="s">
        <v>298</v>
      </c>
      <c r="ED18" t="s">
        <v>299</v>
      </c>
      <c r="EE18" t="s">
        <v>300</v>
      </c>
      <c r="EM18" t="s">
        <v>299</v>
      </c>
    </row>
    <row r="19" spans="1:143" x14ac:dyDescent="0.3">
      <c r="A19" t="s">
        <v>301</v>
      </c>
      <c r="B19" t="s">
        <v>64</v>
      </c>
      <c r="C19" t="s">
        <v>45</v>
      </c>
      <c r="EC19" t="s">
        <v>302</v>
      </c>
      <c r="ED19" t="s">
        <v>47</v>
      </c>
      <c r="EE19" t="s">
        <v>303</v>
      </c>
      <c r="EM19" t="s">
        <v>47</v>
      </c>
    </row>
    <row r="20" spans="1:143" x14ac:dyDescent="0.3">
      <c r="A20" t="s">
        <v>304</v>
      </c>
      <c r="B20" t="s">
        <v>65</v>
      </c>
      <c r="C20" t="s">
        <v>169</v>
      </c>
      <c r="EC20" t="s">
        <v>305</v>
      </c>
      <c r="ED20" t="s">
        <v>306</v>
      </c>
      <c r="EE20" t="s">
        <v>307</v>
      </c>
      <c r="EM20" t="s">
        <v>306</v>
      </c>
    </row>
    <row r="21" spans="1:143" x14ac:dyDescent="0.3">
      <c r="A21" t="s">
        <v>308</v>
      </c>
      <c r="B21" t="s">
        <v>66</v>
      </c>
      <c r="C21" t="s">
        <v>170</v>
      </c>
      <c r="EC21" t="s">
        <v>309</v>
      </c>
      <c r="ED21" t="s">
        <v>310</v>
      </c>
      <c r="EE21" t="s">
        <v>311</v>
      </c>
      <c r="EM21" t="s">
        <v>310</v>
      </c>
    </row>
    <row r="22" spans="1:143" x14ac:dyDescent="0.3">
      <c r="A22" t="s">
        <v>312</v>
      </c>
      <c r="B22" t="s">
        <v>67</v>
      </c>
      <c r="C22" t="s">
        <v>171</v>
      </c>
      <c r="EC22" t="s">
        <v>313</v>
      </c>
      <c r="ED22" t="s">
        <v>314</v>
      </c>
      <c r="EE22" t="s">
        <v>315</v>
      </c>
      <c r="EM22" t="s">
        <v>314</v>
      </c>
    </row>
    <row r="23" spans="1:143" x14ac:dyDescent="0.3">
      <c r="A23" t="s">
        <v>316</v>
      </c>
      <c r="B23" t="s">
        <v>68</v>
      </c>
      <c r="C23" t="s">
        <v>172</v>
      </c>
      <c r="EC23" t="s">
        <v>317</v>
      </c>
      <c r="ED23" t="s">
        <v>318</v>
      </c>
      <c r="EE23" t="s">
        <v>319</v>
      </c>
      <c r="EM23" t="s">
        <v>318</v>
      </c>
    </row>
    <row r="24" spans="1:143" x14ac:dyDescent="0.3">
      <c r="A24" t="s">
        <v>320</v>
      </c>
      <c r="B24" t="s">
        <v>69</v>
      </c>
      <c r="C24" t="s">
        <v>173</v>
      </c>
      <c r="EC24" t="s">
        <v>321</v>
      </c>
      <c r="ED24" t="s">
        <v>322</v>
      </c>
      <c r="EE24" t="s">
        <v>323</v>
      </c>
      <c r="EM24" t="s">
        <v>322</v>
      </c>
    </row>
    <row r="25" spans="1:143" x14ac:dyDescent="0.3">
      <c r="A25" t="s">
        <v>324</v>
      </c>
      <c r="B25" t="s">
        <v>70</v>
      </c>
      <c r="C25" t="s">
        <v>174</v>
      </c>
      <c r="EC25" t="s">
        <v>325</v>
      </c>
      <c r="ED25" t="s">
        <v>326</v>
      </c>
      <c r="EE25" t="s">
        <v>327</v>
      </c>
      <c r="EM25" t="s">
        <v>326</v>
      </c>
    </row>
    <row r="26" spans="1:143" x14ac:dyDescent="0.3">
      <c r="A26" t="s">
        <v>328</v>
      </c>
      <c r="B26" t="s">
        <v>71</v>
      </c>
      <c r="C26" t="s">
        <v>175</v>
      </c>
      <c r="EC26" t="s">
        <v>329</v>
      </c>
      <c r="ED26" t="s">
        <v>330</v>
      </c>
      <c r="EE26" t="s">
        <v>331</v>
      </c>
      <c r="EM26" t="s">
        <v>330</v>
      </c>
    </row>
    <row r="27" spans="1:143" x14ac:dyDescent="0.3">
      <c r="A27" t="s">
        <v>332</v>
      </c>
      <c r="B27" t="s">
        <v>72</v>
      </c>
      <c r="C27" t="s">
        <v>176</v>
      </c>
      <c r="EC27" t="s">
        <v>333</v>
      </c>
      <c r="ED27" t="s">
        <v>334</v>
      </c>
      <c r="EE27" t="s">
        <v>335</v>
      </c>
      <c r="EM27" t="s">
        <v>334</v>
      </c>
    </row>
    <row r="28" spans="1:143" x14ac:dyDescent="0.3">
      <c r="A28" t="s">
        <v>336</v>
      </c>
      <c r="B28" t="s">
        <v>73</v>
      </c>
      <c r="C28" t="s">
        <v>177</v>
      </c>
      <c r="EC28" t="s">
        <v>337</v>
      </c>
      <c r="ED28" t="s">
        <v>338</v>
      </c>
      <c r="EE28" t="s">
        <v>339</v>
      </c>
      <c r="EM28" t="s">
        <v>338</v>
      </c>
    </row>
    <row r="29" spans="1:143" x14ac:dyDescent="0.3">
      <c r="A29" t="s">
        <v>340</v>
      </c>
      <c r="B29" t="s">
        <v>74</v>
      </c>
      <c r="C29" t="s">
        <v>178</v>
      </c>
      <c r="EC29" t="s">
        <v>341</v>
      </c>
      <c r="ED29" t="s">
        <v>342</v>
      </c>
      <c r="EE29" t="s">
        <v>343</v>
      </c>
      <c r="EM29" t="s">
        <v>342</v>
      </c>
    </row>
    <row r="30" spans="1:143" x14ac:dyDescent="0.3">
      <c r="A30" t="s">
        <v>344</v>
      </c>
      <c r="B30" t="s">
        <v>75</v>
      </c>
      <c r="C30" t="s">
        <v>179</v>
      </c>
      <c r="EC30" t="s">
        <v>345</v>
      </c>
      <c r="ED30" t="s">
        <v>346</v>
      </c>
      <c r="EE30" t="s">
        <v>347</v>
      </c>
      <c r="EM30" t="s">
        <v>346</v>
      </c>
    </row>
    <row r="31" spans="1:143" x14ac:dyDescent="0.3">
      <c r="A31" t="s">
        <v>348</v>
      </c>
      <c r="B31" t="s">
        <v>76</v>
      </c>
      <c r="C31" t="s">
        <v>180</v>
      </c>
      <c r="EC31" t="s">
        <v>349</v>
      </c>
      <c r="ED31" t="s">
        <v>350</v>
      </c>
      <c r="EE31" t="s">
        <v>351</v>
      </c>
      <c r="EM31" t="s">
        <v>350</v>
      </c>
    </row>
    <row r="32" spans="1:143" x14ac:dyDescent="0.3">
      <c r="A32" t="s">
        <v>352</v>
      </c>
      <c r="B32" t="s">
        <v>77</v>
      </c>
      <c r="C32" t="s">
        <v>181</v>
      </c>
      <c r="EC32" t="s">
        <v>353</v>
      </c>
      <c r="ED32" t="s">
        <v>354</v>
      </c>
      <c r="EE32" t="s">
        <v>355</v>
      </c>
      <c r="EM32" t="s">
        <v>354</v>
      </c>
    </row>
    <row r="33" spans="1:143" x14ac:dyDescent="0.3">
      <c r="A33" t="s">
        <v>356</v>
      </c>
      <c r="B33" t="s">
        <v>78</v>
      </c>
      <c r="C33" t="s">
        <v>175</v>
      </c>
      <c r="EC33" t="s">
        <v>357</v>
      </c>
      <c r="ED33" t="s">
        <v>330</v>
      </c>
      <c r="EE33" t="s">
        <v>358</v>
      </c>
      <c r="EM33" t="s">
        <v>330</v>
      </c>
    </row>
    <row r="34" spans="1:143" x14ac:dyDescent="0.3">
      <c r="A34" t="s">
        <v>359</v>
      </c>
      <c r="B34" t="s">
        <v>79</v>
      </c>
      <c r="C34" t="s">
        <v>182</v>
      </c>
      <c r="EC34" t="s">
        <v>360</v>
      </c>
      <c r="ED34" t="s">
        <v>361</v>
      </c>
      <c r="EE34" t="s">
        <v>362</v>
      </c>
      <c r="EM34" t="s">
        <v>361</v>
      </c>
    </row>
    <row r="35" spans="1:143" x14ac:dyDescent="0.3">
      <c r="A35" t="s">
        <v>363</v>
      </c>
      <c r="B35" t="s">
        <v>80</v>
      </c>
      <c r="C35" t="s">
        <v>183</v>
      </c>
      <c r="EC35" t="s">
        <v>364</v>
      </c>
      <c r="ED35" t="s">
        <v>365</v>
      </c>
      <c r="EE35" t="s">
        <v>366</v>
      </c>
      <c r="EM35" t="s">
        <v>365</v>
      </c>
    </row>
    <row r="36" spans="1:143" x14ac:dyDescent="0.3">
      <c r="A36" t="s">
        <v>367</v>
      </c>
      <c r="B36" t="s">
        <v>81</v>
      </c>
      <c r="C36" t="s">
        <v>184</v>
      </c>
      <c r="EC36" t="s">
        <v>368</v>
      </c>
      <c r="ED36" t="s">
        <v>369</v>
      </c>
      <c r="EE36" t="s">
        <v>370</v>
      </c>
      <c r="EM36" t="s">
        <v>369</v>
      </c>
    </row>
    <row r="37" spans="1:143" x14ac:dyDescent="0.3">
      <c r="A37" t="s">
        <v>371</v>
      </c>
      <c r="B37" t="s">
        <v>82</v>
      </c>
      <c r="C37" t="s">
        <v>185</v>
      </c>
      <c r="EC37" t="s">
        <v>372</v>
      </c>
      <c r="ED37" t="s">
        <v>373</v>
      </c>
      <c r="EE37" t="s">
        <v>374</v>
      </c>
      <c r="EM37" t="s">
        <v>373</v>
      </c>
    </row>
    <row r="38" spans="1:143" x14ac:dyDescent="0.3">
      <c r="A38" t="s">
        <v>375</v>
      </c>
      <c r="B38" t="s">
        <v>83</v>
      </c>
      <c r="C38" t="s">
        <v>186</v>
      </c>
      <c r="EC38" t="s">
        <v>376</v>
      </c>
      <c r="ED38" t="s">
        <v>377</v>
      </c>
      <c r="EE38" t="s">
        <v>378</v>
      </c>
      <c r="EM38" t="s">
        <v>377</v>
      </c>
    </row>
    <row r="39" spans="1:143" x14ac:dyDescent="0.3">
      <c r="A39" t="s">
        <v>379</v>
      </c>
      <c r="B39" t="s">
        <v>84</v>
      </c>
      <c r="C39" t="s">
        <v>187</v>
      </c>
      <c r="EC39" t="s">
        <v>380</v>
      </c>
      <c r="ED39" t="s">
        <v>381</v>
      </c>
      <c r="EE39" t="s">
        <v>382</v>
      </c>
      <c r="EM39" t="s">
        <v>381</v>
      </c>
    </row>
    <row r="40" spans="1:143" x14ac:dyDescent="0.3">
      <c r="A40" t="s">
        <v>383</v>
      </c>
      <c r="B40" t="s">
        <v>85</v>
      </c>
      <c r="C40" t="s">
        <v>175</v>
      </c>
      <c r="EC40" t="s">
        <v>384</v>
      </c>
      <c r="ED40" t="s">
        <v>330</v>
      </c>
      <c r="EE40" t="s">
        <v>385</v>
      </c>
      <c r="EM40" t="s">
        <v>330</v>
      </c>
    </row>
    <row r="41" spans="1:143" x14ac:dyDescent="0.3">
      <c r="A41" t="s">
        <v>386</v>
      </c>
      <c r="B41" t="s">
        <v>86</v>
      </c>
      <c r="C41" t="s">
        <v>188</v>
      </c>
      <c r="EC41" t="s">
        <v>387</v>
      </c>
      <c r="ED41" t="s">
        <v>388</v>
      </c>
      <c r="EE41" t="s">
        <v>389</v>
      </c>
      <c r="EM41" t="s">
        <v>388</v>
      </c>
    </row>
    <row r="42" spans="1:143" x14ac:dyDescent="0.3">
      <c r="A42" t="s">
        <v>390</v>
      </c>
      <c r="B42" t="s">
        <v>87</v>
      </c>
      <c r="C42" t="s">
        <v>189</v>
      </c>
      <c r="EC42" t="s">
        <v>391</v>
      </c>
      <c r="ED42" t="s">
        <v>392</v>
      </c>
      <c r="EE42" t="s">
        <v>393</v>
      </c>
      <c r="EM42" t="s">
        <v>392</v>
      </c>
    </row>
    <row r="43" spans="1:143" x14ac:dyDescent="0.3">
      <c r="A43" t="s">
        <v>394</v>
      </c>
      <c r="B43" t="s">
        <v>88</v>
      </c>
      <c r="C43" t="s">
        <v>190</v>
      </c>
      <c r="EC43" t="s">
        <v>395</v>
      </c>
      <c r="ED43" t="s">
        <v>396</v>
      </c>
      <c r="EE43" t="s">
        <v>397</v>
      </c>
      <c r="EM43" t="s">
        <v>396</v>
      </c>
    </row>
    <row r="44" spans="1:143" x14ac:dyDescent="0.3">
      <c r="A44" t="s">
        <v>398</v>
      </c>
      <c r="B44" t="s">
        <v>89</v>
      </c>
      <c r="C44" t="s">
        <v>191</v>
      </c>
      <c r="EC44" t="s">
        <v>399</v>
      </c>
      <c r="ED44" t="s">
        <v>400</v>
      </c>
      <c r="EE44" t="s">
        <v>401</v>
      </c>
      <c r="EM44" t="s">
        <v>400</v>
      </c>
    </row>
    <row r="45" spans="1:143" x14ac:dyDescent="0.3">
      <c r="A45" t="s">
        <v>402</v>
      </c>
      <c r="B45" t="s">
        <v>90</v>
      </c>
      <c r="C45" t="s">
        <v>192</v>
      </c>
      <c r="EC45" t="s">
        <v>403</v>
      </c>
      <c r="ED45" t="s">
        <v>404</v>
      </c>
      <c r="EE45" t="s">
        <v>405</v>
      </c>
      <c r="EM45" t="s">
        <v>404</v>
      </c>
    </row>
    <row r="46" spans="1:143" x14ac:dyDescent="0.3">
      <c r="A46" t="s">
        <v>406</v>
      </c>
      <c r="B46" t="s">
        <v>91</v>
      </c>
      <c r="C46" t="s">
        <v>193</v>
      </c>
      <c r="EC46" t="s">
        <v>407</v>
      </c>
      <c r="ED46" t="s">
        <v>408</v>
      </c>
      <c r="EE46" t="s">
        <v>409</v>
      </c>
      <c r="EM46" t="s">
        <v>408</v>
      </c>
    </row>
    <row r="47" spans="1:143" x14ac:dyDescent="0.3">
      <c r="A47" t="s">
        <v>410</v>
      </c>
      <c r="B47" t="s">
        <v>92</v>
      </c>
      <c r="C47" t="s">
        <v>194</v>
      </c>
      <c r="EC47" t="s">
        <v>411</v>
      </c>
      <c r="ED47" t="s">
        <v>412</v>
      </c>
      <c r="EE47" t="s">
        <v>413</v>
      </c>
      <c r="EM47" t="s">
        <v>412</v>
      </c>
    </row>
    <row r="48" spans="1:143" x14ac:dyDescent="0.3">
      <c r="A48" t="s">
        <v>414</v>
      </c>
      <c r="B48" t="s">
        <v>93</v>
      </c>
      <c r="C48" t="s">
        <v>195</v>
      </c>
      <c r="EC48" t="s">
        <v>415</v>
      </c>
      <c r="ED48" t="s">
        <v>416</v>
      </c>
      <c r="EE48" t="s">
        <v>417</v>
      </c>
      <c r="EM48" t="s">
        <v>416</v>
      </c>
    </row>
    <row r="49" spans="1:143" x14ac:dyDescent="0.3">
      <c r="A49" t="s">
        <v>418</v>
      </c>
      <c r="B49" t="s">
        <v>94</v>
      </c>
      <c r="C49" t="s">
        <v>196</v>
      </c>
      <c r="EC49" t="s">
        <v>419</v>
      </c>
      <c r="ED49" t="s">
        <v>420</v>
      </c>
      <c r="EE49" t="s">
        <v>421</v>
      </c>
      <c r="EM49" t="s">
        <v>420</v>
      </c>
    </row>
    <row r="50" spans="1:143" x14ac:dyDescent="0.3">
      <c r="A50" t="s">
        <v>422</v>
      </c>
      <c r="B50" t="s">
        <v>95</v>
      </c>
      <c r="C50" t="s">
        <v>197</v>
      </c>
      <c r="EC50" t="s">
        <v>423</v>
      </c>
      <c r="ED50" t="s">
        <v>424</v>
      </c>
      <c r="EE50" t="s">
        <v>425</v>
      </c>
      <c r="EM50" t="s">
        <v>424</v>
      </c>
    </row>
    <row r="51" spans="1:143" x14ac:dyDescent="0.3">
      <c r="A51" t="s">
        <v>426</v>
      </c>
      <c r="B51" t="s">
        <v>96</v>
      </c>
      <c r="C51" t="s">
        <v>198</v>
      </c>
      <c r="EC51" t="s">
        <v>427</v>
      </c>
      <c r="ED51" t="s">
        <v>428</v>
      </c>
      <c r="EE51" t="s">
        <v>429</v>
      </c>
      <c r="EM51" t="s">
        <v>428</v>
      </c>
    </row>
    <row r="52" spans="1:143" x14ac:dyDescent="0.3">
      <c r="A52" t="s">
        <v>430</v>
      </c>
      <c r="B52" t="s">
        <v>97</v>
      </c>
      <c r="C52" t="s">
        <v>199</v>
      </c>
      <c r="EC52" t="s">
        <v>431</v>
      </c>
      <c r="ED52" t="s">
        <v>432</v>
      </c>
      <c r="EE52" t="s">
        <v>433</v>
      </c>
      <c r="EM52" t="s">
        <v>432</v>
      </c>
    </row>
    <row r="53" spans="1:143" x14ac:dyDescent="0.3">
      <c r="A53" t="s">
        <v>434</v>
      </c>
      <c r="B53" t="s">
        <v>98</v>
      </c>
      <c r="C53" t="s">
        <v>200</v>
      </c>
      <c r="EC53" t="s">
        <v>435</v>
      </c>
      <c r="ED53" t="s">
        <v>436</v>
      </c>
      <c r="EE53" t="s">
        <v>437</v>
      </c>
      <c r="EM53" t="s">
        <v>436</v>
      </c>
    </row>
    <row r="54" spans="1:143" x14ac:dyDescent="0.3">
      <c r="A54" t="s">
        <v>438</v>
      </c>
      <c r="B54" t="s">
        <v>99</v>
      </c>
      <c r="C54" t="s">
        <v>194</v>
      </c>
      <c r="EC54" t="s">
        <v>439</v>
      </c>
      <c r="ED54" t="s">
        <v>412</v>
      </c>
      <c r="EE54" t="s">
        <v>440</v>
      </c>
      <c r="EM54" t="s">
        <v>412</v>
      </c>
    </row>
    <row r="55" spans="1:143" x14ac:dyDescent="0.3">
      <c r="A55" t="s">
        <v>441</v>
      </c>
      <c r="B55" t="s">
        <v>100</v>
      </c>
      <c r="C55" t="s">
        <v>201</v>
      </c>
      <c r="EC55" t="s">
        <v>442</v>
      </c>
      <c r="ED55" t="s">
        <v>443</v>
      </c>
      <c r="EE55" t="s">
        <v>444</v>
      </c>
      <c r="EM55" t="s">
        <v>443</v>
      </c>
    </row>
    <row r="56" spans="1:143" x14ac:dyDescent="0.3">
      <c r="A56" t="s">
        <v>445</v>
      </c>
      <c r="B56" t="s">
        <v>101</v>
      </c>
      <c r="C56" t="s">
        <v>202</v>
      </c>
      <c r="EC56" t="s">
        <v>446</v>
      </c>
      <c r="ED56" t="s">
        <v>447</v>
      </c>
      <c r="EE56" t="s">
        <v>448</v>
      </c>
      <c r="EM56" t="s">
        <v>447</v>
      </c>
    </row>
    <row r="57" spans="1:143" x14ac:dyDescent="0.3">
      <c r="A57" t="s">
        <v>449</v>
      </c>
      <c r="B57" t="s">
        <v>102</v>
      </c>
      <c r="C57" t="s">
        <v>203</v>
      </c>
      <c r="EC57" t="s">
        <v>450</v>
      </c>
      <c r="ED57" t="s">
        <v>451</v>
      </c>
      <c r="EE57" t="s">
        <v>452</v>
      </c>
      <c r="EM57" t="s">
        <v>451</v>
      </c>
    </row>
    <row r="58" spans="1:143" x14ac:dyDescent="0.3">
      <c r="A58" t="s">
        <v>453</v>
      </c>
      <c r="B58" t="s">
        <v>103</v>
      </c>
      <c r="C58" t="s">
        <v>204</v>
      </c>
      <c r="EC58" t="s">
        <v>454</v>
      </c>
      <c r="ED58" t="s">
        <v>455</v>
      </c>
      <c r="EE58" t="s">
        <v>456</v>
      </c>
      <c r="EM58" t="s">
        <v>455</v>
      </c>
    </row>
    <row r="59" spans="1:143" x14ac:dyDescent="0.3">
      <c r="A59" t="s">
        <v>457</v>
      </c>
      <c r="B59" t="s">
        <v>104</v>
      </c>
      <c r="C59" t="s">
        <v>205</v>
      </c>
      <c r="EC59" t="s">
        <v>458</v>
      </c>
      <c r="ED59" t="s">
        <v>459</v>
      </c>
      <c r="EE59" t="s">
        <v>460</v>
      </c>
      <c r="EM59" t="s">
        <v>459</v>
      </c>
    </row>
    <row r="60" spans="1:143" x14ac:dyDescent="0.3">
      <c r="A60" t="s">
        <v>461</v>
      </c>
      <c r="B60" t="s">
        <v>105</v>
      </c>
      <c r="C60" t="s">
        <v>206</v>
      </c>
      <c r="EC60" t="s">
        <v>462</v>
      </c>
      <c r="ED60" t="s">
        <v>463</v>
      </c>
      <c r="EE60" t="s">
        <v>464</v>
      </c>
      <c r="EM60" t="s">
        <v>463</v>
      </c>
    </row>
    <row r="61" spans="1:143" x14ac:dyDescent="0.3">
      <c r="A61" t="s">
        <v>465</v>
      </c>
      <c r="B61" t="s">
        <v>106</v>
      </c>
      <c r="C61" t="s">
        <v>194</v>
      </c>
      <c r="EC61" t="s">
        <v>466</v>
      </c>
      <c r="ED61" t="s">
        <v>412</v>
      </c>
      <c r="EE61" t="s">
        <v>467</v>
      </c>
      <c r="EM61" t="s">
        <v>412</v>
      </c>
    </row>
    <row r="62" spans="1:143" x14ac:dyDescent="0.3">
      <c r="A62" t="s">
        <v>468</v>
      </c>
      <c r="B62" t="s">
        <v>107</v>
      </c>
      <c r="C62" t="s">
        <v>207</v>
      </c>
      <c r="EC62" t="s">
        <v>469</v>
      </c>
      <c r="ED62" t="s">
        <v>470</v>
      </c>
      <c r="EE62" t="s">
        <v>471</v>
      </c>
      <c r="EM62" t="s">
        <v>470</v>
      </c>
    </row>
    <row r="63" spans="1:143" x14ac:dyDescent="0.3">
      <c r="A63" t="s">
        <v>472</v>
      </c>
      <c r="B63" t="s">
        <v>108</v>
      </c>
      <c r="C63" t="s">
        <v>208</v>
      </c>
      <c r="EC63" t="s">
        <v>473</v>
      </c>
      <c r="ED63" t="s">
        <v>474</v>
      </c>
      <c r="EE63" t="s">
        <v>475</v>
      </c>
      <c r="EM63" t="s">
        <v>474</v>
      </c>
    </row>
    <row r="64" spans="1:143" x14ac:dyDescent="0.3">
      <c r="A64" t="s">
        <v>476</v>
      </c>
      <c r="B64" t="s">
        <v>109</v>
      </c>
      <c r="C64" t="s">
        <v>209</v>
      </c>
      <c r="EC64" t="s">
        <v>477</v>
      </c>
      <c r="ED64" t="s">
        <v>478</v>
      </c>
      <c r="EE64" t="s">
        <v>479</v>
      </c>
      <c r="EM64" t="s">
        <v>478</v>
      </c>
    </row>
    <row r="65" spans="1:143" x14ac:dyDescent="0.3">
      <c r="A65" t="s">
        <v>480</v>
      </c>
      <c r="B65" t="s">
        <v>110</v>
      </c>
      <c r="C65" t="s">
        <v>210</v>
      </c>
      <c r="EC65" t="s">
        <v>481</v>
      </c>
      <c r="ED65" t="s">
        <v>482</v>
      </c>
      <c r="EE65" t="s">
        <v>483</v>
      </c>
      <c r="EM65" t="s">
        <v>482</v>
      </c>
    </row>
    <row r="66" spans="1:143" x14ac:dyDescent="0.3">
      <c r="A66" t="s">
        <v>484</v>
      </c>
      <c r="B66" t="s">
        <v>111</v>
      </c>
      <c r="C66" t="s">
        <v>211</v>
      </c>
      <c r="EC66" t="s">
        <v>485</v>
      </c>
      <c r="ED66" t="s">
        <v>486</v>
      </c>
      <c r="EE66" t="s">
        <v>487</v>
      </c>
      <c r="EM66" t="s">
        <v>486</v>
      </c>
    </row>
    <row r="67" spans="1:143" x14ac:dyDescent="0.3">
      <c r="A67" t="s">
        <v>488</v>
      </c>
      <c r="B67" t="s">
        <v>112</v>
      </c>
      <c r="C67" t="s">
        <v>212</v>
      </c>
      <c r="EC67" t="s">
        <v>489</v>
      </c>
      <c r="ED67" t="s">
        <v>490</v>
      </c>
      <c r="EE67" t="s">
        <v>491</v>
      </c>
      <c r="EM67" t="s">
        <v>490</v>
      </c>
    </row>
    <row r="68" spans="1:143" x14ac:dyDescent="0.3">
      <c r="A68" t="s">
        <v>492</v>
      </c>
      <c r="B68" t="s">
        <v>113</v>
      </c>
      <c r="C68" t="s">
        <v>194</v>
      </c>
      <c r="EC68" t="s">
        <v>493</v>
      </c>
      <c r="ED68" t="s">
        <v>412</v>
      </c>
      <c r="EE68" t="s">
        <v>494</v>
      </c>
      <c r="EM68" t="s">
        <v>412</v>
      </c>
    </row>
    <row r="69" spans="1:143" x14ac:dyDescent="0.3">
      <c r="A69" t="s">
        <v>495</v>
      </c>
      <c r="B69" t="s">
        <v>114</v>
      </c>
      <c r="C69" t="s">
        <v>213</v>
      </c>
      <c r="EC69" t="s">
        <v>496</v>
      </c>
      <c r="ED69" t="s">
        <v>497</v>
      </c>
      <c r="EE69" t="s">
        <v>498</v>
      </c>
      <c r="EM69" t="s">
        <v>497</v>
      </c>
    </row>
    <row r="70" spans="1:143" x14ac:dyDescent="0.3">
      <c r="A70" t="s">
        <v>499</v>
      </c>
      <c r="B70" t="s">
        <v>115</v>
      </c>
      <c r="C70" t="s">
        <v>214</v>
      </c>
      <c r="EC70" t="s">
        <v>500</v>
      </c>
      <c r="ED70" t="s">
        <v>501</v>
      </c>
      <c r="EE70" t="s">
        <v>502</v>
      </c>
      <c r="EM70" t="s">
        <v>501</v>
      </c>
    </row>
    <row r="71" spans="1:143" x14ac:dyDescent="0.3">
      <c r="A71" t="s">
        <v>503</v>
      </c>
      <c r="B71" t="s">
        <v>116</v>
      </c>
      <c r="C71" t="s">
        <v>215</v>
      </c>
      <c r="EC71" t="s">
        <v>504</v>
      </c>
      <c r="ED71" t="s">
        <v>505</v>
      </c>
      <c r="EE71" t="s">
        <v>506</v>
      </c>
      <c r="EM71" t="s">
        <v>505</v>
      </c>
    </row>
    <row r="72" spans="1:143" x14ac:dyDescent="0.3">
      <c r="A72" t="s">
        <v>507</v>
      </c>
      <c r="B72" t="s">
        <v>117</v>
      </c>
      <c r="C72" t="s">
        <v>216</v>
      </c>
      <c r="EC72" t="s">
        <v>508</v>
      </c>
      <c r="ED72" t="s">
        <v>509</v>
      </c>
      <c r="EE72" t="s">
        <v>510</v>
      </c>
      <c r="EM72" t="s">
        <v>509</v>
      </c>
    </row>
    <row r="73" spans="1:143" x14ac:dyDescent="0.3">
      <c r="A73" t="s">
        <v>511</v>
      </c>
      <c r="B73" t="s">
        <v>118</v>
      </c>
      <c r="C73" t="s">
        <v>217</v>
      </c>
      <c r="EC73" t="s">
        <v>512</v>
      </c>
      <c r="ED73" t="s">
        <v>513</v>
      </c>
      <c r="EE73" t="s">
        <v>514</v>
      </c>
      <c r="EM73" t="s">
        <v>513</v>
      </c>
    </row>
    <row r="74" spans="1:143" x14ac:dyDescent="0.3">
      <c r="A74" t="s">
        <v>515</v>
      </c>
      <c r="B74" t="s">
        <v>119</v>
      </c>
      <c r="C74" t="s">
        <v>218</v>
      </c>
      <c r="EC74" t="s">
        <v>516</v>
      </c>
      <c r="ED74" t="s">
        <v>517</v>
      </c>
      <c r="EE74" t="s">
        <v>518</v>
      </c>
      <c r="EM74" t="s">
        <v>517</v>
      </c>
    </row>
    <row r="75" spans="1:143" x14ac:dyDescent="0.3">
      <c r="A75" t="s">
        <v>519</v>
      </c>
      <c r="B75" t="s">
        <v>120</v>
      </c>
      <c r="C75" t="s">
        <v>194</v>
      </c>
      <c r="EC75" t="s">
        <v>520</v>
      </c>
      <c r="ED75" t="s">
        <v>412</v>
      </c>
      <c r="EE75" t="s">
        <v>521</v>
      </c>
      <c r="EM75" t="s">
        <v>412</v>
      </c>
    </row>
    <row r="76" spans="1:143" x14ac:dyDescent="0.3">
      <c r="A76" t="s">
        <v>522</v>
      </c>
      <c r="B76" t="s">
        <v>121</v>
      </c>
      <c r="C76" t="s">
        <v>219</v>
      </c>
      <c r="EC76" t="s">
        <v>523</v>
      </c>
      <c r="ED76" t="s">
        <v>524</v>
      </c>
      <c r="EE76" t="s">
        <v>525</v>
      </c>
      <c r="EM76" t="s">
        <v>524</v>
      </c>
    </row>
    <row r="77" spans="1:143" x14ac:dyDescent="0.3">
      <c r="A77" t="s">
        <v>526</v>
      </c>
      <c r="B77" t="s">
        <v>122</v>
      </c>
      <c r="C77" t="s">
        <v>45</v>
      </c>
      <c r="EC77" t="s">
        <v>527</v>
      </c>
      <c r="ED77" t="s">
        <v>47</v>
      </c>
      <c r="EE77" t="s">
        <v>528</v>
      </c>
      <c r="EM77" t="s">
        <v>47</v>
      </c>
    </row>
    <row r="78" spans="1:143" x14ac:dyDescent="0.3">
      <c r="A78" t="s">
        <v>529</v>
      </c>
      <c r="B78" t="s">
        <v>123</v>
      </c>
      <c r="C78" t="s">
        <v>220</v>
      </c>
      <c r="EC78" t="s">
        <v>530</v>
      </c>
      <c r="ED78" t="s">
        <v>531</v>
      </c>
      <c r="EE78" t="s">
        <v>532</v>
      </c>
      <c r="EM78" t="s">
        <v>531</v>
      </c>
    </row>
    <row r="79" spans="1:143" x14ac:dyDescent="0.3">
      <c r="A79" t="s">
        <v>533</v>
      </c>
      <c r="B79" t="s">
        <v>124</v>
      </c>
      <c r="C79" t="s">
        <v>221</v>
      </c>
      <c r="EC79" t="s">
        <v>534</v>
      </c>
      <c r="ED79" t="s">
        <v>535</v>
      </c>
      <c r="EE79" t="s">
        <v>536</v>
      </c>
      <c r="EM79" t="s">
        <v>535</v>
      </c>
    </row>
    <row r="80" spans="1:143" x14ac:dyDescent="0.3">
      <c r="A80" t="s">
        <v>537</v>
      </c>
      <c r="B80" t="s">
        <v>125</v>
      </c>
      <c r="C80" t="s">
        <v>222</v>
      </c>
      <c r="EC80" t="s">
        <v>538</v>
      </c>
      <c r="ED80" t="s">
        <v>539</v>
      </c>
      <c r="EE80" t="s">
        <v>540</v>
      </c>
      <c r="EM80" t="s">
        <v>539</v>
      </c>
    </row>
    <row r="81" spans="1:143" x14ac:dyDescent="0.3">
      <c r="A81" t="s">
        <v>541</v>
      </c>
      <c r="B81" t="s">
        <v>126</v>
      </c>
      <c r="C81" t="s">
        <v>223</v>
      </c>
      <c r="EC81" t="s">
        <v>542</v>
      </c>
      <c r="ED81" t="s">
        <v>543</v>
      </c>
      <c r="EE81" t="s">
        <v>544</v>
      </c>
      <c r="EM81" t="s">
        <v>543</v>
      </c>
    </row>
    <row r="82" spans="1:143" x14ac:dyDescent="0.3">
      <c r="A82" t="s">
        <v>545</v>
      </c>
      <c r="B82" t="s">
        <v>127</v>
      </c>
      <c r="C82" t="s">
        <v>224</v>
      </c>
      <c r="EC82" t="s">
        <v>546</v>
      </c>
      <c r="ED82" t="s">
        <v>547</v>
      </c>
      <c r="EE82" t="s">
        <v>548</v>
      </c>
      <c r="EM82" t="s">
        <v>547</v>
      </c>
    </row>
    <row r="83" spans="1:143" x14ac:dyDescent="0.3">
      <c r="A83" t="s">
        <v>549</v>
      </c>
      <c r="B83" t="s">
        <v>128</v>
      </c>
      <c r="C83" t="s">
        <v>225</v>
      </c>
      <c r="EC83" t="s">
        <v>550</v>
      </c>
      <c r="ED83" t="s">
        <v>551</v>
      </c>
      <c r="EE83" t="s">
        <v>552</v>
      </c>
      <c r="EM83" t="s">
        <v>551</v>
      </c>
    </row>
    <row r="84" spans="1:143" x14ac:dyDescent="0.3">
      <c r="A84" t="s">
        <v>553</v>
      </c>
      <c r="B84" t="s">
        <v>129</v>
      </c>
      <c r="C84" t="s">
        <v>226</v>
      </c>
      <c r="EC84" t="s">
        <v>554</v>
      </c>
      <c r="ED84" t="s">
        <v>555</v>
      </c>
      <c r="EE84" t="s">
        <v>556</v>
      </c>
      <c r="EM84" t="s">
        <v>555</v>
      </c>
    </row>
    <row r="85" spans="1:143" x14ac:dyDescent="0.3">
      <c r="A85" t="s">
        <v>557</v>
      </c>
      <c r="B85" t="s">
        <v>130</v>
      </c>
      <c r="C85" t="s">
        <v>227</v>
      </c>
      <c r="EC85" t="s">
        <v>558</v>
      </c>
      <c r="ED85" t="s">
        <v>559</v>
      </c>
      <c r="EE85" t="s">
        <v>560</v>
      </c>
      <c r="EM85" t="s">
        <v>559</v>
      </c>
    </row>
    <row r="86" spans="1:143" x14ac:dyDescent="0.3">
      <c r="A86" t="s">
        <v>561</v>
      </c>
      <c r="B86" t="s">
        <v>131</v>
      </c>
      <c r="C86" t="s">
        <v>228</v>
      </c>
      <c r="EC86" t="s">
        <v>562</v>
      </c>
      <c r="ED86" t="s">
        <v>563</v>
      </c>
      <c r="EE86" t="s">
        <v>564</v>
      </c>
      <c r="EM86" t="s">
        <v>563</v>
      </c>
    </row>
    <row r="87" spans="1:143" x14ac:dyDescent="0.3">
      <c r="A87" t="s">
        <v>565</v>
      </c>
      <c r="B87" t="s">
        <v>132</v>
      </c>
      <c r="C87" t="s">
        <v>229</v>
      </c>
      <c r="EC87" t="s">
        <v>566</v>
      </c>
      <c r="ED87" t="s">
        <v>567</v>
      </c>
      <c r="EE87" t="s">
        <v>568</v>
      </c>
      <c r="EM87" t="s">
        <v>567</v>
      </c>
    </row>
    <row r="88" spans="1:143" x14ac:dyDescent="0.3">
      <c r="A88" t="s">
        <v>569</v>
      </c>
      <c r="B88" t="s">
        <v>133</v>
      </c>
      <c r="C88" t="s">
        <v>230</v>
      </c>
      <c r="EC88" t="s">
        <v>570</v>
      </c>
      <c r="ED88" t="s">
        <v>571</v>
      </c>
      <c r="EE88" t="s">
        <v>572</v>
      </c>
      <c r="EM88" t="s">
        <v>571</v>
      </c>
    </row>
    <row r="89" spans="1:143" x14ac:dyDescent="0.3">
      <c r="A89" t="s">
        <v>573</v>
      </c>
      <c r="B89" t="s">
        <v>134</v>
      </c>
      <c r="C89" t="s">
        <v>231</v>
      </c>
      <c r="EC89" t="s">
        <v>574</v>
      </c>
      <c r="ED89" t="s">
        <v>575</v>
      </c>
      <c r="EE89" t="s">
        <v>576</v>
      </c>
      <c r="EM89" t="s">
        <v>575</v>
      </c>
    </row>
    <row r="90" spans="1:143" x14ac:dyDescent="0.3">
      <c r="A90" t="s">
        <v>577</v>
      </c>
      <c r="B90" t="s">
        <v>135</v>
      </c>
      <c r="C90" t="s">
        <v>232</v>
      </c>
      <c r="EC90" t="s">
        <v>578</v>
      </c>
      <c r="ED90" t="s">
        <v>579</v>
      </c>
      <c r="EE90" t="s">
        <v>580</v>
      </c>
      <c r="EM90" t="s">
        <v>579</v>
      </c>
    </row>
    <row r="91" spans="1:143" x14ac:dyDescent="0.3">
      <c r="A91" t="s">
        <v>581</v>
      </c>
      <c r="B91" t="s">
        <v>136</v>
      </c>
      <c r="C91" t="s">
        <v>233</v>
      </c>
      <c r="EC91" t="s">
        <v>582</v>
      </c>
      <c r="ED91" t="s">
        <v>583</v>
      </c>
      <c r="EE91" t="s">
        <v>584</v>
      </c>
      <c r="EM91" t="s">
        <v>583</v>
      </c>
    </row>
    <row r="92" spans="1:143" x14ac:dyDescent="0.3">
      <c r="A92" t="s">
        <v>585</v>
      </c>
      <c r="B92" t="s">
        <v>137</v>
      </c>
      <c r="C92" t="s">
        <v>241</v>
      </c>
      <c r="EC92" t="s">
        <v>586</v>
      </c>
      <c r="ED92" t="s">
        <v>587</v>
      </c>
      <c r="EE92" t="s">
        <v>588</v>
      </c>
      <c r="EM92" t="s">
        <v>587</v>
      </c>
    </row>
    <row r="93" spans="1:143" x14ac:dyDescent="0.3">
      <c r="A93" t="s">
        <v>589</v>
      </c>
      <c r="B93" t="s">
        <v>138</v>
      </c>
      <c r="C93" t="s">
        <v>237</v>
      </c>
      <c r="EC93" t="s">
        <v>590</v>
      </c>
      <c r="ED93" t="s">
        <v>591</v>
      </c>
      <c r="EE93" t="s">
        <v>592</v>
      </c>
      <c r="EM93" t="s">
        <v>591</v>
      </c>
    </row>
    <row r="94" spans="1:143" x14ac:dyDescent="0.3">
      <c r="A94" t="s">
        <v>593</v>
      </c>
      <c r="B94" t="s">
        <v>139</v>
      </c>
      <c r="C94" t="s">
        <v>238</v>
      </c>
      <c r="EC94" t="s">
        <v>594</v>
      </c>
      <c r="ED94" t="s">
        <v>595</v>
      </c>
      <c r="EE94" t="s">
        <v>596</v>
      </c>
      <c r="EM94" t="s">
        <v>595</v>
      </c>
    </row>
    <row r="95" spans="1:143" x14ac:dyDescent="0.3">
      <c r="A95" t="s">
        <v>597</v>
      </c>
      <c r="B95" t="s">
        <v>140</v>
      </c>
      <c r="C95" t="s">
        <v>242</v>
      </c>
      <c r="EC95" t="s">
        <v>598</v>
      </c>
      <c r="ED95" t="s">
        <v>599</v>
      </c>
      <c r="EE95" t="s">
        <v>600</v>
      </c>
      <c r="EM95" t="s">
        <v>599</v>
      </c>
    </row>
    <row r="96" spans="1:143" x14ac:dyDescent="0.3">
      <c r="A96" t="s">
        <v>601</v>
      </c>
      <c r="B96" t="s">
        <v>141</v>
      </c>
      <c r="C96" t="s">
        <v>240</v>
      </c>
      <c r="EC96" t="s">
        <v>602</v>
      </c>
      <c r="ED96" t="s">
        <v>603</v>
      </c>
      <c r="EE96" t="s">
        <v>604</v>
      </c>
      <c r="EM96" t="s">
        <v>603</v>
      </c>
    </row>
    <row r="97" spans="1:143" x14ac:dyDescent="0.3">
      <c r="A97" t="s">
        <v>605</v>
      </c>
      <c r="B97" t="s">
        <v>142</v>
      </c>
      <c r="C97" t="s">
        <v>243</v>
      </c>
      <c r="EC97" t="s">
        <v>606</v>
      </c>
      <c r="ED97" t="s">
        <v>607</v>
      </c>
      <c r="EE97" t="s">
        <v>608</v>
      </c>
      <c r="EM97" t="s">
        <v>607</v>
      </c>
    </row>
    <row r="98" spans="1:143" x14ac:dyDescent="0.3">
      <c r="A98" t="s">
        <v>609</v>
      </c>
      <c r="B98" t="s">
        <v>143</v>
      </c>
      <c r="C98" t="s">
        <v>246</v>
      </c>
      <c r="EC98" t="s">
        <v>610</v>
      </c>
      <c r="ED98" t="s">
        <v>611</v>
      </c>
      <c r="EE98" t="s">
        <v>612</v>
      </c>
      <c r="EM98" t="s">
        <v>611</v>
      </c>
    </row>
    <row r="99" spans="1:143" x14ac:dyDescent="0.3">
      <c r="A99" t="s">
        <v>613</v>
      </c>
      <c r="B99" t="s">
        <v>144</v>
      </c>
      <c r="C99" t="s">
        <v>247</v>
      </c>
      <c r="EC99" t="s">
        <v>614</v>
      </c>
      <c r="ED99" t="s">
        <v>615</v>
      </c>
      <c r="EE99" t="s">
        <v>616</v>
      </c>
      <c r="EM99" t="s">
        <v>615</v>
      </c>
    </row>
    <row r="100" spans="1:143" x14ac:dyDescent="0.3">
      <c r="A100" t="s">
        <v>617</v>
      </c>
      <c r="B100" t="s">
        <v>145</v>
      </c>
      <c r="C100" t="s">
        <v>250</v>
      </c>
      <c r="EC100" t="s">
        <v>618</v>
      </c>
      <c r="ED100" t="s">
        <v>619</v>
      </c>
      <c r="EE100" t="s">
        <v>620</v>
      </c>
      <c r="EM100" t="s">
        <v>619</v>
      </c>
    </row>
    <row r="101" spans="1:143" x14ac:dyDescent="0.3">
      <c r="A101" t="s">
        <v>621</v>
      </c>
      <c r="B101" t="s">
        <v>146</v>
      </c>
      <c r="C101" t="s">
        <v>251</v>
      </c>
      <c r="EC101" t="s">
        <v>622</v>
      </c>
      <c r="ED101" t="s">
        <v>623</v>
      </c>
      <c r="EE101" t="s">
        <v>624</v>
      </c>
      <c r="EM101" t="s">
        <v>623</v>
      </c>
    </row>
    <row r="102" spans="1:143" x14ac:dyDescent="0.3">
      <c r="A102" t="s">
        <v>625</v>
      </c>
      <c r="B102" t="s">
        <v>147</v>
      </c>
      <c r="C102" t="s">
        <v>252</v>
      </c>
      <c r="EC102" t="s">
        <v>626</v>
      </c>
      <c r="ED102" t="s">
        <v>627</v>
      </c>
      <c r="EE102" t="s">
        <v>628</v>
      </c>
      <c r="EM102" t="s">
        <v>627</v>
      </c>
    </row>
    <row r="103" spans="1:143" x14ac:dyDescent="0.3">
      <c r="A103" t="s">
        <v>629</v>
      </c>
      <c r="B103" t="s">
        <v>148</v>
      </c>
      <c r="C103" t="s">
        <v>253</v>
      </c>
      <c r="EC103" t="s">
        <v>630</v>
      </c>
      <c r="ED103" t="s">
        <v>631</v>
      </c>
      <c r="EE103" t="s">
        <v>632</v>
      </c>
      <c r="EM103" t="s">
        <v>631</v>
      </c>
    </row>
    <row r="104" spans="1:143" x14ac:dyDescent="0.3">
      <c r="A104" t="s">
        <v>633</v>
      </c>
      <c r="B104" t="s">
        <v>149</v>
      </c>
      <c r="C104" t="s">
        <v>254</v>
      </c>
      <c r="EC104" t="s">
        <v>634</v>
      </c>
      <c r="ED104" t="s">
        <v>635</v>
      </c>
      <c r="EE104" t="s">
        <v>636</v>
      </c>
      <c r="EM104" t="s">
        <v>635</v>
      </c>
    </row>
    <row r="105" spans="1:143" x14ac:dyDescent="0.3">
      <c r="A105" t="s">
        <v>637</v>
      </c>
      <c r="B105" t="s">
        <v>150</v>
      </c>
      <c r="C105" t="s">
        <v>255</v>
      </c>
      <c r="EC105" t="s">
        <v>638</v>
      </c>
      <c r="ED105" t="s">
        <v>639</v>
      </c>
      <c r="EE105" t="s">
        <v>640</v>
      </c>
      <c r="EM105" t="s">
        <v>639</v>
      </c>
    </row>
    <row r="106" spans="1:143" x14ac:dyDescent="0.3">
      <c r="A106" t="s">
        <v>641</v>
      </c>
      <c r="B106" t="s">
        <v>151</v>
      </c>
      <c r="C106" t="s">
        <v>256</v>
      </c>
      <c r="EC106" t="s">
        <v>642</v>
      </c>
      <c r="ED106" t="s">
        <v>643</v>
      </c>
      <c r="EE106" t="s">
        <v>644</v>
      </c>
      <c r="EM106" t="s">
        <v>643</v>
      </c>
    </row>
    <row r="107" spans="1:143" x14ac:dyDescent="0.3">
      <c r="A107" t="s">
        <v>645</v>
      </c>
      <c r="B107" t="s">
        <v>152</v>
      </c>
      <c r="C107" t="s">
        <v>257</v>
      </c>
      <c r="EC107" t="s">
        <v>646</v>
      </c>
      <c r="ED107" t="s">
        <v>647</v>
      </c>
      <c r="EE107" t="s">
        <v>648</v>
      </c>
      <c r="EM107" t="s">
        <v>647</v>
      </c>
    </row>
    <row r="108" spans="1:143" x14ac:dyDescent="0.3">
      <c r="A108" t="s">
        <v>649</v>
      </c>
      <c r="B108" t="s">
        <v>153</v>
      </c>
      <c r="C108" t="s">
        <v>258</v>
      </c>
      <c r="EC108" t="s">
        <v>650</v>
      </c>
      <c r="ED108" t="s">
        <v>651</v>
      </c>
      <c r="EE108" t="s">
        <v>652</v>
      </c>
      <c r="EM108" t="s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170B-00A2-438E-A0C7-88D65D2ED14B}">
  <dimension ref="A1:DP113"/>
  <sheetViews>
    <sheetView workbookViewId="0">
      <selection sqref="A1:C1048576"/>
    </sheetView>
  </sheetViews>
  <sheetFormatPr defaultRowHeight="14.4" x14ac:dyDescent="0.3"/>
  <cols>
    <col min="1" max="1" width="39.21875" bestFit="1" customWidth="1"/>
    <col min="2" max="2" width="13.21875" customWidth="1"/>
    <col min="4" max="4" width="19.44140625" bestFit="1" customWidth="1"/>
    <col min="5" max="5" width="33.109375" bestFit="1" customWidth="1"/>
    <col min="7" max="7" width="8.33203125" bestFit="1" customWidth="1"/>
  </cols>
  <sheetData>
    <row r="1" spans="1:120" x14ac:dyDescent="0.3">
      <c r="A1" s="2" t="s">
        <v>654</v>
      </c>
      <c r="B1" t="s">
        <v>2</v>
      </c>
      <c r="C1" t="s">
        <v>3</v>
      </c>
      <c r="D1" s="3" t="s">
        <v>4</v>
      </c>
      <c r="E1" t="s">
        <v>5</v>
      </c>
    </row>
    <row r="2" spans="1:120" x14ac:dyDescent="0.3">
      <c r="A2" t="s">
        <v>655</v>
      </c>
      <c r="B2" t="s">
        <v>12</v>
      </c>
      <c r="C2" t="s">
        <v>13</v>
      </c>
      <c r="D2" s="3" t="s">
        <v>14</v>
      </c>
      <c r="E2" t="s">
        <v>15</v>
      </c>
    </row>
    <row r="3" spans="1:120" x14ac:dyDescent="0.3">
      <c r="A3" t="s">
        <v>656</v>
      </c>
      <c r="B3" t="s">
        <v>20</v>
      </c>
      <c r="C3" t="s">
        <v>21</v>
      </c>
      <c r="D3" s="3" t="s">
        <v>22</v>
      </c>
      <c r="E3" t="s">
        <v>23</v>
      </c>
    </row>
    <row r="4" spans="1:120" x14ac:dyDescent="0.3">
      <c r="A4" t="s">
        <v>657</v>
      </c>
      <c r="B4" t="s">
        <v>28</v>
      </c>
      <c r="C4" t="s">
        <v>29</v>
      </c>
      <c r="D4" s="3" t="s">
        <v>30</v>
      </c>
      <c r="E4" t="s">
        <v>31</v>
      </c>
    </row>
    <row r="5" spans="1:120" x14ac:dyDescent="0.3">
      <c r="A5" t="s">
        <v>658</v>
      </c>
      <c r="B5" t="s">
        <v>36</v>
      </c>
      <c r="C5" t="s">
        <v>37</v>
      </c>
      <c r="D5" s="3" t="s">
        <v>38</v>
      </c>
      <c r="E5" t="str">
        <f>_xll.DQExcelAddin.Functions.DQ_CREATE_CONTEXT(E1,E2,E3,E4)</f>
        <v>Y2BgkOD1zCtJLcpLLVEILU4tYmAAAA==</v>
      </c>
    </row>
    <row r="6" spans="1:120" x14ac:dyDescent="0.3">
      <c r="A6" t="s">
        <v>659</v>
      </c>
      <c r="B6" t="s">
        <v>44</v>
      </c>
      <c r="C6" t="s">
        <v>45</v>
      </c>
    </row>
    <row r="7" spans="1:120" x14ac:dyDescent="0.3">
      <c r="A7" t="s">
        <v>660</v>
      </c>
      <c r="B7" t="s">
        <v>50</v>
      </c>
      <c r="C7" t="s">
        <v>51</v>
      </c>
      <c r="D7" s="3" t="s">
        <v>52</v>
      </c>
      <c r="E7" t="s">
        <v>53</v>
      </c>
      <c r="H7" t="s">
        <v>2</v>
      </c>
      <c r="I7" t="s">
        <v>12</v>
      </c>
      <c r="J7" t="s">
        <v>20</v>
      </c>
      <c r="K7" t="s">
        <v>28</v>
      </c>
      <c r="L7" t="s">
        <v>36</v>
      </c>
      <c r="M7" t="s">
        <v>44</v>
      </c>
      <c r="N7" t="s">
        <v>50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62</v>
      </c>
      <c r="U7" t="s">
        <v>64</v>
      </c>
      <c r="V7" t="s">
        <v>65</v>
      </c>
      <c r="W7" t="s">
        <v>66</v>
      </c>
      <c r="X7" t="s">
        <v>67</v>
      </c>
      <c r="Y7" t="s">
        <v>68</v>
      </c>
      <c r="Z7" t="s">
        <v>69</v>
      </c>
      <c r="AA7" t="s">
        <v>70</v>
      </c>
      <c r="AB7" t="s">
        <v>71</v>
      </c>
      <c r="AC7" t="s">
        <v>72</v>
      </c>
      <c r="AD7" t="s">
        <v>73</v>
      </c>
      <c r="AE7" t="s">
        <v>74</v>
      </c>
      <c r="AF7" t="s">
        <v>75</v>
      </c>
      <c r="AG7" t="s">
        <v>76</v>
      </c>
      <c r="AH7" t="s">
        <v>77</v>
      </c>
      <c r="AI7" t="s">
        <v>78</v>
      </c>
      <c r="AJ7" t="s">
        <v>81</v>
      </c>
      <c r="AK7" t="s">
        <v>83</v>
      </c>
      <c r="AL7" t="s">
        <v>85</v>
      </c>
      <c r="AM7" t="s">
        <v>86</v>
      </c>
      <c r="AN7" t="s">
        <v>87</v>
      </c>
      <c r="AO7" t="s">
        <v>88</v>
      </c>
      <c r="AP7" t="s">
        <v>89</v>
      </c>
      <c r="AQ7" t="s">
        <v>90</v>
      </c>
      <c r="AR7" t="s">
        <v>91</v>
      </c>
      <c r="AS7" t="s">
        <v>92</v>
      </c>
      <c r="AT7" t="s">
        <v>93</v>
      </c>
      <c r="AU7" t="s">
        <v>94</v>
      </c>
      <c r="AV7" t="s">
        <v>95</v>
      </c>
      <c r="AW7" t="s">
        <v>96</v>
      </c>
      <c r="AX7" t="s">
        <v>97</v>
      </c>
      <c r="AY7" t="s">
        <v>98</v>
      </c>
      <c r="AZ7" t="s">
        <v>99</v>
      </c>
      <c r="BA7" t="s">
        <v>100</v>
      </c>
      <c r="BB7" t="s">
        <v>101</v>
      </c>
      <c r="BC7" t="s">
        <v>102</v>
      </c>
      <c r="BD7" t="s">
        <v>103</v>
      </c>
      <c r="BE7" t="s">
        <v>104</v>
      </c>
      <c r="BF7" t="s">
        <v>105</v>
      </c>
      <c r="BG7" t="s">
        <v>106</v>
      </c>
      <c r="BH7" t="s">
        <v>107</v>
      </c>
      <c r="BI7" t="s">
        <v>108</v>
      </c>
      <c r="BJ7" t="s">
        <v>109</v>
      </c>
      <c r="BK7" t="s">
        <v>110</v>
      </c>
      <c r="BL7" t="s">
        <v>111</v>
      </c>
      <c r="BM7" t="s">
        <v>112</v>
      </c>
      <c r="BN7" t="s">
        <v>113</v>
      </c>
      <c r="BO7" t="s">
        <v>114</v>
      </c>
      <c r="BP7" t="s">
        <v>115</v>
      </c>
      <c r="BQ7" t="s">
        <v>116</v>
      </c>
      <c r="BR7" t="s">
        <v>117</v>
      </c>
      <c r="BS7" t="s">
        <v>118</v>
      </c>
      <c r="BT7" t="s">
        <v>119</v>
      </c>
      <c r="BU7" t="s">
        <v>120</v>
      </c>
      <c r="BV7" t="s">
        <v>121</v>
      </c>
      <c r="BW7" t="s">
        <v>122</v>
      </c>
      <c r="BX7" t="s">
        <v>123</v>
      </c>
      <c r="BY7" t="s">
        <v>124</v>
      </c>
      <c r="BZ7" t="s">
        <v>125</v>
      </c>
      <c r="CA7" t="s">
        <v>126</v>
      </c>
      <c r="CB7" t="s">
        <v>127</v>
      </c>
      <c r="CC7" t="s">
        <v>128</v>
      </c>
      <c r="CD7" t="s">
        <v>129</v>
      </c>
      <c r="CE7" t="s">
        <v>130</v>
      </c>
      <c r="CF7" t="s">
        <v>131</v>
      </c>
      <c r="CG7" t="s">
        <v>132</v>
      </c>
      <c r="CH7" t="s">
        <v>133</v>
      </c>
      <c r="CI7" t="s">
        <v>134</v>
      </c>
      <c r="CJ7" t="s">
        <v>135</v>
      </c>
      <c r="CK7" t="s">
        <v>136</v>
      </c>
      <c r="CL7" t="s">
        <v>132</v>
      </c>
      <c r="CM7" t="s">
        <v>133</v>
      </c>
      <c r="CN7" t="s">
        <v>134</v>
      </c>
      <c r="CO7" t="s">
        <v>135</v>
      </c>
      <c r="CP7" t="s">
        <v>136</v>
      </c>
      <c r="CQ7" t="s">
        <v>137</v>
      </c>
      <c r="CR7" t="s">
        <v>138</v>
      </c>
      <c r="CS7" t="s">
        <v>139</v>
      </c>
      <c r="CT7" t="s">
        <v>140</v>
      </c>
      <c r="CU7" t="s">
        <v>141</v>
      </c>
      <c r="CV7" t="s">
        <v>137</v>
      </c>
      <c r="CW7" t="s">
        <v>138</v>
      </c>
      <c r="CX7" t="s">
        <v>139</v>
      </c>
      <c r="CY7" t="s">
        <v>140</v>
      </c>
      <c r="CZ7" t="s">
        <v>141</v>
      </c>
      <c r="DA7" t="s">
        <v>767</v>
      </c>
      <c r="DB7" t="s">
        <v>767</v>
      </c>
      <c r="DC7" t="s">
        <v>143</v>
      </c>
      <c r="DD7" t="s">
        <v>143</v>
      </c>
      <c r="DE7" t="s">
        <v>144</v>
      </c>
      <c r="DF7" t="s">
        <v>144</v>
      </c>
      <c r="DG7" t="s">
        <v>145</v>
      </c>
      <c r="DH7" t="s">
        <v>145</v>
      </c>
      <c r="DI7" t="s">
        <v>146</v>
      </c>
      <c r="DJ7" t="s">
        <v>147</v>
      </c>
      <c r="DK7" t="s">
        <v>148</v>
      </c>
      <c r="DL7" t="s">
        <v>149</v>
      </c>
      <c r="DM7" t="s">
        <v>150</v>
      </c>
      <c r="DN7" t="s">
        <v>151</v>
      </c>
      <c r="DO7" t="s">
        <v>152</v>
      </c>
      <c r="DP7" t="s">
        <v>153</v>
      </c>
    </row>
    <row r="8" spans="1:120" x14ac:dyDescent="0.3">
      <c r="A8" t="s">
        <v>661</v>
      </c>
      <c r="B8" t="s">
        <v>54</v>
      </c>
      <c r="C8" t="s">
        <v>158</v>
      </c>
      <c r="D8" s="3" t="s">
        <v>159</v>
      </c>
      <c r="E8" t="s">
        <v>160</v>
      </c>
      <c r="H8" t="s">
        <v>3</v>
      </c>
      <c r="I8" t="s">
        <v>13</v>
      </c>
      <c r="J8" t="s">
        <v>21</v>
      </c>
      <c r="K8" t="s">
        <v>29</v>
      </c>
      <c r="L8" t="s">
        <v>37</v>
      </c>
      <c r="M8" t="s">
        <v>45</v>
      </c>
      <c r="N8" t="s">
        <v>51</v>
      </c>
      <c r="O8" t="s">
        <v>158</v>
      </c>
      <c r="P8" t="s">
        <v>161</v>
      </c>
      <c r="Q8" t="s">
        <v>162</v>
      </c>
      <c r="R8" t="s">
        <v>163</v>
      </c>
      <c r="S8" t="s">
        <v>45</v>
      </c>
      <c r="T8" t="s">
        <v>167</v>
      </c>
      <c r="U8" t="s">
        <v>45</v>
      </c>
      <c r="V8" t="s">
        <v>169</v>
      </c>
      <c r="W8" t="s">
        <v>170</v>
      </c>
      <c r="X8" t="s">
        <v>171</v>
      </c>
      <c r="Y8" t="s">
        <v>172</v>
      </c>
      <c r="Z8" t="s">
        <v>173</v>
      </c>
      <c r="AA8" t="s">
        <v>174</v>
      </c>
      <c r="AB8" t="s">
        <v>175</v>
      </c>
      <c r="AC8" t="s">
        <v>176</v>
      </c>
      <c r="AD8" t="s">
        <v>177</v>
      </c>
      <c r="AE8" t="s">
        <v>178</v>
      </c>
      <c r="AF8" t="s">
        <v>179</v>
      </c>
      <c r="AG8" t="s">
        <v>180</v>
      </c>
      <c r="AH8" t="s">
        <v>181</v>
      </c>
      <c r="AI8" t="s">
        <v>175</v>
      </c>
      <c r="AJ8" t="s">
        <v>184</v>
      </c>
      <c r="AK8" t="s">
        <v>186</v>
      </c>
      <c r="AL8" t="s">
        <v>175</v>
      </c>
      <c r="AM8" t="s">
        <v>188</v>
      </c>
      <c r="AN8" t="s">
        <v>189</v>
      </c>
      <c r="AO8" t="s">
        <v>190</v>
      </c>
      <c r="AP8" t="s">
        <v>191</v>
      </c>
      <c r="AQ8" t="s">
        <v>192</v>
      </c>
      <c r="AR8" t="s">
        <v>193</v>
      </c>
      <c r="AS8" t="s">
        <v>194</v>
      </c>
      <c r="AT8" t="s">
        <v>195</v>
      </c>
      <c r="AU8" t="s">
        <v>196</v>
      </c>
      <c r="AV8" t="s">
        <v>197</v>
      </c>
      <c r="AW8" t="s">
        <v>198</v>
      </c>
      <c r="AX8" t="s">
        <v>199</v>
      </c>
      <c r="AY8" t="s">
        <v>200</v>
      </c>
      <c r="AZ8" t="s">
        <v>194</v>
      </c>
      <c r="BA8" t="s">
        <v>201</v>
      </c>
      <c r="BB8" t="s">
        <v>202</v>
      </c>
      <c r="BC8" t="s">
        <v>203</v>
      </c>
      <c r="BD8" t="s">
        <v>204</v>
      </c>
      <c r="BE8" t="s">
        <v>205</v>
      </c>
      <c r="BF8" t="s">
        <v>206</v>
      </c>
      <c r="BG8" t="s">
        <v>194</v>
      </c>
      <c r="BH8" t="s">
        <v>207</v>
      </c>
      <c r="BI8" t="s">
        <v>208</v>
      </c>
      <c r="BJ8" t="s">
        <v>209</v>
      </c>
      <c r="BK8" t="s">
        <v>210</v>
      </c>
      <c r="BL8" t="s">
        <v>211</v>
      </c>
      <c r="BM8" t="s">
        <v>212</v>
      </c>
      <c r="BN8" t="s">
        <v>194</v>
      </c>
      <c r="BO8" t="s">
        <v>213</v>
      </c>
      <c r="BP8" t="s">
        <v>214</v>
      </c>
      <c r="BQ8" t="s">
        <v>215</v>
      </c>
      <c r="BR8" t="s">
        <v>216</v>
      </c>
      <c r="BS8" t="s">
        <v>217</v>
      </c>
      <c r="BT8" t="s">
        <v>218</v>
      </c>
      <c r="BU8" t="s">
        <v>194</v>
      </c>
      <c r="BV8" t="s">
        <v>219</v>
      </c>
      <c r="BW8" t="s">
        <v>45</v>
      </c>
      <c r="BX8" t="s">
        <v>220</v>
      </c>
      <c r="BY8" t="s">
        <v>221</v>
      </c>
      <c r="BZ8" t="s">
        <v>222</v>
      </c>
      <c r="CA8" t="s">
        <v>223</v>
      </c>
      <c r="CB8" t="s">
        <v>224</v>
      </c>
      <c r="CC8" t="s">
        <v>225</v>
      </c>
      <c r="CD8" t="s">
        <v>226</v>
      </c>
      <c r="CE8" t="s">
        <v>227</v>
      </c>
      <c r="CF8" t="s">
        <v>228</v>
      </c>
      <c r="CG8" t="s">
        <v>229</v>
      </c>
      <c r="CH8" t="s">
        <v>230</v>
      </c>
      <c r="CI8" t="s">
        <v>231</v>
      </c>
      <c r="CJ8" t="s">
        <v>232</v>
      </c>
      <c r="CK8" t="s">
        <v>233</v>
      </c>
      <c r="CL8" t="s">
        <v>234</v>
      </c>
      <c r="CM8" t="s">
        <v>230</v>
      </c>
      <c r="CN8" t="s">
        <v>231</v>
      </c>
      <c r="CO8" t="s">
        <v>235</v>
      </c>
      <c r="CP8" t="s">
        <v>233</v>
      </c>
      <c r="CQ8" t="s">
        <v>236</v>
      </c>
      <c r="CR8" t="s">
        <v>237</v>
      </c>
      <c r="CS8" t="s">
        <v>238</v>
      </c>
      <c r="CT8" t="s">
        <v>239</v>
      </c>
      <c r="CU8" t="s">
        <v>240</v>
      </c>
      <c r="CV8" t="s">
        <v>241</v>
      </c>
      <c r="CW8" t="s">
        <v>237</v>
      </c>
      <c r="CX8" t="s">
        <v>238</v>
      </c>
      <c r="CY8" t="s">
        <v>242</v>
      </c>
      <c r="CZ8" t="s">
        <v>240</v>
      </c>
      <c r="DA8" t="s">
        <v>766</v>
      </c>
      <c r="DB8" t="s">
        <v>768</v>
      </c>
      <c r="DC8" t="s">
        <v>245</v>
      </c>
      <c r="DD8" t="s">
        <v>246</v>
      </c>
      <c r="DE8" t="s">
        <v>247</v>
      </c>
      <c r="DF8" t="s">
        <v>248</v>
      </c>
      <c r="DG8" t="s">
        <v>249</v>
      </c>
      <c r="DH8" t="s">
        <v>250</v>
      </c>
      <c r="DI8" t="s">
        <v>251</v>
      </c>
      <c r="DJ8" t="s">
        <v>252</v>
      </c>
      <c r="DK8" t="s">
        <v>253</v>
      </c>
      <c r="DL8" t="s">
        <v>254</v>
      </c>
      <c r="DM8" t="s">
        <v>255</v>
      </c>
      <c r="DN8" t="s">
        <v>256</v>
      </c>
      <c r="DO8" t="s">
        <v>257</v>
      </c>
      <c r="DP8" t="s">
        <v>258</v>
      </c>
    </row>
    <row r="9" spans="1:120" x14ac:dyDescent="0.3">
      <c r="A9" t="s">
        <v>662</v>
      </c>
      <c r="B9" t="s">
        <v>55</v>
      </c>
      <c r="C9" t="s">
        <v>161</v>
      </c>
      <c r="D9" s="3" t="s">
        <v>263</v>
      </c>
      <c r="E9" t="s">
        <v>264</v>
      </c>
      <c r="G9" s="1">
        <f t="array" ref="G9:DP13">_xll.DQExcelAddin.Functions.DQ_GET_SERIES(E7,E8,H8:DP8,E5,E9,E10)</f>
        <v>45603</v>
      </c>
      <c r="H9">
        <v>0.39817557472875903</v>
      </c>
      <c r="I9">
        <v>0.284144177</v>
      </c>
      <c r="J9" t="e">
        <v>#N/A</v>
      </c>
      <c r="K9">
        <v>49.312317840357117</v>
      </c>
      <c r="L9">
        <v>8.5687818319964096E-2</v>
      </c>
      <c r="M9">
        <v>48</v>
      </c>
      <c r="N9">
        <v>0.40560326001696001</v>
      </c>
      <c r="O9">
        <v>0.34789636600000001</v>
      </c>
      <c r="P9" t="e">
        <v>#N/A</v>
      </c>
      <c r="Q9">
        <v>51.165104888000016</v>
      </c>
      <c r="R9">
        <v>0.13003273664449103</v>
      </c>
      <c r="S9">
        <v>48</v>
      </c>
      <c r="T9">
        <v>54.224055769999993</v>
      </c>
      <c r="U9">
        <v>48</v>
      </c>
      <c r="V9">
        <v>0.28954193484650598</v>
      </c>
      <c r="W9">
        <v>0.262088604</v>
      </c>
      <c r="X9">
        <v>307.90535739999996</v>
      </c>
      <c r="Y9" t="e">
        <v>#N/A</v>
      </c>
      <c r="Z9">
        <v>107.96549338535698</v>
      </c>
      <c r="AA9">
        <v>5.8367873587025297E-2</v>
      </c>
      <c r="AB9">
        <v>108.35000009999999</v>
      </c>
      <c r="AC9">
        <v>0.30658049566984197</v>
      </c>
      <c r="AD9">
        <v>0.29550131200000002</v>
      </c>
      <c r="AE9">
        <v>321.22921969999999</v>
      </c>
      <c r="AF9" t="e">
        <v>#N/A</v>
      </c>
      <c r="AG9">
        <v>107.19949287199999</v>
      </c>
      <c r="AH9">
        <v>9.5979146569057608E-2</v>
      </c>
      <c r="AI9">
        <v>108.35000009999999</v>
      </c>
      <c r="AJ9">
        <v>342.9998377</v>
      </c>
      <c r="AK9">
        <v>106.02993546800002</v>
      </c>
      <c r="AL9">
        <v>108.35000009999999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>
        <v>97.49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>
        <v>97.49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>
        <v>97.49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>
        <v>97.49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>
        <v>97.49</v>
      </c>
      <c r="BV9">
        <v>27.715</v>
      </c>
      <c r="BW9">
        <v>48</v>
      </c>
      <c r="BX9">
        <v>67.98</v>
      </c>
      <c r="BY9">
        <v>88.1</v>
      </c>
      <c r="BZ9">
        <v>48.072160760000003</v>
      </c>
      <c r="CA9">
        <v>244.87940809999998</v>
      </c>
      <c r="CB9">
        <v>298.36696760000007</v>
      </c>
      <c r="CC9">
        <v>333.5203975</v>
      </c>
      <c r="CD9">
        <v>324.11179930000003</v>
      </c>
      <c r="CE9">
        <v>299.18219829999998</v>
      </c>
      <c r="CF9">
        <v>156.52446949150001</v>
      </c>
      <c r="CG9">
        <v>0.398978</v>
      </c>
      <c r="CH9">
        <v>0.30537444992023255</v>
      </c>
      <c r="CI9">
        <v>0.19010499999999997</v>
      </c>
      <c r="CJ9">
        <v>1.5710999999999975E-2</v>
      </c>
      <c r="CK9">
        <v>54.875</v>
      </c>
      <c r="CL9">
        <v>0.398978</v>
      </c>
      <c r="CM9">
        <v>0.30537444992023255</v>
      </c>
      <c r="CN9">
        <v>0.19010499999999997</v>
      </c>
      <c r="CO9">
        <v>1.5710999999999975E-2</v>
      </c>
      <c r="CP9">
        <v>54.875</v>
      </c>
      <c r="CQ9">
        <v>0.35603000000000001</v>
      </c>
      <c r="CR9">
        <v>0.25942601622841965</v>
      </c>
      <c r="CS9">
        <v>0.12696099999999999</v>
      </c>
      <c r="CT9">
        <v>2.1891000000000049E-2</v>
      </c>
      <c r="CU9">
        <v>290.875</v>
      </c>
      <c r="CV9">
        <v>0.35603000000000001</v>
      </c>
      <c r="CW9">
        <v>0.25942601622841965</v>
      </c>
      <c r="CX9">
        <v>0.12696099999999999</v>
      </c>
      <c r="CY9">
        <v>2.1891000000000049E-2</v>
      </c>
      <c r="CZ9">
        <v>290.875</v>
      </c>
      <c r="DA9">
        <v>0.33567900000000001</v>
      </c>
      <c r="DB9">
        <v>0.72768999999999995</v>
      </c>
      <c r="DC9">
        <v>0.53409099999999998</v>
      </c>
      <c r="DD9">
        <v>0.34392299999999998</v>
      </c>
      <c r="DE9">
        <v>0.31365300000000002</v>
      </c>
      <c r="DF9">
        <v>0.44061400000000001</v>
      </c>
      <c r="DG9">
        <v>0.44138999999999995</v>
      </c>
      <c r="DH9">
        <v>0.31348799999999999</v>
      </c>
      <c r="DI9">
        <v>54.875</v>
      </c>
      <c r="DJ9">
        <v>53.564705882352939</v>
      </c>
      <c r="DK9">
        <v>94.73</v>
      </c>
      <c r="DL9">
        <v>93.945328467153288</v>
      </c>
      <c r="DM9">
        <v>290.875</v>
      </c>
      <c r="DN9">
        <v>287.20286411764704</v>
      </c>
      <c r="DO9">
        <v>345.875</v>
      </c>
      <c r="DP9">
        <v>345.18841240875912</v>
      </c>
    </row>
    <row r="10" spans="1:120" x14ac:dyDescent="0.3">
      <c r="A10" t="s">
        <v>663</v>
      </c>
      <c r="B10" t="s">
        <v>56</v>
      </c>
      <c r="C10" t="s">
        <v>162</v>
      </c>
      <c r="D10" s="3" t="s">
        <v>269</v>
      </c>
      <c r="E10" t="s">
        <v>270</v>
      </c>
      <c r="G10" s="1">
        <v>45604</v>
      </c>
      <c r="H10">
        <v>0.37575429818370298</v>
      </c>
      <c r="I10">
        <v>0.285978803</v>
      </c>
      <c r="J10" t="e">
        <v>#N/A</v>
      </c>
      <c r="K10">
        <v>48.292528812142898</v>
      </c>
      <c r="L10">
        <v>7.8464077957112396E-2</v>
      </c>
      <c r="M10">
        <v>47.13</v>
      </c>
      <c r="N10">
        <v>0.39793229424731402</v>
      </c>
      <c r="O10">
        <v>0.34713111200000002</v>
      </c>
      <c r="P10" t="e">
        <v>#N/A</v>
      </c>
      <c r="Q10">
        <v>50.108211247714308</v>
      </c>
      <c r="R10">
        <v>0.12301013062290497</v>
      </c>
      <c r="S10">
        <v>47.13</v>
      </c>
      <c r="T10">
        <v>53.106443814571399</v>
      </c>
      <c r="U10">
        <v>47.13</v>
      </c>
      <c r="V10">
        <v>0.27642942701932099</v>
      </c>
      <c r="W10">
        <v>0.26133673699999999</v>
      </c>
      <c r="X10" t="e">
        <v>#N/A</v>
      </c>
      <c r="Y10" t="e">
        <v>#N/A</v>
      </c>
      <c r="Z10">
        <v>108.11587703214302</v>
      </c>
      <c r="AA10">
        <v>6.0179043968254999E-2</v>
      </c>
      <c r="AB10">
        <v>108.49999990000001</v>
      </c>
      <c r="AC10">
        <v>0.30530382141174095</v>
      </c>
      <c r="AD10">
        <v>0.29531026300000002</v>
      </c>
      <c r="AE10" t="e">
        <v>#N/A</v>
      </c>
      <c r="AF10" t="e">
        <v>#N/A</v>
      </c>
      <c r="AG10">
        <v>107.35098424428601</v>
      </c>
      <c r="AH10">
        <v>9.9550391320605586E-2</v>
      </c>
      <c r="AI10">
        <v>108.49999990000001</v>
      </c>
      <c r="AJ10" t="e">
        <v>#N/A</v>
      </c>
      <c r="AK10">
        <v>106.18315545399999</v>
      </c>
      <c r="AL10">
        <v>108.49999990000001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>
        <v>97.37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>
        <v>97.37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>
        <v>97.37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>
        <v>97.37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>
        <v>97.37</v>
      </c>
      <c r="BV10">
        <v>26.844999999999999</v>
      </c>
      <c r="BW10">
        <v>47.13</v>
      </c>
      <c r="BX10">
        <v>67.11</v>
      </c>
      <c r="BY10">
        <v>87.33</v>
      </c>
      <c r="BZ10">
        <v>47.110059669999998</v>
      </c>
      <c r="CA10">
        <v>242.51025819999998</v>
      </c>
      <c r="CB10">
        <v>295.32889189999997</v>
      </c>
      <c r="CC10">
        <v>336.65858230000003</v>
      </c>
      <c r="CD10">
        <v>328.16594780000003</v>
      </c>
      <c r="CE10">
        <v>296.00846849999999</v>
      </c>
      <c r="CF10">
        <v>159.17877089789999</v>
      </c>
      <c r="CG10">
        <v>0.39849200000000001</v>
      </c>
      <c r="CH10">
        <v>0.30522448751458964</v>
      </c>
      <c r="CI10">
        <v>0.18793799999999994</v>
      </c>
      <c r="CJ10">
        <v>2.9285000000000005E-2</v>
      </c>
      <c r="CK10">
        <v>54.8</v>
      </c>
      <c r="CL10">
        <v>0.39849200000000001</v>
      </c>
      <c r="CM10">
        <v>0.30522448751458964</v>
      </c>
      <c r="CN10">
        <v>0.18793799999999994</v>
      </c>
      <c r="CO10">
        <v>2.9285000000000005E-2</v>
      </c>
      <c r="CP10">
        <v>54.8</v>
      </c>
      <c r="CQ10">
        <v>0.36093500000000001</v>
      </c>
      <c r="CR10">
        <v>0.2600763149177075</v>
      </c>
      <c r="CS10">
        <v>0.12979600000000008</v>
      </c>
      <c r="CT10">
        <v>3.4679000000000015E-2</v>
      </c>
      <c r="CU10">
        <v>293.25</v>
      </c>
      <c r="CV10">
        <v>0.36093500000000001</v>
      </c>
      <c r="CW10">
        <v>0.2600763149177075</v>
      </c>
      <c r="CX10">
        <v>0.12979600000000008</v>
      </c>
      <c r="CY10">
        <v>3.4679000000000015E-2</v>
      </c>
      <c r="CZ10">
        <v>293.25</v>
      </c>
      <c r="DA10">
        <v>0.33610699999999999</v>
      </c>
      <c r="DB10">
        <v>0.72324600000000006</v>
      </c>
      <c r="DC10">
        <v>0.53197099999999997</v>
      </c>
      <c r="DD10">
        <v>0.343968</v>
      </c>
      <c r="DE10">
        <v>0.31773499999999999</v>
      </c>
      <c r="DF10">
        <v>0.44753100000000007</v>
      </c>
      <c r="DG10">
        <v>0.44833199999999995</v>
      </c>
      <c r="DH10">
        <v>0.31750700000000004</v>
      </c>
      <c r="DI10">
        <v>54.8</v>
      </c>
      <c r="DJ10">
        <v>53.520321477428176</v>
      </c>
      <c r="DK10">
        <v>94.55</v>
      </c>
      <c r="DL10">
        <v>93.787408759124077</v>
      </c>
      <c r="DM10">
        <v>293.25</v>
      </c>
      <c r="DN10">
        <v>289.65036730506154</v>
      </c>
      <c r="DO10">
        <v>353.25</v>
      </c>
      <c r="DP10">
        <v>352.38777372262774</v>
      </c>
    </row>
    <row r="11" spans="1:120" x14ac:dyDescent="0.3">
      <c r="A11" t="s">
        <v>664</v>
      </c>
      <c r="B11" t="s">
        <v>57</v>
      </c>
      <c r="C11" t="s">
        <v>163</v>
      </c>
      <c r="G11" s="1">
        <v>45608</v>
      </c>
      <c r="H11">
        <v>0.37554326102948093</v>
      </c>
      <c r="I11">
        <v>0.29519043</v>
      </c>
      <c r="J11" t="e">
        <v>#N/A</v>
      </c>
      <c r="K11">
        <v>49.102496230714308</v>
      </c>
      <c r="L11">
        <v>9.1067191719693796E-2</v>
      </c>
      <c r="M11">
        <v>48</v>
      </c>
      <c r="N11">
        <v>0.40687397810093695</v>
      </c>
      <c r="O11">
        <v>0.33605703999999997</v>
      </c>
      <c r="P11" t="e">
        <v>#N/A</v>
      </c>
      <c r="Q11">
        <v>50.956646287428605</v>
      </c>
      <c r="R11">
        <v>0.13008826797217701</v>
      </c>
      <c r="S11">
        <v>48</v>
      </c>
      <c r="T11">
        <v>54.0199169131429</v>
      </c>
      <c r="U11">
        <v>48</v>
      </c>
      <c r="V11">
        <v>0.28194636803964307</v>
      </c>
      <c r="W11">
        <v>0.27103851200000001</v>
      </c>
      <c r="X11">
        <v>309.98840150000001</v>
      </c>
      <c r="Y11" t="e">
        <v>#N/A</v>
      </c>
      <c r="Z11">
        <v>107.86721575285699</v>
      </c>
      <c r="AA11">
        <v>7.9116837921449898E-2</v>
      </c>
      <c r="AB11">
        <v>108.25000020000002</v>
      </c>
      <c r="AC11">
        <v>0.31601471756244498</v>
      </c>
      <c r="AD11">
        <v>0.286524642</v>
      </c>
      <c r="AE11">
        <v>323.36280829999998</v>
      </c>
      <c r="AF11" t="e">
        <v>#N/A</v>
      </c>
      <c r="AG11">
        <v>107.10049978399999</v>
      </c>
      <c r="AH11">
        <v>0.11152561896865899</v>
      </c>
      <c r="AI11">
        <v>108.25000020000002</v>
      </c>
      <c r="AJ11">
        <v>345.31069689999998</v>
      </c>
      <c r="AK11">
        <v>105.93019759142898</v>
      </c>
      <c r="AL11">
        <v>108.25000020000002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>
        <v>97.295000000000002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>
        <v>97.295000000000002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>
        <v>97.295000000000002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>
        <v>97.295000000000002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>
        <v>97.295000000000002</v>
      </c>
      <c r="BV11">
        <v>27.715</v>
      </c>
      <c r="BW11">
        <v>48</v>
      </c>
      <c r="BX11">
        <v>67.98</v>
      </c>
      <c r="BY11">
        <v>88.15</v>
      </c>
      <c r="BZ11">
        <v>47.991908160000001</v>
      </c>
      <c r="CA11">
        <v>246.57303289999999</v>
      </c>
      <c r="CB11">
        <v>300.39113780000002</v>
      </c>
      <c r="CC11">
        <v>341.98802460000002</v>
      </c>
      <c r="CD11">
        <v>333.6441595</v>
      </c>
      <c r="CE11">
        <v>300.7549042</v>
      </c>
      <c r="CF11">
        <v>161.08392651369999</v>
      </c>
      <c r="CG11">
        <v>0.415576</v>
      </c>
      <c r="CH11">
        <v>0.31060579380955017</v>
      </c>
      <c r="CI11">
        <v>0.21428900000000006</v>
      </c>
      <c r="CJ11">
        <v>1.4531000000000016E-2</v>
      </c>
      <c r="CK11">
        <v>55.15</v>
      </c>
      <c r="CL11">
        <v>0.415576</v>
      </c>
      <c r="CM11">
        <v>0.31060579380955017</v>
      </c>
      <c r="CN11">
        <v>0.21428900000000006</v>
      </c>
      <c r="CO11">
        <v>1.4531000000000016E-2</v>
      </c>
      <c r="CP11">
        <v>55.15</v>
      </c>
      <c r="CQ11">
        <v>0.37387100000000001</v>
      </c>
      <c r="CR11">
        <v>0.26485676485891119</v>
      </c>
      <c r="CS11">
        <v>0.14652399999999999</v>
      </c>
      <c r="CT11">
        <v>2.3257000000000028E-2</v>
      </c>
      <c r="CU11">
        <v>296.25</v>
      </c>
      <c r="CV11">
        <v>0.37387100000000001</v>
      </c>
      <c r="CW11">
        <v>0.26485676485891119</v>
      </c>
      <c r="CX11">
        <v>0.14652399999999999</v>
      </c>
      <c r="CY11">
        <v>2.3257000000000028E-2</v>
      </c>
      <c r="CZ11">
        <v>296.25</v>
      </c>
      <c r="DA11">
        <v>0.32964299999999996</v>
      </c>
      <c r="DB11">
        <v>0.77985100000000007</v>
      </c>
      <c r="DC11">
        <v>0.56925200000000009</v>
      </c>
      <c r="DD11">
        <v>0.35490700000000003</v>
      </c>
      <c r="DE11">
        <v>0.32541599999999998</v>
      </c>
      <c r="DF11">
        <v>0.47193999999999997</v>
      </c>
      <c r="DG11">
        <v>0.47264499999999998</v>
      </c>
      <c r="DH11">
        <v>0.32509299999999997</v>
      </c>
      <c r="DI11">
        <v>55.15</v>
      </c>
      <c r="DJ11">
        <v>53.986607387140907</v>
      </c>
      <c r="DK11">
        <v>94.9</v>
      </c>
      <c r="DL11">
        <v>94.223129562043795</v>
      </c>
      <c r="DM11">
        <v>296.25</v>
      </c>
      <c r="DN11">
        <v>293.09025581395349</v>
      </c>
      <c r="DO11">
        <v>358.75</v>
      </c>
      <c r="DP11">
        <v>357.93978102189783</v>
      </c>
    </row>
    <row r="12" spans="1:120" x14ac:dyDescent="0.3">
      <c r="A12" t="s">
        <v>665</v>
      </c>
      <c r="B12" t="s">
        <v>58</v>
      </c>
      <c r="C12" t="s">
        <v>45</v>
      </c>
      <c r="G12" s="1">
        <v>45609</v>
      </c>
      <c r="H12">
        <v>0.38165636545552389</v>
      </c>
      <c r="I12">
        <v>0.29751287600000004</v>
      </c>
      <c r="J12" t="e">
        <v>#N/A</v>
      </c>
      <c r="K12">
        <v>49.656227269285687</v>
      </c>
      <c r="L12">
        <v>9.8181945088037917E-2</v>
      </c>
      <c r="M12">
        <v>48.38</v>
      </c>
      <c r="N12">
        <v>0.414437534134736</v>
      </c>
      <c r="O12">
        <v>0.33680138700000001</v>
      </c>
      <c r="P12" t="e">
        <v>#N/A</v>
      </c>
      <c r="Q12">
        <v>51.530618017714303</v>
      </c>
      <c r="R12">
        <v>0.15000136717936702</v>
      </c>
      <c r="S12">
        <v>48.38</v>
      </c>
      <c r="T12">
        <v>54.627850771428605</v>
      </c>
      <c r="U12">
        <v>48.38</v>
      </c>
      <c r="V12">
        <v>0.28014480595579899</v>
      </c>
      <c r="W12">
        <v>0.27099516600000001</v>
      </c>
      <c r="X12">
        <v>310.71393219999999</v>
      </c>
      <c r="Y12" t="e">
        <v>#N/A</v>
      </c>
      <c r="Z12">
        <v>107.814598937857</v>
      </c>
      <c r="AA12">
        <v>8.4086889450975894E-2</v>
      </c>
      <c r="AB12">
        <v>108.19999990000001</v>
      </c>
      <c r="AC12">
        <v>0.320562740328589</v>
      </c>
      <c r="AD12">
        <v>0.28671718000000002</v>
      </c>
      <c r="AE12">
        <v>324.16313380000003</v>
      </c>
      <c r="AF12" t="e">
        <v>#N/A</v>
      </c>
      <c r="AG12">
        <v>107.04655722885695</v>
      </c>
      <c r="AH12">
        <v>0.13036028951220799</v>
      </c>
      <c r="AI12">
        <v>108.19999990000001</v>
      </c>
      <c r="AJ12">
        <v>346.27839749999998</v>
      </c>
      <c r="AK12">
        <v>105.87351529771398</v>
      </c>
      <c r="AL12">
        <v>108.19999990000001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>
        <v>97.31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>
        <v>97.31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>
        <v>97.31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>
        <v>97.31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>
        <v>97.31</v>
      </c>
      <c r="BV12">
        <v>28.094999999999999</v>
      </c>
      <c r="BW12">
        <v>48.38</v>
      </c>
      <c r="BX12">
        <v>68.36</v>
      </c>
      <c r="BY12">
        <v>88.58</v>
      </c>
      <c r="BZ12">
        <v>48.454742379999999</v>
      </c>
      <c r="CA12">
        <v>241.08979669999997</v>
      </c>
      <c r="CB12">
        <v>301.09169910000003</v>
      </c>
      <c r="CC12">
        <v>333.61197680000004</v>
      </c>
      <c r="CD12">
        <v>325.76374580000004</v>
      </c>
      <c r="CE12">
        <v>301.69095350000003</v>
      </c>
      <c r="CF12">
        <v>160.88674142670001</v>
      </c>
      <c r="CG12">
        <v>0.40905900000000001</v>
      </c>
      <c r="CH12">
        <v>0.31064723480786721</v>
      </c>
      <c r="CI12">
        <v>0.19894699999999993</v>
      </c>
      <c r="CJ12">
        <v>2.3716999999999988E-2</v>
      </c>
      <c r="CK12">
        <v>54.6</v>
      </c>
      <c r="CL12">
        <v>0.40905900000000001</v>
      </c>
      <c r="CM12">
        <v>0.31064723480786721</v>
      </c>
      <c r="CN12">
        <v>0.19894699999999993</v>
      </c>
      <c r="CO12">
        <v>2.3716999999999988E-2</v>
      </c>
      <c r="CP12">
        <v>54.6</v>
      </c>
      <c r="CQ12">
        <v>0.36779600000000001</v>
      </c>
      <c r="CR12">
        <v>0.26489190750125763</v>
      </c>
      <c r="CS12">
        <v>0.13613600000000003</v>
      </c>
      <c r="CT12">
        <v>3.0841000000000007E-2</v>
      </c>
      <c r="CU12">
        <v>294.75</v>
      </c>
      <c r="CV12">
        <v>0.36779600000000001</v>
      </c>
      <c r="CW12">
        <v>0.26489190750125763</v>
      </c>
      <c r="CX12">
        <v>0.13613600000000003</v>
      </c>
      <c r="CY12">
        <v>3.0841000000000007E-2</v>
      </c>
      <c r="CZ12">
        <v>294.75</v>
      </c>
      <c r="DA12">
        <v>0.34831200000000001</v>
      </c>
      <c r="DB12">
        <v>0.77039799999999992</v>
      </c>
      <c r="DC12">
        <v>0.56178800000000007</v>
      </c>
      <c r="DD12">
        <v>0.36279</v>
      </c>
      <c r="DE12">
        <v>0.33053199999999999</v>
      </c>
      <c r="DF12">
        <v>0.46666800000000003</v>
      </c>
      <c r="DG12">
        <v>0.46737600000000001</v>
      </c>
      <c r="DH12">
        <v>0.33027399999999996</v>
      </c>
      <c r="DI12">
        <v>54.6</v>
      </c>
      <c r="DJ12">
        <v>53.468614911080714</v>
      </c>
      <c r="DK12">
        <v>94.5</v>
      </c>
      <c r="DL12">
        <v>93.819753649635032</v>
      </c>
      <c r="DM12">
        <v>294.75</v>
      </c>
      <c r="DN12">
        <v>291.6846689466484</v>
      </c>
      <c r="DO12">
        <v>357.25</v>
      </c>
      <c r="DP12">
        <v>356.43978102189783</v>
      </c>
    </row>
    <row r="13" spans="1:120" x14ac:dyDescent="0.3">
      <c r="A13" t="s">
        <v>666</v>
      </c>
      <c r="B13" t="s">
        <v>62</v>
      </c>
      <c r="C13" t="s">
        <v>167</v>
      </c>
      <c r="G13" s="1">
        <v>45610</v>
      </c>
      <c r="H13">
        <v>0.390223091821714</v>
      </c>
      <c r="I13">
        <v>0.30305675600000004</v>
      </c>
      <c r="J13" t="e">
        <v>#N/A</v>
      </c>
      <c r="K13">
        <v>50.360770731428595</v>
      </c>
      <c r="L13">
        <v>0.107322581545269</v>
      </c>
      <c r="M13">
        <v>49.13</v>
      </c>
      <c r="N13">
        <v>0.41985017101760003</v>
      </c>
      <c r="O13">
        <v>0.333069789</v>
      </c>
      <c r="P13" t="e">
        <v>#N/A</v>
      </c>
      <c r="Q13">
        <v>52.262880527999997</v>
      </c>
      <c r="R13">
        <v>0.15422233377757297</v>
      </c>
      <c r="S13">
        <v>49.13</v>
      </c>
      <c r="T13">
        <v>55.405834499999997</v>
      </c>
      <c r="U13">
        <v>49.13</v>
      </c>
      <c r="V13">
        <v>0.29342176202787101</v>
      </c>
      <c r="W13">
        <v>0.27902506999999999</v>
      </c>
      <c r="X13">
        <v>315.94545357872602</v>
      </c>
      <c r="Y13" t="e">
        <v>#N/A</v>
      </c>
      <c r="Z13">
        <v>107.588883054286</v>
      </c>
      <c r="AA13">
        <v>8.8666250592485785E-2</v>
      </c>
      <c r="AB13">
        <v>107.97499979999999</v>
      </c>
      <c r="AC13">
        <v>0.33053641717055604</v>
      </c>
      <c r="AD13">
        <v>0.28595033600000003</v>
      </c>
      <c r="AE13">
        <v>329.64471823146096</v>
      </c>
      <c r="AF13" t="e">
        <v>#N/A</v>
      </c>
      <c r="AG13">
        <v>106.81957772200001</v>
      </c>
      <c r="AH13">
        <v>0.13095820571390401</v>
      </c>
      <c r="AI13">
        <v>107.97499979999999</v>
      </c>
      <c r="AJ13">
        <v>352.07352994841602</v>
      </c>
      <c r="AK13">
        <v>105.64474239399999</v>
      </c>
      <c r="AL13">
        <v>107.97499979999999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>
        <v>97.27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>
        <v>97.27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>
        <v>97.27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>
        <v>97.27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>
        <v>97.27</v>
      </c>
      <c r="BV13">
        <v>28.844999999999999</v>
      </c>
      <c r="BW13">
        <v>49.13</v>
      </c>
      <c r="BX13">
        <v>69.11</v>
      </c>
      <c r="BY13">
        <v>89.334999999999994</v>
      </c>
      <c r="BZ13">
        <v>49.13</v>
      </c>
      <c r="CA13">
        <v>245.66469890000002</v>
      </c>
      <c r="CB13">
        <v>306.26799339999997</v>
      </c>
      <c r="CC13">
        <v>338.8155774</v>
      </c>
      <c r="CD13">
        <v>330.95040180000001</v>
      </c>
      <c r="CE13">
        <v>306.26799339999997</v>
      </c>
      <c r="CF13">
        <v>161.77462485820001</v>
      </c>
      <c r="CG13">
        <v>0.40996199999999999</v>
      </c>
      <c r="CH13">
        <v>0.30049066792801299</v>
      </c>
      <c r="CI13">
        <v>0.19887300000000002</v>
      </c>
      <c r="CJ13">
        <v>2.6415999999999995E-2</v>
      </c>
      <c r="CK13">
        <v>54.85</v>
      </c>
      <c r="CL13">
        <v>0.40996199999999999</v>
      </c>
      <c r="CM13">
        <v>0.30049066792801299</v>
      </c>
      <c r="CN13">
        <v>0.19887300000000002</v>
      </c>
      <c r="CO13">
        <v>2.6415999999999995E-2</v>
      </c>
      <c r="CP13">
        <v>54.85</v>
      </c>
      <c r="CQ13">
        <v>0.36912099999999998</v>
      </c>
      <c r="CR13">
        <v>0.25900690612537836</v>
      </c>
      <c r="CS13">
        <v>0.13639600000000002</v>
      </c>
      <c r="CT13">
        <v>3.2855999999999941E-2</v>
      </c>
      <c r="CU13">
        <v>296.5</v>
      </c>
      <c r="CV13">
        <v>0.36912099999999998</v>
      </c>
      <c r="CW13">
        <v>0.25900690612537836</v>
      </c>
      <c r="CX13">
        <v>0.13639600000000002</v>
      </c>
      <c r="CY13">
        <v>3.2855999999999941E-2</v>
      </c>
      <c r="CZ13">
        <v>296.5</v>
      </c>
      <c r="DA13">
        <v>0.34625</v>
      </c>
      <c r="DB13">
        <v>0.76939799999999992</v>
      </c>
      <c r="DC13">
        <v>0.56161099999999997</v>
      </c>
      <c r="DD13">
        <v>0.36268600000000001</v>
      </c>
      <c r="DE13">
        <v>0.33074199999999998</v>
      </c>
      <c r="DF13">
        <v>0.467138</v>
      </c>
      <c r="DG13">
        <v>0.46784799999999993</v>
      </c>
      <c r="DH13">
        <v>0.330484</v>
      </c>
      <c r="DI13">
        <v>54.85</v>
      </c>
      <c r="DJ13">
        <v>53.746853625170999</v>
      </c>
      <c r="DK13">
        <v>94.8</v>
      </c>
      <c r="DL13">
        <v>94.136496350364965</v>
      </c>
      <c r="DM13">
        <v>296.5</v>
      </c>
      <c r="DN13">
        <v>293.50937165526676</v>
      </c>
      <c r="DO13">
        <v>359</v>
      </c>
      <c r="DP13">
        <v>358.21167883211677</v>
      </c>
    </row>
    <row r="14" spans="1:120" x14ac:dyDescent="0.3">
      <c r="A14" t="s">
        <v>667</v>
      </c>
      <c r="B14" t="s">
        <v>64</v>
      </c>
      <c r="C14" t="s">
        <v>45</v>
      </c>
    </row>
    <row r="15" spans="1:120" x14ac:dyDescent="0.3">
      <c r="A15" t="s">
        <v>668</v>
      </c>
      <c r="B15" t="s">
        <v>65</v>
      </c>
      <c r="C15" t="s">
        <v>169</v>
      </c>
    </row>
    <row r="16" spans="1:120" x14ac:dyDescent="0.3">
      <c r="A16" t="s">
        <v>669</v>
      </c>
      <c r="B16" t="s">
        <v>66</v>
      </c>
      <c r="C16" t="s">
        <v>170</v>
      </c>
    </row>
    <row r="17" spans="1:3" x14ac:dyDescent="0.3">
      <c r="A17" t="s">
        <v>670</v>
      </c>
      <c r="B17" t="s">
        <v>67</v>
      </c>
      <c r="C17" t="s">
        <v>171</v>
      </c>
    </row>
    <row r="18" spans="1:3" x14ac:dyDescent="0.3">
      <c r="A18" t="s">
        <v>671</v>
      </c>
      <c r="B18" t="s">
        <v>68</v>
      </c>
      <c r="C18" t="s">
        <v>172</v>
      </c>
    </row>
    <row r="19" spans="1:3" x14ac:dyDescent="0.3">
      <c r="A19" t="s">
        <v>672</v>
      </c>
      <c r="B19" t="s">
        <v>69</v>
      </c>
      <c r="C19" t="s">
        <v>173</v>
      </c>
    </row>
    <row r="20" spans="1:3" x14ac:dyDescent="0.3">
      <c r="A20" t="s">
        <v>673</v>
      </c>
      <c r="B20" t="s">
        <v>70</v>
      </c>
      <c r="C20" t="s">
        <v>174</v>
      </c>
    </row>
    <row r="21" spans="1:3" x14ac:dyDescent="0.3">
      <c r="A21" t="s">
        <v>674</v>
      </c>
      <c r="B21" t="s">
        <v>71</v>
      </c>
      <c r="C21" t="s">
        <v>175</v>
      </c>
    </row>
    <row r="22" spans="1:3" x14ac:dyDescent="0.3">
      <c r="A22" t="s">
        <v>675</v>
      </c>
      <c r="B22" t="s">
        <v>72</v>
      </c>
      <c r="C22" t="s">
        <v>176</v>
      </c>
    </row>
    <row r="23" spans="1:3" x14ac:dyDescent="0.3">
      <c r="A23" t="s">
        <v>676</v>
      </c>
      <c r="B23" t="s">
        <v>73</v>
      </c>
      <c r="C23" t="s">
        <v>177</v>
      </c>
    </row>
    <row r="24" spans="1:3" x14ac:dyDescent="0.3">
      <c r="A24" t="s">
        <v>677</v>
      </c>
      <c r="B24" t="s">
        <v>74</v>
      </c>
      <c r="C24" t="s">
        <v>178</v>
      </c>
    </row>
    <row r="25" spans="1:3" x14ac:dyDescent="0.3">
      <c r="A25" t="s">
        <v>678</v>
      </c>
      <c r="B25" t="s">
        <v>75</v>
      </c>
      <c r="C25" t="s">
        <v>179</v>
      </c>
    </row>
    <row r="26" spans="1:3" x14ac:dyDescent="0.3">
      <c r="A26" t="s">
        <v>679</v>
      </c>
      <c r="B26" t="s">
        <v>76</v>
      </c>
      <c r="C26" t="s">
        <v>180</v>
      </c>
    </row>
    <row r="27" spans="1:3" x14ac:dyDescent="0.3">
      <c r="A27" t="s">
        <v>680</v>
      </c>
      <c r="B27" t="s">
        <v>77</v>
      </c>
      <c r="C27" t="s">
        <v>181</v>
      </c>
    </row>
    <row r="28" spans="1:3" x14ac:dyDescent="0.3">
      <c r="A28" t="s">
        <v>681</v>
      </c>
      <c r="B28" t="s">
        <v>78</v>
      </c>
      <c r="C28" t="s">
        <v>175</v>
      </c>
    </row>
    <row r="29" spans="1:3" x14ac:dyDescent="0.3">
      <c r="A29" t="s">
        <v>682</v>
      </c>
      <c r="B29" t="s">
        <v>81</v>
      </c>
      <c r="C29" t="s">
        <v>184</v>
      </c>
    </row>
    <row r="30" spans="1:3" x14ac:dyDescent="0.3">
      <c r="A30" t="s">
        <v>683</v>
      </c>
      <c r="B30" t="s">
        <v>83</v>
      </c>
      <c r="C30" t="s">
        <v>186</v>
      </c>
    </row>
    <row r="31" spans="1:3" x14ac:dyDescent="0.3">
      <c r="A31" t="s">
        <v>684</v>
      </c>
      <c r="B31" t="s">
        <v>85</v>
      </c>
      <c r="C31" t="s">
        <v>175</v>
      </c>
    </row>
    <row r="32" spans="1:3" x14ac:dyDescent="0.3">
      <c r="A32" t="s">
        <v>685</v>
      </c>
      <c r="B32" t="s">
        <v>86</v>
      </c>
      <c r="C32" t="s">
        <v>188</v>
      </c>
    </row>
    <row r="33" spans="1:3" x14ac:dyDescent="0.3">
      <c r="A33" t="s">
        <v>686</v>
      </c>
      <c r="B33" t="s">
        <v>87</v>
      </c>
      <c r="C33" t="s">
        <v>189</v>
      </c>
    </row>
    <row r="34" spans="1:3" x14ac:dyDescent="0.3">
      <c r="A34" t="s">
        <v>687</v>
      </c>
      <c r="B34" t="s">
        <v>88</v>
      </c>
      <c r="C34" t="s">
        <v>190</v>
      </c>
    </row>
    <row r="35" spans="1:3" x14ac:dyDescent="0.3">
      <c r="A35" t="s">
        <v>688</v>
      </c>
      <c r="B35" t="s">
        <v>89</v>
      </c>
      <c r="C35" t="s">
        <v>191</v>
      </c>
    </row>
    <row r="36" spans="1:3" x14ac:dyDescent="0.3">
      <c r="A36" t="s">
        <v>689</v>
      </c>
      <c r="B36" t="s">
        <v>90</v>
      </c>
      <c r="C36" t="s">
        <v>192</v>
      </c>
    </row>
    <row r="37" spans="1:3" x14ac:dyDescent="0.3">
      <c r="A37" t="s">
        <v>690</v>
      </c>
      <c r="B37" t="s">
        <v>91</v>
      </c>
      <c r="C37" t="s">
        <v>193</v>
      </c>
    </row>
    <row r="38" spans="1:3" x14ac:dyDescent="0.3">
      <c r="A38" t="s">
        <v>691</v>
      </c>
      <c r="B38" t="s">
        <v>92</v>
      </c>
      <c r="C38" t="s">
        <v>194</v>
      </c>
    </row>
    <row r="39" spans="1:3" x14ac:dyDescent="0.3">
      <c r="A39" t="s">
        <v>692</v>
      </c>
      <c r="B39" t="s">
        <v>93</v>
      </c>
      <c r="C39" t="s">
        <v>195</v>
      </c>
    </row>
    <row r="40" spans="1:3" x14ac:dyDescent="0.3">
      <c r="A40" t="s">
        <v>693</v>
      </c>
      <c r="B40" t="s">
        <v>94</v>
      </c>
      <c r="C40" t="s">
        <v>196</v>
      </c>
    </row>
    <row r="41" spans="1:3" x14ac:dyDescent="0.3">
      <c r="A41" t="s">
        <v>694</v>
      </c>
      <c r="B41" t="s">
        <v>95</v>
      </c>
      <c r="C41" t="s">
        <v>197</v>
      </c>
    </row>
    <row r="42" spans="1:3" x14ac:dyDescent="0.3">
      <c r="A42" t="s">
        <v>695</v>
      </c>
      <c r="B42" t="s">
        <v>96</v>
      </c>
      <c r="C42" t="s">
        <v>198</v>
      </c>
    </row>
    <row r="43" spans="1:3" x14ac:dyDescent="0.3">
      <c r="A43" t="s">
        <v>696</v>
      </c>
      <c r="B43" t="s">
        <v>97</v>
      </c>
      <c r="C43" t="s">
        <v>199</v>
      </c>
    </row>
    <row r="44" spans="1:3" x14ac:dyDescent="0.3">
      <c r="A44" t="s">
        <v>697</v>
      </c>
      <c r="B44" t="s">
        <v>98</v>
      </c>
      <c r="C44" t="s">
        <v>200</v>
      </c>
    </row>
    <row r="45" spans="1:3" x14ac:dyDescent="0.3">
      <c r="A45" t="s">
        <v>698</v>
      </c>
      <c r="B45" t="s">
        <v>99</v>
      </c>
      <c r="C45" t="s">
        <v>194</v>
      </c>
    </row>
    <row r="46" spans="1:3" x14ac:dyDescent="0.3">
      <c r="A46" t="s">
        <v>699</v>
      </c>
      <c r="B46" t="s">
        <v>100</v>
      </c>
      <c r="C46" t="s">
        <v>201</v>
      </c>
    </row>
    <row r="47" spans="1:3" x14ac:dyDescent="0.3">
      <c r="A47" t="s">
        <v>700</v>
      </c>
      <c r="B47" t="s">
        <v>101</v>
      </c>
      <c r="C47" t="s">
        <v>202</v>
      </c>
    </row>
    <row r="48" spans="1:3" x14ac:dyDescent="0.3">
      <c r="A48" t="s">
        <v>701</v>
      </c>
      <c r="B48" t="s">
        <v>102</v>
      </c>
      <c r="C48" t="s">
        <v>203</v>
      </c>
    </row>
    <row r="49" spans="1:3" x14ac:dyDescent="0.3">
      <c r="A49" t="s">
        <v>702</v>
      </c>
      <c r="B49" t="s">
        <v>103</v>
      </c>
      <c r="C49" t="s">
        <v>204</v>
      </c>
    </row>
    <row r="50" spans="1:3" x14ac:dyDescent="0.3">
      <c r="A50" t="s">
        <v>703</v>
      </c>
      <c r="B50" t="s">
        <v>104</v>
      </c>
      <c r="C50" t="s">
        <v>205</v>
      </c>
    </row>
    <row r="51" spans="1:3" x14ac:dyDescent="0.3">
      <c r="A51" t="s">
        <v>704</v>
      </c>
      <c r="B51" t="s">
        <v>105</v>
      </c>
      <c r="C51" t="s">
        <v>206</v>
      </c>
    </row>
    <row r="52" spans="1:3" x14ac:dyDescent="0.3">
      <c r="A52" t="s">
        <v>705</v>
      </c>
      <c r="B52" t="s">
        <v>106</v>
      </c>
      <c r="C52" t="s">
        <v>194</v>
      </c>
    </row>
    <row r="53" spans="1:3" x14ac:dyDescent="0.3">
      <c r="A53" t="s">
        <v>706</v>
      </c>
      <c r="B53" t="s">
        <v>107</v>
      </c>
      <c r="C53" t="s">
        <v>207</v>
      </c>
    </row>
    <row r="54" spans="1:3" x14ac:dyDescent="0.3">
      <c r="A54" t="s">
        <v>707</v>
      </c>
      <c r="B54" t="s">
        <v>108</v>
      </c>
      <c r="C54" t="s">
        <v>208</v>
      </c>
    </row>
    <row r="55" spans="1:3" x14ac:dyDescent="0.3">
      <c r="A55" t="s">
        <v>708</v>
      </c>
      <c r="B55" t="s">
        <v>109</v>
      </c>
      <c r="C55" t="s">
        <v>209</v>
      </c>
    </row>
    <row r="56" spans="1:3" x14ac:dyDescent="0.3">
      <c r="A56" t="s">
        <v>709</v>
      </c>
      <c r="B56" t="s">
        <v>110</v>
      </c>
      <c r="C56" t="s">
        <v>210</v>
      </c>
    </row>
    <row r="57" spans="1:3" x14ac:dyDescent="0.3">
      <c r="A57" t="s">
        <v>710</v>
      </c>
      <c r="B57" t="s">
        <v>111</v>
      </c>
      <c r="C57" t="s">
        <v>211</v>
      </c>
    </row>
    <row r="58" spans="1:3" x14ac:dyDescent="0.3">
      <c r="A58" t="s">
        <v>711</v>
      </c>
      <c r="B58" t="s">
        <v>112</v>
      </c>
      <c r="C58" t="s">
        <v>212</v>
      </c>
    </row>
    <row r="59" spans="1:3" x14ac:dyDescent="0.3">
      <c r="A59" t="s">
        <v>712</v>
      </c>
      <c r="B59" t="s">
        <v>113</v>
      </c>
      <c r="C59" t="s">
        <v>194</v>
      </c>
    </row>
    <row r="60" spans="1:3" x14ac:dyDescent="0.3">
      <c r="A60" t="s">
        <v>713</v>
      </c>
      <c r="B60" t="s">
        <v>114</v>
      </c>
      <c r="C60" t="s">
        <v>213</v>
      </c>
    </row>
    <row r="61" spans="1:3" x14ac:dyDescent="0.3">
      <c r="A61" t="s">
        <v>714</v>
      </c>
      <c r="B61" t="s">
        <v>115</v>
      </c>
      <c r="C61" t="s">
        <v>214</v>
      </c>
    </row>
    <row r="62" spans="1:3" x14ac:dyDescent="0.3">
      <c r="A62" t="s">
        <v>715</v>
      </c>
      <c r="B62" t="s">
        <v>116</v>
      </c>
      <c r="C62" t="s">
        <v>215</v>
      </c>
    </row>
    <row r="63" spans="1:3" x14ac:dyDescent="0.3">
      <c r="A63" t="s">
        <v>716</v>
      </c>
      <c r="B63" t="s">
        <v>117</v>
      </c>
      <c r="C63" t="s">
        <v>216</v>
      </c>
    </row>
    <row r="64" spans="1:3" x14ac:dyDescent="0.3">
      <c r="A64" t="s">
        <v>717</v>
      </c>
      <c r="B64" t="s">
        <v>118</v>
      </c>
      <c r="C64" t="s">
        <v>217</v>
      </c>
    </row>
    <row r="65" spans="1:3" x14ac:dyDescent="0.3">
      <c r="A65" t="s">
        <v>718</v>
      </c>
      <c r="B65" t="s">
        <v>119</v>
      </c>
      <c r="C65" t="s">
        <v>218</v>
      </c>
    </row>
    <row r="66" spans="1:3" x14ac:dyDescent="0.3">
      <c r="A66" t="s">
        <v>719</v>
      </c>
      <c r="B66" t="s">
        <v>120</v>
      </c>
      <c r="C66" t="s">
        <v>194</v>
      </c>
    </row>
    <row r="67" spans="1:3" x14ac:dyDescent="0.3">
      <c r="A67" t="s">
        <v>720</v>
      </c>
      <c r="B67" t="s">
        <v>121</v>
      </c>
      <c r="C67" t="s">
        <v>219</v>
      </c>
    </row>
    <row r="68" spans="1:3" x14ac:dyDescent="0.3">
      <c r="A68" t="s">
        <v>721</v>
      </c>
      <c r="B68" t="s">
        <v>122</v>
      </c>
      <c r="C68" t="s">
        <v>45</v>
      </c>
    </row>
    <row r="69" spans="1:3" x14ac:dyDescent="0.3">
      <c r="A69" t="s">
        <v>722</v>
      </c>
      <c r="B69" t="s">
        <v>123</v>
      </c>
      <c r="C69" t="s">
        <v>220</v>
      </c>
    </row>
    <row r="70" spans="1:3" x14ac:dyDescent="0.3">
      <c r="A70" t="s">
        <v>723</v>
      </c>
      <c r="B70" t="s">
        <v>124</v>
      </c>
      <c r="C70" t="s">
        <v>221</v>
      </c>
    </row>
    <row r="71" spans="1:3" x14ac:dyDescent="0.3">
      <c r="A71" t="s">
        <v>724</v>
      </c>
      <c r="B71" t="s">
        <v>125</v>
      </c>
      <c r="C71" t="s">
        <v>222</v>
      </c>
    </row>
    <row r="72" spans="1:3" x14ac:dyDescent="0.3">
      <c r="A72" t="s">
        <v>725</v>
      </c>
      <c r="B72" t="s">
        <v>126</v>
      </c>
      <c r="C72" t="s">
        <v>223</v>
      </c>
    </row>
    <row r="73" spans="1:3" x14ac:dyDescent="0.3">
      <c r="A73" t="s">
        <v>726</v>
      </c>
      <c r="B73" t="s">
        <v>127</v>
      </c>
      <c r="C73" t="s">
        <v>224</v>
      </c>
    </row>
    <row r="74" spans="1:3" x14ac:dyDescent="0.3">
      <c r="A74" t="s">
        <v>727</v>
      </c>
      <c r="B74" t="s">
        <v>128</v>
      </c>
      <c r="C74" t="s">
        <v>225</v>
      </c>
    </row>
    <row r="75" spans="1:3" x14ac:dyDescent="0.3">
      <c r="A75" t="s">
        <v>728</v>
      </c>
      <c r="B75" t="s">
        <v>129</v>
      </c>
      <c r="C75" t="s">
        <v>226</v>
      </c>
    </row>
    <row r="76" spans="1:3" x14ac:dyDescent="0.3">
      <c r="A76" t="s">
        <v>729</v>
      </c>
      <c r="B76" t="s">
        <v>130</v>
      </c>
      <c r="C76" t="s">
        <v>227</v>
      </c>
    </row>
    <row r="77" spans="1:3" x14ac:dyDescent="0.3">
      <c r="A77" t="s">
        <v>730</v>
      </c>
      <c r="B77" t="s">
        <v>131</v>
      </c>
      <c r="C77" t="s">
        <v>228</v>
      </c>
    </row>
    <row r="78" spans="1:3" x14ac:dyDescent="0.3">
      <c r="A78" t="s">
        <v>731</v>
      </c>
      <c r="B78" t="s">
        <v>132</v>
      </c>
      <c r="C78" t="s">
        <v>229</v>
      </c>
    </row>
    <row r="79" spans="1:3" x14ac:dyDescent="0.3">
      <c r="A79" t="s">
        <v>732</v>
      </c>
      <c r="B79" t="s">
        <v>133</v>
      </c>
      <c r="C79" t="s">
        <v>230</v>
      </c>
    </row>
    <row r="80" spans="1:3" x14ac:dyDescent="0.3">
      <c r="A80" t="s">
        <v>733</v>
      </c>
      <c r="B80" t="s">
        <v>134</v>
      </c>
      <c r="C80" t="s">
        <v>231</v>
      </c>
    </row>
    <row r="81" spans="1:3" x14ac:dyDescent="0.3">
      <c r="A81" t="s">
        <v>734</v>
      </c>
      <c r="B81" t="s">
        <v>135</v>
      </c>
      <c r="C81" t="s">
        <v>232</v>
      </c>
    </row>
    <row r="82" spans="1:3" x14ac:dyDescent="0.3">
      <c r="A82" t="s">
        <v>735</v>
      </c>
      <c r="B82" t="s">
        <v>136</v>
      </c>
      <c r="C82" t="s">
        <v>233</v>
      </c>
    </row>
    <row r="83" spans="1:3" x14ac:dyDescent="0.3">
      <c r="A83" t="s">
        <v>736</v>
      </c>
      <c r="B83" t="s">
        <v>132</v>
      </c>
      <c r="C83" t="s">
        <v>234</v>
      </c>
    </row>
    <row r="84" spans="1:3" x14ac:dyDescent="0.3">
      <c r="A84" t="s">
        <v>737</v>
      </c>
      <c r="B84" t="s">
        <v>133</v>
      </c>
      <c r="C84" t="s">
        <v>230</v>
      </c>
    </row>
    <row r="85" spans="1:3" x14ac:dyDescent="0.3">
      <c r="A85" t="s">
        <v>738</v>
      </c>
      <c r="B85" t="s">
        <v>134</v>
      </c>
      <c r="C85" t="s">
        <v>231</v>
      </c>
    </row>
    <row r="86" spans="1:3" x14ac:dyDescent="0.3">
      <c r="A86" t="s">
        <v>739</v>
      </c>
      <c r="B86" t="s">
        <v>135</v>
      </c>
      <c r="C86" t="s">
        <v>235</v>
      </c>
    </row>
    <row r="87" spans="1:3" x14ac:dyDescent="0.3">
      <c r="A87" t="s">
        <v>740</v>
      </c>
      <c r="B87" t="s">
        <v>136</v>
      </c>
      <c r="C87" t="s">
        <v>233</v>
      </c>
    </row>
    <row r="88" spans="1:3" x14ac:dyDescent="0.3">
      <c r="A88" t="s">
        <v>741</v>
      </c>
      <c r="B88" t="s">
        <v>137</v>
      </c>
      <c r="C88" t="s">
        <v>236</v>
      </c>
    </row>
    <row r="89" spans="1:3" x14ac:dyDescent="0.3">
      <c r="A89" t="s">
        <v>742</v>
      </c>
      <c r="B89" t="s">
        <v>138</v>
      </c>
      <c r="C89" t="s">
        <v>237</v>
      </c>
    </row>
    <row r="90" spans="1:3" x14ac:dyDescent="0.3">
      <c r="A90" t="s">
        <v>743</v>
      </c>
      <c r="B90" t="s">
        <v>139</v>
      </c>
      <c r="C90" t="s">
        <v>238</v>
      </c>
    </row>
    <row r="91" spans="1:3" x14ac:dyDescent="0.3">
      <c r="A91" t="s">
        <v>744</v>
      </c>
      <c r="B91" t="s">
        <v>140</v>
      </c>
      <c r="C91" t="s">
        <v>239</v>
      </c>
    </row>
    <row r="92" spans="1:3" x14ac:dyDescent="0.3">
      <c r="A92" t="s">
        <v>745</v>
      </c>
      <c r="B92" t="s">
        <v>141</v>
      </c>
      <c r="C92" t="s">
        <v>240</v>
      </c>
    </row>
    <row r="93" spans="1:3" x14ac:dyDescent="0.3">
      <c r="A93" t="s">
        <v>746</v>
      </c>
      <c r="B93" t="s">
        <v>137</v>
      </c>
      <c r="C93" t="s">
        <v>241</v>
      </c>
    </row>
    <row r="94" spans="1:3" x14ac:dyDescent="0.3">
      <c r="A94" t="s">
        <v>747</v>
      </c>
      <c r="B94" t="s">
        <v>138</v>
      </c>
      <c r="C94" t="s">
        <v>237</v>
      </c>
    </row>
    <row r="95" spans="1:3" x14ac:dyDescent="0.3">
      <c r="A95" t="s">
        <v>748</v>
      </c>
      <c r="B95" t="s">
        <v>139</v>
      </c>
      <c r="C95" t="s">
        <v>238</v>
      </c>
    </row>
    <row r="96" spans="1:3" x14ac:dyDescent="0.3">
      <c r="A96" t="s">
        <v>749</v>
      </c>
      <c r="B96" t="s">
        <v>140</v>
      </c>
      <c r="C96" t="s">
        <v>242</v>
      </c>
    </row>
    <row r="97" spans="1:3" x14ac:dyDescent="0.3">
      <c r="A97" t="s">
        <v>750</v>
      </c>
      <c r="B97" t="s">
        <v>141</v>
      </c>
      <c r="C97" t="s">
        <v>240</v>
      </c>
    </row>
    <row r="98" spans="1:3" x14ac:dyDescent="0.3">
      <c r="A98" t="s">
        <v>751</v>
      </c>
      <c r="B98" t="s">
        <v>767</v>
      </c>
      <c r="C98" t="s">
        <v>766</v>
      </c>
    </row>
    <row r="99" spans="1:3" x14ac:dyDescent="0.3">
      <c r="A99" t="s">
        <v>752</v>
      </c>
      <c r="B99" t="s">
        <v>767</v>
      </c>
      <c r="C99" t="s">
        <v>768</v>
      </c>
    </row>
    <row r="100" spans="1:3" x14ac:dyDescent="0.3">
      <c r="A100" t="s">
        <v>753</v>
      </c>
      <c r="B100" t="s">
        <v>143</v>
      </c>
      <c r="C100" t="s">
        <v>245</v>
      </c>
    </row>
    <row r="101" spans="1:3" x14ac:dyDescent="0.3">
      <c r="A101" t="s">
        <v>754</v>
      </c>
      <c r="B101" t="s">
        <v>143</v>
      </c>
      <c r="C101" t="s">
        <v>246</v>
      </c>
    </row>
    <row r="102" spans="1:3" x14ac:dyDescent="0.3">
      <c r="A102" t="s">
        <v>755</v>
      </c>
      <c r="B102" t="s">
        <v>144</v>
      </c>
      <c r="C102" t="s">
        <v>247</v>
      </c>
    </row>
    <row r="103" spans="1:3" x14ac:dyDescent="0.3">
      <c r="A103" t="s">
        <v>756</v>
      </c>
      <c r="B103" t="s">
        <v>144</v>
      </c>
      <c r="C103" t="s">
        <v>248</v>
      </c>
    </row>
    <row r="104" spans="1:3" x14ac:dyDescent="0.3">
      <c r="A104" t="s">
        <v>757</v>
      </c>
      <c r="B104" t="s">
        <v>145</v>
      </c>
      <c r="C104" t="s">
        <v>249</v>
      </c>
    </row>
    <row r="105" spans="1:3" x14ac:dyDescent="0.3">
      <c r="A105" t="s">
        <v>758</v>
      </c>
      <c r="B105" t="s">
        <v>145</v>
      </c>
      <c r="C105" t="s">
        <v>250</v>
      </c>
    </row>
    <row r="106" spans="1:3" x14ac:dyDescent="0.3">
      <c r="A106" t="s">
        <v>759</v>
      </c>
      <c r="B106" t="s">
        <v>146</v>
      </c>
      <c r="C106" t="s">
        <v>251</v>
      </c>
    </row>
    <row r="107" spans="1:3" x14ac:dyDescent="0.3">
      <c r="A107" t="s">
        <v>760</v>
      </c>
      <c r="B107" t="s">
        <v>147</v>
      </c>
      <c r="C107" t="s">
        <v>252</v>
      </c>
    </row>
    <row r="108" spans="1:3" x14ac:dyDescent="0.3">
      <c r="A108" t="s">
        <v>761</v>
      </c>
      <c r="B108" t="s">
        <v>148</v>
      </c>
      <c r="C108" t="s">
        <v>253</v>
      </c>
    </row>
    <row r="109" spans="1:3" x14ac:dyDescent="0.3">
      <c r="A109" t="s">
        <v>762</v>
      </c>
      <c r="B109" t="s">
        <v>149</v>
      </c>
      <c r="C109" t="s">
        <v>254</v>
      </c>
    </row>
    <row r="110" spans="1:3" x14ac:dyDescent="0.3">
      <c r="A110" t="s">
        <v>763</v>
      </c>
      <c r="B110" t="s">
        <v>150</v>
      </c>
      <c r="C110" t="s">
        <v>255</v>
      </c>
    </row>
    <row r="111" spans="1:3" x14ac:dyDescent="0.3">
      <c r="A111" t="s">
        <v>764</v>
      </c>
      <c r="B111" t="s">
        <v>151</v>
      </c>
      <c r="C111" t="s">
        <v>256</v>
      </c>
    </row>
    <row r="112" spans="1:3" x14ac:dyDescent="0.3">
      <c r="A112" t="s">
        <v>765</v>
      </c>
      <c r="B112" t="s">
        <v>152</v>
      </c>
      <c r="C112" t="s">
        <v>257</v>
      </c>
    </row>
    <row r="113" spans="1:3" x14ac:dyDescent="0.3">
      <c r="A113" t="s">
        <v>653</v>
      </c>
      <c r="B113" t="s">
        <v>153</v>
      </c>
      <c r="C113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49EF-3ABC-41F9-9F4D-B57B3007C777}">
  <dimension ref="A1:G113"/>
  <sheetViews>
    <sheetView topLeftCell="A97" workbookViewId="0">
      <selection activeCell="C121" sqref="C121"/>
    </sheetView>
  </sheetViews>
  <sheetFormatPr defaultRowHeight="14.4" x14ac:dyDescent="0.3"/>
  <cols>
    <col min="1" max="1" width="37.5546875" bestFit="1" customWidth="1"/>
    <col min="2" max="2" width="20.5546875" customWidth="1"/>
    <col min="3" max="3" width="52.21875" customWidth="1"/>
  </cols>
  <sheetData>
    <row r="1" spans="1:7" x14ac:dyDescent="0.3">
      <c r="A1" t="s">
        <v>654</v>
      </c>
      <c r="B1" t="s">
        <v>2</v>
      </c>
      <c r="C1" t="s">
        <v>3</v>
      </c>
      <c r="D1" t="str">
        <f>""""&amp;A1&amp;""""</f>
        <v>"IG OTR Option 5Y 1M ATM Implied Vol"</v>
      </c>
      <c r="E1" t="str">
        <f>""""&amp;C1&amp;""""</f>
        <v>"DB(CDS,TRAC-X,NAIGMAINSWAP05YONRUN,1M_ATM_IVOL_CAL)"</v>
      </c>
      <c r="F1" t="str">
        <f>_xlfn.CONCAT(D1,_xlfn.CONCAT(" : ",E1))</f>
        <v>"IG OTR Option 5Y 1M ATM Implied Vol" : "DB(CDS,TRAC-X,NAIGMAINSWAP05YONRUN,1M_ATM_IVOL_CAL)"</v>
      </c>
      <c r="G1" t="str">
        <f>_xlfn.TEXTJOIN(", ",TRUE,F1:F115)</f>
        <v>"IG OTR Option 5Y 1M ATM Implied Vol" : "DB(CDS,TRAC-X,NAIGMAINSWAP05YONRUN,1M_ATM_IVOL_CAL)", "IG OTR Option 5Y 1M Realized Vol" : "DB(CDS,TRAC-X,NAIGMAINSWAP05YONRUN,1M_HVOL)", "IG OTR Option 5Y 1M Implied BP Vol" : "DB(CDS,TRAC-X,NAIGMAINSWAP05YONRUN,1M_ATM_S_BE_CAL)", "IG OTR Option 5Y 1M ATM Forward Spread" : "DB(CDS,TRAC-X,NAIGMAINSWAP05YONRUN,1M_ATMF_CAL)", "IG OTR Option 5Y 1M Vol Skew 75-25 Delta" : "DB(CDS,TRAC-X,NAIGMAINSWAP05YONRUN,1M_VOL_SKEW_CAL)", "IG OTR Option 5Y 1M Spot" : "DB(CDS,TRAC-X,NAMERI100UNF05ONRUN,JPM_CDSSPREAD_MID)", "IG OTR Option 5Y 3M ATM Implied Vol" : "DB(CDS,TRAC-X,NAIGMAINSWAP05YONRUN,3M_ATM_IVOL_CAL)", "IG OTR Option 5Y 3M Realized Vol" : "DB(CDS,TRAC-X,NAIGMAINSWAP05YONRUN,3M_HVOL)", "IG OTR Option 5Y 3M Implied BP Vol" : "DB(CDS,TRAC-X,NAIGMAINSWAP05YONRUN,3M_ATM_S_BE_CAL)", "IG OTR Option 5Y 3M ATM Forward Spread" : "DB(CDS,TRAC-X,NAIGMAINSWAP05YONRUN,3M_ATMF_CAL)", "IG OTR Option 5Y 3M Vol Skew 75-25 Delta" : "DB(CDS,TRAC-X,NAIGMAINSWAP05YONRUN,3M_VOL_SKEW_CAL)", "IG OTR Option 5Y 3M Spot" : "DB(CDS,TRAC-X,NAMERI100UNF05ONRUN,JPM_CDSSPREAD_MID)", "IG OTR Option 5Y 6M ATM Forward Spread" : "DB(CDS,TRAC-X,NAIGMAINSWAP05YONRUN,6M_ATMF_CAL)", "IG OTR Option 5Y 6M Spot" : "DB(CDS,TRAC-X,NAMERI100UNF05ONRUN,JPM_CDSSPREAD_MID)", "HY OTR Option 5Y 1M ATM Implied Vol" : "DB(CDS,TRAC-X,NAHY100UNF05ONRUN,1M_ATM_S_IVOL_CAL)", "HY OTR Option 5Y 1M Realized Vol" : "DB(CDS,TRAC-X,NAHY100UNF05ONRUN,1M_S_HVOL)", "HY OTR Option 5Y 1M ATM Forward Spread" : "DB(CDS,TRAC-X,NAHY100UNF05ONRUN,1M_ATMF_S_CAL)", "HY OTR Option 5Y 1M Implied BP Vol" : "DB(CDS,TRAC-X,NAHY100UNF05ONRUN,1M_ATM_S_BE_CAL)", "HY OTR Option 5Y 1M ATM Forward Price" : "DB(CDS,TRAC-X,NAHY100UNF05ONRUN,1M_ATMF_CAL)", "HY OTR Option 5Y 1M Vol Skew 75-25 Delta" : "DB(CDS,TRAC-X,NAHY100UNF05ONRUN,1M_S_VOL_SKEW_CAL)", "HY OTR Option 5Y 1M Spot" : "DB(CDS,TRAC-X,NAHY100UNF05ONRUN,JPM_CLEAN_MID)", "HY OTR Option 5Y 3M ATM Implied Vol" : "DB(CDS,TRAC-X,NAHY100UNF05ONRUN,3M_ATM_S_IVOL_CAL)", "HY OTR Option 5Y 3M Realized Vol" : "DB(CDS,TRAC-X,NAHY100UNF05ONRUN,3M_S_HVOL)", "HY OTR Option 5Y 3M ATM Forward Spread" : "DB(CDS,TRAC-X,NAHY100UNF05ONRUN,3M_ATMF_S_CAL)", "HY OTR Option 5Y 3M Implied BP Vol" : "DB(CDS,TRAC-X,NAHY100UNF05ONRUN,3M_ATM_S_BE_CAL)", "HY OTR Option 5Y 3M ATM Forward Price" : "DB(CDS,TRAC-X,NAHY100UNF05ONRUN,3M_ATMF_CAL)", "HY OTR Option 5Y 3M Vol Skew 75-25 Delta" : "DB(CDS,TRAC-X,NAHY100UNF05ONRUN,3M_S_VOL_SKEW_CAL)", "HY OTR Option 5Y 3M Spot" : "DB(CDS,TRAC-X,NAHY100UNF05ONRUN,JPM_CLEAN_MID)", "HY OTR Option 5Y 6M ATM Forward Spread" : "DB(CDS,TRAC-X,NAHY100UNF05ONRUN,6M_ATMF_S_CAL)", "HY OTR Option 5Y 6M ATM Forward Price" : "DB(CDS,TRAC-X,NAHY100UNF05ONRUN,6M_ATMF_CAL)", "HY OTR Option 5Y 6M Spot" : "DB(CDS,TRAC-X,NAHY100UNF05ONRUN,JPM_CLEAN_MID)", "EM OTR Option 1M ATM Implied Vol" : "DB(CDS,TRAC-X,EMCDXONRUN,1M_ATM_S_IVOL_CAL)", "EM OTR Option 1M Realized Vol" : "DB(CDS,TRAC-X,EMCDXONRUN,1M_S_HVOL)", "EM OTR Option 1M ATM Forward Spread" : "DB(CDS,TRAC-X,EMCDXONRUN,1M_ATMF_S_CAL)", "EM OTR Option 1M Implied BP Vol" : "DB(CDS,TRAC-X,EMCDXONRUN,1M_ATM_S_BE_CAL)", "EM OTR Option 1M ATM Forward Price" : "DB(CDS,TRAC-X,EMCDXONRUN,1M_ATMF_CAL)", "EM OTR Option 1M Vol Skew 75-25 Delta" : "DB(CDS,TRAC-X,EMCDXONRUN,1M_S_VOL_SKEW_CAL)", "EM OTR Option 1M Spot" : "DB(NEO-UK,credit/cds/index/cdxEM-onrun/5y/JPM_CLEAN_MID)", "EM OTR Option 2M ATM Implied Vol" : "DB(CDS,TRAC-X,EMCDXONRUN,2M_ATM_S_IVOL_CAL)", "EM OTR Option 2M Realized Vol" : "DB(CDS,TRAC-X,EMCDXONRUN,2M_S_HVOL)", "EM OTR Option 2M ATM Forward Spread" : "DB(CDS,TRAC-X,EMCDXONRUN,2M_ATMF_S_CAL)", "EM OTR Option 2M Implied BP Vol" : "DB(CDS,TRAC-X,EMCDXONRUN,2M_ATM_S_BE_CAL)", "EM OTR Option 2M ATM Forward Price" : "DB(CDS,TRAC-X,EMCDXONRUN,2M_ATMF_CAL)", "EM OTR Option 2M Vol Skew 75-25 Delta" : "DB(CDS,TRAC-X,EMCDXONRUN,2M_S_VOL_SKEW_CAL)", "EM OTR Option 2M Spot" : "DB(NEO-UK,credit/cds/index/cdxEM-onrun/5y/JPM_CLEAN_MID)", "EM OTR Option 3M ATM Implied Vol" : "DB(CDS,TRAC-X,EMCDXONRUN,3M_ATM_S_IVOL_CAL)", "EM OTR Option 3M Realized Vol" : "DB(CDS,TRAC-X,EMCDXONRUN,3M_S_HVOL)", "EM OTR Option 3M ATM Forward Spread" : "DB(CDS,TRAC-X,EMCDXONRUN,3M_ATMF_S_CAL)", "EM OTR Option 3M Implied BP Vol" : "DB(CDS,TRAC-X,EMCDXONRUN,3M_ATM_S_BE_CAL)", "EM OTR Option 3M ATM Forward Price" : "DB(CDS,TRAC-X,EMCDXONRUN,3M_ATMF_CAL)", "EM OTR Option 3M Vol Skew 75-25 Delta" : "DB(CDS,TRAC-X,EMCDXONRUN,3M_S_VOL_SKEW_CAL)", "EM OTR Option 3M Spot" : "DB(NEO-UK,credit/cds/index/cdxEM-onrun/5y/JPM_CLEAN_MID)", "EM OTR Option 4M ATM Implied Vol" : "DB(CDS,TRAC-X,EMCDXONRUN,4M_ATM_S_IVOL_CAL)", "EM OTR Option 4M Realized Vol" : "DB(CDS,TRAC-X,EMCDXONRUN,4M_S_HVOL)", "EM OTR Option 4M ATM Forward Spread" : "DB(CDS,TRAC-X,EMCDXONRUN,4M_ATMF_S_CAL)", "EM OTR Option 4M Implied BP Vol" : "DB(CDS,TRAC-X,EMCDXONRUN,4M_ATM_S_BE_CAL)", "EM OTR Option 4M ATM Forward Price" : "DB(CDS,TRAC-X,EMCDXONRUN,4M_ATMF_CAL)", "EM OTR Option 4M Vol Skew 75-25 Delta" : "DB(CDS,TRAC-X,EMCDXONRUN,4M_S_VOL_SKEW_CAL)", "EM OTR Option 4M Spot" : "DB(NEO-UK,credit/cds/index/cdxEM-onrun/5y/JPM_CLEAN_MID)", "EM OTR Option 5M ATM Implied Vol" : "DB(CDS,TRAC-X,EMCDXONRUN,5M_ATM_S_IVOL_CAL)", "EM OTR Option 5M Realized Vol" : "DB(CDS,TRAC-X,EMCDXONRUN,5M_S_HVOL)", "EM OTR Option 5M ATM Forward Spread" : "DB(CDS,TRAC-X,EMCDXONRUN,5M_ATMF_S_CAL)", "EM OTR Option 5M Implied BP Vol" : "DB(CDS,TRAC-X,EMCDXONRUN,5M_ATM_S_BE_CAL)", "EM OTR Option 5M ATM Forward Price" : "DB(CDS,TRAC-X,EMCDXONRUN,5M_ATMF_CAL)", "EM OTR Option 5M Vol Skew 75-25 Delta" : "DB(CDS,TRAC-X,EMCDXONRUN,5M_S_VOL_SKEW_CAL)", "EM OTR Option 5M Spot" : "DB(NEO-UK,credit/cds/index/cdxEM-onrun/5y/JPM_CLEAN_MID)", "IG OTR 3Y Sprd" : "DB(CDS,TRAC-X,NAMERI100UNF03ONRUN,JPM_CDSSPREAD_MID)", "IG OTR 5Y Sprd" : "DB(CDS,TRAC-X,NAMERI100UNF05ONRUN,JPM_CDSSPREAD_MID)", "IG OTR 7Y Sprd" : "DB(CDS,TRAC-X,NAMERI100UNF07ONRUN,JPM_CDSSPREAD_MID)", "IG OTR 10Y Sprd" : "DB(CDS,TRAC-X,NAMERI100UNF10ONRUN,JPM_CDSSPREAD_MID)", "IG Roll-Adj. 5 Y Sprd" : "DB(CDS,TRAC-X,NAMERI100UNF05RISKNDEFAULT,JPM_CDSSPREAD_MID)", "HY OTR 3Y Sprd" : "DB(CDS,TRAC-X,NAHY100UNF03ONRUN,JPM_CDSSPREAD_MID)", "HY OTR 5Y Sprd" : "DB(CDS,TRAC-X,NAHY100UNF05ONRUN,JPM_CDSSPREAD_MID)", "HY OTR 7Y Sprd" : "DB(CDS,TRAC-X,NAHY100UNF07ONRUN,JPM_CDSSPREAD_MID)", "HY OTR 10Y Sprd" : "DB(CDS,TRAC-X,NAHY100UNF10ONRUN,JPM_CDSSPREAD_MID)", "HY Roll-Adj. 5 Y Sprd" : "DB(CDS,TRAC-X,NAHY100UNF05RISKNDEFAULT,JPM_CDSSPREAD_MID)", "Emerging Markets CDX.EM On the run 5Y Sprd" : "DB(NEO-UK,credit/cds/index/cdxEM-onrun/5y/JPM_CDSSPREAD_MID)", "Main 100% 3M Implied Vol_Call" : "DB(CDS,TRAC-X,EUROPEEURUNF05ONRUN_NEW_C100P_3M_INTERP,JPM_ATMVOL)", "Main 100% 3M Realised Vol_Call" : "STDDEV(21 * 3,DB(NEO-UK,CREDRESEARCH/EU/EUROPEEUR05ONRUN/JPM_LOG_SPR_RET))*SQRT(252)/100", "Main 100% 3M Vol Skew 25 Delta_Call" : "DB(CDS,TRAC-X,EUROPEEURUNF05ONRUN_NEW_P25D_3M_INTERP,JPM_VOL)-DB(CDS,TRAC-X,EUROPEEURUNF05ONRUN_NEW_C25D_3M_INTERP,JPM_VOL)", "Main 100% 3M Calendar Skew 3M - 1M_Call" : "DB(CDS,TRAC-X,EUROPEEURUNF05ONRUN_NEW_C100P_3M_INTERP,JPM_ATMVOL)-DB(CDS,TRAC-X,EUROPEEURUNF05ONRUN_NEW_C100P_1M_INTERP,JPM_ATMVOL)", "Main 100% 3M CDS Spread Adj._Call" : "DB(CDS,TRAC-X,EUROPEEURUNF05ONRUN,JPM_CDSSPREAD_ADJ)", "Main 100% 3M Implied Vol_Put" : "DB(CDS,TRAC-X,EUROPEEURUNF05ONRUN_NEW_P100P_3M_INTERP,JPM_ATMVOL)", "Main 100% 3M Realised Vol_Put" : "STDDEV(21 * 3,DB(NEO-UK,CREDRESEARCH/EU/EUROPEEUR05ONRUN/JPM_LOG_SPR_RET))*SQRT(252)/100", "Main 100% 3M Vol Skew 25 Delta_Put" : "DB(CDS,TRAC-X,EUROPEEURUNF05ONRUN_NEW_P25D_3M_INTERP,JPM_VOL)-DB(CDS,TRAC-X,EUROPEEURUNF05ONRUN_NEW_C25D_3M_INTERP,JPM_VOL)", "Main 100% 3M Calendar Skew 3M - 1M_Put" : "DB(CDS,TRAC-X,EUROPEEURUNF05ONRUN_NEW_P100P_3M_INTERP,JPM_ATMVOL)-DB(CDS,TRAC-X,EUROPEEURUNF05ONRUN_NEW_P100P_1M_INTERP,JPM_ATMVOL)", "Main 100% 3M CDS Spread Adj._Put" : "DB(CDS,TRAC-X,EUROPEEURUNF05ONRUN,JPM_CDSSPREAD_ADJ)", "Xover 100% 3M Implied Vol_Call" : "DB(CDS,TRAC-X,EUROPEHYUNF05ONRUN_NEW_C100P_3M_INTERP,JPM_ATMVOL)", "Xover 100% 3M Realised Vol_Call" : "STDDEV(21 * 3,DB(NEO-UK,CREDRESEARCH/EU/EUROPEHY05ONRUN/JPM_LOG_SPR_RET))*SQRT(252)/100", "Xover 100% 3M Vol Skew 25 Delta_Call" : "DB(CDS,TRAC-X,EUROPEHYUNF05ONRUN_NEW_P25D_3M_INTERP,JPM_VOL)-DB(CDS,TRAC-X,EUROPEHYUNF05ONRUN_NEW_C25D_3M_INTERP,JPM_VOL)", "Xover 100% 3M Calendar Skew 3M - 1M_Call" : "DB(CDS,TRAC-X,EUROPEHYUNF05ONRUN_NEW_C100P_3M_INTERP,JPM_ATMVOL)-DB(CDS,TRAC-X,EUROPEHYUNF05ONRUN_NEW_C100P_1M_INTERP,JPM_ATMVOL)", "Xover 100% 3M CDS Spread Adj._Call" : "DB(CDS,TRAC-X,EUROPEHYUNF05ONRUN,JPM_CDSSPREAD_ADJ)", "Xover 100% 3M Implied Vol_Put" : "DB(CDS,TRAC-X,EUROPEHYUNF05ONRUN_NEW_P100P_3M_INTERP,JPM_ATMVOL)", "Xover 100% 3M Realised Vol_Put" : "STDDEV(21 * 3,DB(NEO-UK,CREDRESEARCH/EU/EUROPEHY05ONRUN/JPM_LOG_SPR_RET))*SQRT(252)/100", "Xover 100% 3M Vol Skew 25 Delta_Put" : "DB(CDS,TRAC-X,EUROPEHYUNF05ONRUN_NEW_P25D_3M_INTERP,JPM_VOL)-DB(CDS,TRAC-X,EUROPEHYUNF05ONRUN_NEW_C25D_3M_INTERP,JPM_VOL)", "Xover 100% 3M Calendar Skew 3M - 1M_Put" : "DB(CDS,TRAC-X,EUROPEHYUNF05ONRUN_NEW_P100P_3M_INTERP,JPM_ATMVOL)-DB(CDS,TRAC-X,EUROPEHYUNF05ONRUN_NEW_P100P_1M_INTERP,JPM_ATMVOL)", "Xover 100% 3M CDS Spread Adj._Put" : "DB(CDS,TRAC-X,EUROPEHYUNF05ONRUN,JPM_CDSSPREAD_ADJ)", "Main 25% 3M Implied Vol_Call" : "DB(CDS,TRAC-X,EUROPEEURUNF05ONRUN_NEW_C10D_3M_INTERP,JPM_VOL)", "Main 25% 3M Implied Vol_Put" : "DB(CDS,TRAC-X,EUROPEEURUNF05ONRUN_NEW_P10D_3M_INTERP,JPM_VOL)", "Main 75% 3M Implied Vol_Call" : "DB(CDS,TRAC-X,EUROPEEURUNF05ONRUN_NEW_C75D_3M_INTERP,JPM_VOL)", "Main 75% 3M Implied Vol_Put" : "DB(CDS,TRAC-X,EUROPEEURUNF05ONRUN_NEW_P75D_3M_INTERP,JPM_VOL)", "Xover 25% 3M Implied Vol_Call" : "DB(CDS,TRAC-X,EUROPEHYUNF05ONRUN_NEW_C25D_3M_INTERP,JPM_VOL)", "Xover 25% 3M Implied Vol_Put" : "DB(CDS,TRAC-X,EUROPEHYUNF05ONRUN_NEW_P25D_3M_INTERP,JPM_VOL)", "Xover 75% 3M Implied Vol_Call" : "DB(CDS,TRAC-X,EUROPEHYUNF05ONRUN_NEW_C75D_3M_INTERP,JPM_VOL)", "Xover 75% 3M Implied Vol_Put" : "DB(CDS,TRAC-X,EUROPEHYUNF05ONRUN_NEW_P75D_3M_INTERP,JPM_VOL)", "Main OTR 5Y Sprd" : "DB(NEO-UK,credit/cds/index/itraxx-onrun/5y/JPM_CDSSPREAD_MID)", "Main OTR 5Y Roll-Adj. Sprd" : "DB(CDS,TRAC-X,EuropeEur5yOnrun,JPM_CDSSPREAD_CM_ADJ)", "Main OTR 10Y Sprd" : "DB(NEO-UK,credit/cds/index/itraxx-onrun/10y/JPM_CDSSPREAD_MID)", "Main OTR 10Y Roll-Adj. Sprd" : "DB(CDS,TRAC-X,EuropeEur10yOnrun,JPM_CDSSPREAD_CM_ADJ)", "Xover OTR 5Y Sprd" : "DB(NEO-UK,credit/cds/index/itraxx_crossover-onrun/5y/JPM_CDSSPREAD_MID)", "Xover OTR 5Y Roll-Adj. Sprd" : "DB(CDS,TRAC-X,EuropeHy5yOnrun,JPM_CDSSPREAD_CM_ADJ)", "Xover OTR 10Y Sprd" : "DB(NEO-UK,credit/cds/index/itraxx_crossover-onrun/10y/JPM_CDSSPREAD_MID)", "Xover OTR 10Y Roll-Adj. Sprd" : "DB(CDS,TRAC-X,EuropeHy10yOnrun,JPM_CDSSPREAD_CM_ADJ)"</v>
      </c>
    </row>
    <row r="2" spans="1:7" x14ac:dyDescent="0.3">
      <c r="A2" t="s">
        <v>655</v>
      </c>
      <c r="B2" t="s">
        <v>12</v>
      </c>
      <c r="C2" t="s">
        <v>13</v>
      </c>
      <c r="D2" t="str">
        <f t="shared" ref="D2:D65" si="0">""""&amp;A2&amp;""""</f>
        <v>"IG OTR Option 5Y 1M Realized Vol"</v>
      </c>
      <c r="E2" t="str">
        <f t="shared" ref="E2:E65" si="1">""""&amp;C2&amp;""""</f>
        <v>"DB(CDS,TRAC-X,NAIGMAINSWAP05YONRUN,1M_HVOL)"</v>
      </c>
      <c r="F2" t="str">
        <f t="shared" ref="F2:F65" si="2">_xlfn.CONCAT(D2,_xlfn.CONCAT(" : ",E2))</f>
        <v>"IG OTR Option 5Y 1M Realized Vol" : "DB(CDS,TRAC-X,NAIGMAINSWAP05YONRUN,1M_HVOL)"</v>
      </c>
    </row>
    <row r="3" spans="1:7" x14ac:dyDescent="0.3">
      <c r="A3" t="s">
        <v>656</v>
      </c>
      <c r="B3" t="s">
        <v>20</v>
      </c>
      <c r="C3" t="s">
        <v>21</v>
      </c>
      <c r="D3" t="str">
        <f t="shared" si="0"/>
        <v>"IG OTR Option 5Y 1M Implied BP Vol"</v>
      </c>
      <c r="E3" t="str">
        <f t="shared" si="1"/>
        <v>"DB(CDS,TRAC-X,NAIGMAINSWAP05YONRUN,1M_ATM_S_BE_CAL)"</v>
      </c>
      <c r="F3" t="str">
        <f t="shared" si="2"/>
        <v>"IG OTR Option 5Y 1M Implied BP Vol" : "DB(CDS,TRAC-X,NAIGMAINSWAP05YONRUN,1M_ATM_S_BE_CAL)"</v>
      </c>
    </row>
    <row r="4" spans="1:7" x14ac:dyDescent="0.3">
      <c r="A4" t="s">
        <v>657</v>
      </c>
      <c r="B4" t="s">
        <v>28</v>
      </c>
      <c r="C4" t="s">
        <v>29</v>
      </c>
      <c r="D4" t="str">
        <f t="shared" si="0"/>
        <v>"IG OTR Option 5Y 1M ATM Forward Spread"</v>
      </c>
      <c r="E4" t="str">
        <f t="shared" si="1"/>
        <v>"DB(CDS,TRAC-X,NAIGMAINSWAP05YONRUN,1M_ATMF_CAL)"</v>
      </c>
      <c r="F4" t="str">
        <f t="shared" si="2"/>
        <v>"IG OTR Option 5Y 1M ATM Forward Spread" : "DB(CDS,TRAC-X,NAIGMAINSWAP05YONRUN,1M_ATMF_CAL)"</v>
      </c>
    </row>
    <row r="5" spans="1:7" x14ac:dyDescent="0.3">
      <c r="A5" t="s">
        <v>658</v>
      </c>
      <c r="B5" t="s">
        <v>36</v>
      </c>
      <c r="C5" t="s">
        <v>37</v>
      </c>
      <c r="D5" t="str">
        <f t="shared" si="0"/>
        <v>"IG OTR Option 5Y 1M Vol Skew 75-25 Delta"</v>
      </c>
      <c r="E5" t="str">
        <f t="shared" si="1"/>
        <v>"DB(CDS,TRAC-X,NAIGMAINSWAP05YONRUN,1M_VOL_SKEW_CAL)"</v>
      </c>
      <c r="F5" t="str">
        <f t="shared" si="2"/>
        <v>"IG OTR Option 5Y 1M Vol Skew 75-25 Delta" : "DB(CDS,TRAC-X,NAIGMAINSWAP05YONRUN,1M_VOL_SKEW_CAL)"</v>
      </c>
    </row>
    <row r="6" spans="1:7" x14ac:dyDescent="0.3">
      <c r="A6" t="s">
        <v>659</v>
      </c>
      <c r="B6" t="s">
        <v>44</v>
      </c>
      <c r="C6" t="s">
        <v>45</v>
      </c>
      <c r="D6" t="str">
        <f t="shared" si="0"/>
        <v>"IG OTR Option 5Y 1M Spot"</v>
      </c>
      <c r="E6" t="str">
        <f t="shared" si="1"/>
        <v>"DB(CDS,TRAC-X,NAMERI100UNF05ONRUN,JPM_CDSSPREAD_MID)"</v>
      </c>
      <c r="F6" t="str">
        <f t="shared" si="2"/>
        <v>"IG OTR Option 5Y 1M Spot" : "DB(CDS,TRAC-X,NAMERI100UNF05ONRUN,JPM_CDSSPREAD_MID)"</v>
      </c>
    </row>
    <row r="7" spans="1:7" x14ac:dyDescent="0.3">
      <c r="A7" t="s">
        <v>660</v>
      </c>
      <c r="B7" t="s">
        <v>50</v>
      </c>
      <c r="C7" t="s">
        <v>51</v>
      </c>
      <c r="D7" t="str">
        <f t="shared" si="0"/>
        <v>"IG OTR Option 5Y 3M ATM Implied Vol"</v>
      </c>
      <c r="E7" t="str">
        <f t="shared" si="1"/>
        <v>"DB(CDS,TRAC-X,NAIGMAINSWAP05YONRUN,3M_ATM_IVOL_CAL)"</v>
      </c>
      <c r="F7" t="str">
        <f t="shared" si="2"/>
        <v>"IG OTR Option 5Y 3M ATM Implied Vol" : "DB(CDS,TRAC-X,NAIGMAINSWAP05YONRUN,3M_ATM_IVOL_CAL)"</v>
      </c>
    </row>
    <row r="8" spans="1:7" x14ac:dyDescent="0.3">
      <c r="A8" t="s">
        <v>661</v>
      </c>
      <c r="B8" t="s">
        <v>54</v>
      </c>
      <c r="C8" t="s">
        <v>158</v>
      </c>
      <c r="D8" t="str">
        <f t="shared" si="0"/>
        <v>"IG OTR Option 5Y 3M Realized Vol"</v>
      </c>
      <c r="E8" t="str">
        <f t="shared" si="1"/>
        <v>"DB(CDS,TRAC-X,NAIGMAINSWAP05YONRUN,3M_HVOL)"</v>
      </c>
      <c r="F8" t="str">
        <f t="shared" si="2"/>
        <v>"IG OTR Option 5Y 3M Realized Vol" : "DB(CDS,TRAC-X,NAIGMAINSWAP05YONRUN,3M_HVOL)"</v>
      </c>
    </row>
    <row r="9" spans="1:7" x14ac:dyDescent="0.3">
      <c r="A9" t="s">
        <v>662</v>
      </c>
      <c r="B9" t="s">
        <v>55</v>
      </c>
      <c r="C9" t="s">
        <v>161</v>
      </c>
      <c r="D9" t="str">
        <f t="shared" si="0"/>
        <v>"IG OTR Option 5Y 3M Implied BP Vol"</v>
      </c>
      <c r="E9" t="str">
        <f t="shared" si="1"/>
        <v>"DB(CDS,TRAC-X,NAIGMAINSWAP05YONRUN,3M_ATM_S_BE_CAL)"</v>
      </c>
      <c r="F9" t="str">
        <f t="shared" si="2"/>
        <v>"IG OTR Option 5Y 3M Implied BP Vol" : "DB(CDS,TRAC-X,NAIGMAINSWAP05YONRUN,3M_ATM_S_BE_CAL)"</v>
      </c>
    </row>
    <row r="10" spans="1:7" x14ac:dyDescent="0.3">
      <c r="A10" t="s">
        <v>663</v>
      </c>
      <c r="B10" t="s">
        <v>56</v>
      </c>
      <c r="C10" t="s">
        <v>162</v>
      </c>
      <c r="D10" t="str">
        <f t="shared" si="0"/>
        <v>"IG OTR Option 5Y 3M ATM Forward Spread"</v>
      </c>
      <c r="E10" t="str">
        <f t="shared" si="1"/>
        <v>"DB(CDS,TRAC-X,NAIGMAINSWAP05YONRUN,3M_ATMF_CAL)"</v>
      </c>
      <c r="F10" t="str">
        <f t="shared" si="2"/>
        <v>"IG OTR Option 5Y 3M ATM Forward Spread" : "DB(CDS,TRAC-X,NAIGMAINSWAP05YONRUN,3M_ATMF_CAL)"</v>
      </c>
    </row>
    <row r="11" spans="1:7" x14ac:dyDescent="0.3">
      <c r="A11" t="s">
        <v>664</v>
      </c>
      <c r="B11" t="s">
        <v>57</v>
      </c>
      <c r="C11" t="s">
        <v>163</v>
      </c>
      <c r="D11" t="str">
        <f t="shared" si="0"/>
        <v>"IG OTR Option 5Y 3M Vol Skew 75-25 Delta"</v>
      </c>
      <c r="E11" t="str">
        <f t="shared" si="1"/>
        <v>"DB(CDS,TRAC-X,NAIGMAINSWAP05YONRUN,3M_VOL_SKEW_CAL)"</v>
      </c>
      <c r="F11" t="str">
        <f t="shared" si="2"/>
        <v>"IG OTR Option 5Y 3M Vol Skew 75-25 Delta" : "DB(CDS,TRAC-X,NAIGMAINSWAP05YONRUN,3M_VOL_SKEW_CAL)"</v>
      </c>
    </row>
    <row r="12" spans="1:7" x14ac:dyDescent="0.3">
      <c r="A12" t="s">
        <v>665</v>
      </c>
      <c r="B12" t="s">
        <v>58</v>
      </c>
      <c r="C12" t="s">
        <v>45</v>
      </c>
      <c r="D12" t="str">
        <f t="shared" si="0"/>
        <v>"IG OTR Option 5Y 3M Spot"</v>
      </c>
      <c r="E12" t="str">
        <f t="shared" si="1"/>
        <v>"DB(CDS,TRAC-X,NAMERI100UNF05ONRUN,JPM_CDSSPREAD_MID)"</v>
      </c>
      <c r="F12" t="str">
        <f t="shared" si="2"/>
        <v>"IG OTR Option 5Y 3M Spot" : "DB(CDS,TRAC-X,NAMERI100UNF05ONRUN,JPM_CDSSPREAD_MID)"</v>
      </c>
    </row>
    <row r="13" spans="1:7" x14ac:dyDescent="0.3">
      <c r="A13" t="s">
        <v>666</v>
      </c>
      <c r="B13" t="s">
        <v>62</v>
      </c>
      <c r="C13" t="s">
        <v>167</v>
      </c>
      <c r="D13" t="str">
        <f t="shared" si="0"/>
        <v>"IG OTR Option 5Y 6M ATM Forward Spread"</v>
      </c>
      <c r="E13" t="str">
        <f t="shared" si="1"/>
        <v>"DB(CDS,TRAC-X,NAIGMAINSWAP05YONRUN,6M_ATMF_CAL)"</v>
      </c>
      <c r="F13" t="str">
        <f t="shared" si="2"/>
        <v>"IG OTR Option 5Y 6M ATM Forward Spread" : "DB(CDS,TRAC-X,NAIGMAINSWAP05YONRUN,6M_ATMF_CAL)"</v>
      </c>
    </row>
    <row r="14" spans="1:7" x14ac:dyDescent="0.3">
      <c r="A14" t="s">
        <v>667</v>
      </c>
      <c r="B14" t="s">
        <v>64</v>
      </c>
      <c r="C14" t="s">
        <v>45</v>
      </c>
      <c r="D14" t="str">
        <f t="shared" si="0"/>
        <v>"IG OTR Option 5Y 6M Spot"</v>
      </c>
      <c r="E14" t="str">
        <f t="shared" si="1"/>
        <v>"DB(CDS,TRAC-X,NAMERI100UNF05ONRUN,JPM_CDSSPREAD_MID)"</v>
      </c>
      <c r="F14" t="str">
        <f t="shared" si="2"/>
        <v>"IG OTR Option 5Y 6M Spot" : "DB(CDS,TRAC-X,NAMERI100UNF05ONRUN,JPM_CDSSPREAD_MID)"</v>
      </c>
    </row>
    <row r="15" spans="1:7" x14ac:dyDescent="0.3">
      <c r="A15" t="s">
        <v>668</v>
      </c>
      <c r="B15" t="s">
        <v>65</v>
      </c>
      <c r="C15" t="s">
        <v>169</v>
      </c>
      <c r="D15" t="str">
        <f t="shared" si="0"/>
        <v>"HY OTR Option 5Y 1M ATM Implied Vol"</v>
      </c>
      <c r="E15" t="str">
        <f t="shared" si="1"/>
        <v>"DB(CDS,TRAC-X,NAHY100UNF05ONRUN,1M_ATM_S_IVOL_CAL)"</v>
      </c>
      <c r="F15" t="str">
        <f t="shared" si="2"/>
        <v>"HY OTR Option 5Y 1M ATM Implied Vol" : "DB(CDS,TRAC-X,NAHY100UNF05ONRUN,1M_ATM_S_IVOL_CAL)"</v>
      </c>
    </row>
    <row r="16" spans="1:7" x14ac:dyDescent="0.3">
      <c r="A16" t="s">
        <v>669</v>
      </c>
      <c r="B16" t="s">
        <v>66</v>
      </c>
      <c r="C16" t="s">
        <v>170</v>
      </c>
      <c r="D16" t="str">
        <f t="shared" si="0"/>
        <v>"HY OTR Option 5Y 1M Realized Vol"</v>
      </c>
      <c r="E16" t="str">
        <f t="shared" si="1"/>
        <v>"DB(CDS,TRAC-X,NAHY100UNF05ONRUN,1M_S_HVOL)"</v>
      </c>
      <c r="F16" t="str">
        <f t="shared" si="2"/>
        <v>"HY OTR Option 5Y 1M Realized Vol" : "DB(CDS,TRAC-X,NAHY100UNF05ONRUN,1M_S_HVOL)"</v>
      </c>
    </row>
    <row r="17" spans="1:6" x14ac:dyDescent="0.3">
      <c r="A17" t="s">
        <v>670</v>
      </c>
      <c r="B17" t="s">
        <v>67</v>
      </c>
      <c r="C17" t="s">
        <v>171</v>
      </c>
      <c r="D17" t="str">
        <f t="shared" si="0"/>
        <v>"HY OTR Option 5Y 1M ATM Forward Spread"</v>
      </c>
      <c r="E17" t="str">
        <f t="shared" si="1"/>
        <v>"DB(CDS,TRAC-X,NAHY100UNF05ONRUN,1M_ATMF_S_CAL)"</v>
      </c>
      <c r="F17" t="str">
        <f t="shared" si="2"/>
        <v>"HY OTR Option 5Y 1M ATM Forward Spread" : "DB(CDS,TRAC-X,NAHY100UNF05ONRUN,1M_ATMF_S_CAL)"</v>
      </c>
    </row>
    <row r="18" spans="1:6" x14ac:dyDescent="0.3">
      <c r="A18" t="s">
        <v>671</v>
      </c>
      <c r="B18" t="s">
        <v>68</v>
      </c>
      <c r="C18" t="s">
        <v>172</v>
      </c>
      <c r="D18" t="str">
        <f t="shared" si="0"/>
        <v>"HY OTR Option 5Y 1M Implied BP Vol"</v>
      </c>
      <c r="E18" t="str">
        <f t="shared" si="1"/>
        <v>"DB(CDS,TRAC-X,NAHY100UNF05ONRUN,1M_ATM_S_BE_CAL)"</v>
      </c>
      <c r="F18" t="str">
        <f t="shared" si="2"/>
        <v>"HY OTR Option 5Y 1M Implied BP Vol" : "DB(CDS,TRAC-X,NAHY100UNF05ONRUN,1M_ATM_S_BE_CAL)"</v>
      </c>
    </row>
    <row r="19" spans="1:6" x14ac:dyDescent="0.3">
      <c r="A19" t="s">
        <v>672</v>
      </c>
      <c r="B19" t="s">
        <v>69</v>
      </c>
      <c r="C19" t="s">
        <v>173</v>
      </c>
      <c r="D19" t="str">
        <f t="shared" si="0"/>
        <v>"HY OTR Option 5Y 1M ATM Forward Price"</v>
      </c>
      <c r="E19" t="str">
        <f t="shared" si="1"/>
        <v>"DB(CDS,TRAC-X,NAHY100UNF05ONRUN,1M_ATMF_CAL)"</v>
      </c>
      <c r="F19" t="str">
        <f t="shared" si="2"/>
        <v>"HY OTR Option 5Y 1M ATM Forward Price" : "DB(CDS,TRAC-X,NAHY100UNF05ONRUN,1M_ATMF_CAL)"</v>
      </c>
    </row>
    <row r="20" spans="1:6" x14ac:dyDescent="0.3">
      <c r="A20" t="s">
        <v>673</v>
      </c>
      <c r="B20" t="s">
        <v>70</v>
      </c>
      <c r="C20" t="s">
        <v>174</v>
      </c>
      <c r="D20" t="str">
        <f t="shared" si="0"/>
        <v>"HY OTR Option 5Y 1M Vol Skew 75-25 Delta"</v>
      </c>
      <c r="E20" t="str">
        <f t="shared" si="1"/>
        <v>"DB(CDS,TRAC-X,NAHY100UNF05ONRUN,1M_S_VOL_SKEW_CAL)"</v>
      </c>
      <c r="F20" t="str">
        <f t="shared" si="2"/>
        <v>"HY OTR Option 5Y 1M Vol Skew 75-25 Delta" : "DB(CDS,TRAC-X,NAHY100UNF05ONRUN,1M_S_VOL_SKEW_CAL)"</v>
      </c>
    </row>
    <row r="21" spans="1:6" x14ac:dyDescent="0.3">
      <c r="A21" t="s">
        <v>674</v>
      </c>
      <c r="B21" t="s">
        <v>71</v>
      </c>
      <c r="C21" t="s">
        <v>175</v>
      </c>
      <c r="D21" t="str">
        <f t="shared" si="0"/>
        <v>"HY OTR Option 5Y 1M Spot"</v>
      </c>
      <c r="E21" t="str">
        <f t="shared" si="1"/>
        <v>"DB(CDS,TRAC-X,NAHY100UNF05ONRUN,JPM_CLEAN_MID)"</v>
      </c>
      <c r="F21" t="str">
        <f t="shared" si="2"/>
        <v>"HY OTR Option 5Y 1M Spot" : "DB(CDS,TRAC-X,NAHY100UNF05ONRUN,JPM_CLEAN_MID)"</v>
      </c>
    </row>
    <row r="22" spans="1:6" x14ac:dyDescent="0.3">
      <c r="A22" t="s">
        <v>675</v>
      </c>
      <c r="B22" t="s">
        <v>72</v>
      </c>
      <c r="C22" t="s">
        <v>176</v>
      </c>
      <c r="D22" t="str">
        <f t="shared" si="0"/>
        <v>"HY OTR Option 5Y 3M ATM Implied Vol"</v>
      </c>
      <c r="E22" t="str">
        <f t="shared" si="1"/>
        <v>"DB(CDS,TRAC-X,NAHY100UNF05ONRUN,3M_ATM_S_IVOL_CAL)"</v>
      </c>
      <c r="F22" t="str">
        <f t="shared" si="2"/>
        <v>"HY OTR Option 5Y 3M ATM Implied Vol" : "DB(CDS,TRAC-X,NAHY100UNF05ONRUN,3M_ATM_S_IVOL_CAL)"</v>
      </c>
    </row>
    <row r="23" spans="1:6" x14ac:dyDescent="0.3">
      <c r="A23" t="s">
        <v>676</v>
      </c>
      <c r="B23" t="s">
        <v>73</v>
      </c>
      <c r="C23" t="s">
        <v>177</v>
      </c>
      <c r="D23" t="str">
        <f t="shared" si="0"/>
        <v>"HY OTR Option 5Y 3M Realized Vol"</v>
      </c>
      <c r="E23" t="str">
        <f t="shared" si="1"/>
        <v>"DB(CDS,TRAC-X,NAHY100UNF05ONRUN,3M_S_HVOL)"</v>
      </c>
      <c r="F23" t="str">
        <f t="shared" si="2"/>
        <v>"HY OTR Option 5Y 3M Realized Vol" : "DB(CDS,TRAC-X,NAHY100UNF05ONRUN,3M_S_HVOL)"</v>
      </c>
    </row>
    <row r="24" spans="1:6" x14ac:dyDescent="0.3">
      <c r="A24" t="s">
        <v>677</v>
      </c>
      <c r="B24" t="s">
        <v>74</v>
      </c>
      <c r="C24" t="s">
        <v>178</v>
      </c>
      <c r="D24" t="str">
        <f t="shared" si="0"/>
        <v>"HY OTR Option 5Y 3M ATM Forward Spread"</v>
      </c>
      <c r="E24" t="str">
        <f t="shared" si="1"/>
        <v>"DB(CDS,TRAC-X,NAHY100UNF05ONRUN,3M_ATMF_S_CAL)"</v>
      </c>
      <c r="F24" t="str">
        <f t="shared" si="2"/>
        <v>"HY OTR Option 5Y 3M ATM Forward Spread" : "DB(CDS,TRAC-X,NAHY100UNF05ONRUN,3M_ATMF_S_CAL)"</v>
      </c>
    </row>
    <row r="25" spans="1:6" x14ac:dyDescent="0.3">
      <c r="A25" t="s">
        <v>678</v>
      </c>
      <c r="B25" t="s">
        <v>75</v>
      </c>
      <c r="C25" t="s">
        <v>179</v>
      </c>
      <c r="D25" t="str">
        <f t="shared" si="0"/>
        <v>"HY OTR Option 5Y 3M Implied BP Vol"</v>
      </c>
      <c r="E25" t="str">
        <f t="shared" si="1"/>
        <v>"DB(CDS,TRAC-X,NAHY100UNF05ONRUN,3M_ATM_S_BE_CAL)"</v>
      </c>
      <c r="F25" t="str">
        <f t="shared" si="2"/>
        <v>"HY OTR Option 5Y 3M Implied BP Vol" : "DB(CDS,TRAC-X,NAHY100UNF05ONRUN,3M_ATM_S_BE_CAL)"</v>
      </c>
    </row>
    <row r="26" spans="1:6" x14ac:dyDescent="0.3">
      <c r="A26" t="s">
        <v>679</v>
      </c>
      <c r="B26" t="s">
        <v>76</v>
      </c>
      <c r="C26" t="s">
        <v>180</v>
      </c>
      <c r="D26" t="str">
        <f t="shared" si="0"/>
        <v>"HY OTR Option 5Y 3M ATM Forward Price"</v>
      </c>
      <c r="E26" t="str">
        <f t="shared" si="1"/>
        <v>"DB(CDS,TRAC-X,NAHY100UNF05ONRUN,3M_ATMF_CAL)"</v>
      </c>
      <c r="F26" t="str">
        <f t="shared" si="2"/>
        <v>"HY OTR Option 5Y 3M ATM Forward Price" : "DB(CDS,TRAC-X,NAHY100UNF05ONRUN,3M_ATMF_CAL)"</v>
      </c>
    </row>
    <row r="27" spans="1:6" x14ac:dyDescent="0.3">
      <c r="A27" t="s">
        <v>680</v>
      </c>
      <c r="B27" t="s">
        <v>77</v>
      </c>
      <c r="C27" t="s">
        <v>181</v>
      </c>
      <c r="D27" t="str">
        <f t="shared" si="0"/>
        <v>"HY OTR Option 5Y 3M Vol Skew 75-25 Delta"</v>
      </c>
      <c r="E27" t="str">
        <f t="shared" si="1"/>
        <v>"DB(CDS,TRAC-X,NAHY100UNF05ONRUN,3M_S_VOL_SKEW_CAL)"</v>
      </c>
      <c r="F27" t="str">
        <f t="shared" si="2"/>
        <v>"HY OTR Option 5Y 3M Vol Skew 75-25 Delta" : "DB(CDS,TRAC-X,NAHY100UNF05ONRUN,3M_S_VOL_SKEW_CAL)"</v>
      </c>
    </row>
    <row r="28" spans="1:6" x14ac:dyDescent="0.3">
      <c r="A28" t="s">
        <v>681</v>
      </c>
      <c r="B28" t="s">
        <v>78</v>
      </c>
      <c r="C28" t="s">
        <v>175</v>
      </c>
      <c r="D28" t="str">
        <f t="shared" si="0"/>
        <v>"HY OTR Option 5Y 3M Spot"</v>
      </c>
      <c r="E28" t="str">
        <f t="shared" si="1"/>
        <v>"DB(CDS,TRAC-X,NAHY100UNF05ONRUN,JPM_CLEAN_MID)"</v>
      </c>
      <c r="F28" t="str">
        <f t="shared" si="2"/>
        <v>"HY OTR Option 5Y 3M Spot" : "DB(CDS,TRAC-X,NAHY100UNF05ONRUN,JPM_CLEAN_MID)"</v>
      </c>
    </row>
    <row r="29" spans="1:6" x14ac:dyDescent="0.3">
      <c r="A29" t="s">
        <v>682</v>
      </c>
      <c r="B29" t="s">
        <v>81</v>
      </c>
      <c r="C29" t="s">
        <v>184</v>
      </c>
      <c r="D29" t="str">
        <f t="shared" si="0"/>
        <v>"HY OTR Option 5Y 6M ATM Forward Spread"</v>
      </c>
      <c r="E29" t="str">
        <f t="shared" si="1"/>
        <v>"DB(CDS,TRAC-X,NAHY100UNF05ONRUN,6M_ATMF_S_CAL)"</v>
      </c>
      <c r="F29" t="str">
        <f t="shared" si="2"/>
        <v>"HY OTR Option 5Y 6M ATM Forward Spread" : "DB(CDS,TRAC-X,NAHY100UNF05ONRUN,6M_ATMF_S_CAL)"</v>
      </c>
    </row>
    <row r="30" spans="1:6" x14ac:dyDescent="0.3">
      <c r="A30" t="s">
        <v>683</v>
      </c>
      <c r="B30" t="s">
        <v>83</v>
      </c>
      <c r="C30" t="s">
        <v>186</v>
      </c>
      <c r="D30" t="str">
        <f t="shared" si="0"/>
        <v>"HY OTR Option 5Y 6M ATM Forward Price"</v>
      </c>
      <c r="E30" t="str">
        <f t="shared" si="1"/>
        <v>"DB(CDS,TRAC-X,NAHY100UNF05ONRUN,6M_ATMF_CAL)"</v>
      </c>
      <c r="F30" t="str">
        <f t="shared" si="2"/>
        <v>"HY OTR Option 5Y 6M ATM Forward Price" : "DB(CDS,TRAC-X,NAHY100UNF05ONRUN,6M_ATMF_CAL)"</v>
      </c>
    </row>
    <row r="31" spans="1:6" x14ac:dyDescent="0.3">
      <c r="A31" t="s">
        <v>684</v>
      </c>
      <c r="B31" t="s">
        <v>85</v>
      </c>
      <c r="C31" t="s">
        <v>175</v>
      </c>
      <c r="D31" t="str">
        <f t="shared" si="0"/>
        <v>"HY OTR Option 5Y 6M Spot"</v>
      </c>
      <c r="E31" t="str">
        <f t="shared" si="1"/>
        <v>"DB(CDS,TRAC-X,NAHY100UNF05ONRUN,JPM_CLEAN_MID)"</v>
      </c>
      <c r="F31" t="str">
        <f t="shared" si="2"/>
        <v>"HY OTR Option 5Y 6M Spot" : "DB(CDS,TRAC-X,NAHY100UNF05ONRUN,JPM_CLEAN_MID)"</v>
      </c>
    </row>
    <row r="32" spans="1:6" x14ac:dyDescent="0.3">
      <c r="A32" t="s">
        <v>685</v>
      </c>
      <c r="B32" t="s">
        <v>86</v>
      </c>
      <c r="C32" t="s">
        <v>188</v>
      </c>
      <c r="D32" t="str">
        <f t="shared" si="0"/>
        <v>"EM OTR Option 1M ATM Implied Vol"</v>
      </c>
      <c r="E32" t="str">
        <f t="shared" si="1"/>
        <v>"DB(CDS,TRAC-X,EMCDXONRUN,1M_ATM_S_IVOL_CAL)"</v>
      </c>
      <c r="F32" t="str">
        <f t="shared" si="2"/>
        <v>"EM OTR Option 1M ATM Implied Vol" : "DB(CDS,TRAC-X,EMCDXONRUN,1M_ATM_S_IVOL_CAL)"</v>
      </c>
    </row>
    <row r="33" spans="1:6" x14ac:dyDescent="0.3">
      <c r="A33" t="s">
        <v>686</v>
      </c>
      <c r="B33" t="s">
        <v>87</v>
      </c>
      <c r="C33" t="s">
        <v>189</v>
      </c>
      <c r="D33" t="str">
        <f t="shared" si="0"/>
        <v>"EM OTR Option 1M Realized Vol"</v>
      </c>
      <c r="E33" t="str">
        <f t="shared" si="1"/>
        <v>"DB(CDS,TRAC-X,EMCDXONRUN,1M_S_HVOL)"</v>
      </c>
      <c r="F33" t="str">
        <f t="shared" si="2"/>
        <v>"EM OTR Option 1M Realized Vol" : "DB(CDS,TRAC-X,EMCDXONRUN,1M_S_HVOL)"</v>
      </c>
    </row>
    <row r="34" spans="1:6" x14ac:dyDescent="0.3">
      <c r="A34" t="s">
        <v>687</v>
      </c>
      <c r="B34" t="s">
        <v>88</v>
      </c>
      <c r="C34" t="s">
        <v>190</v>
      </c>
      <c r="D34" t="str">
        <f t="shared" si="0"/>
        <v>"EM OTR Option 1M ATM Forward Spread"</v>
      </c>
      <c r="E34" t="str">
        <f t="shared" si="1"/>
        <v>"DB(CDS,TRAC-X,EMCDXONRUN,1M_ATMF_S_CAL)"</v>
      </c>
      <c r="F34" t="str">
        <f t="shared" si="2"/>
        <v>"EM OTR Option 1M ATM Forward Spread" : "DB(CDS,TRAC-X,EMCDXONRUN,1M_ATMF_S_CAL)"</v>
      </c>
    </row>
    <row r="35" spans="1:6" x14ac:dyDescent="0.3">
      <c r="A35" t="s">
        <v>688</v>
      </c>
      <c r="B35" t="s">
        <v>89</v>
      </c>
      <c r="C35" t="s">
        <v>191</v>
      </c>
      <c r="D35" t="str">
        <f t="shared" si="0"/>
        <v>"EM OTR Option 1M Implied BP Vol"</v>
      </c>
      <c r="E35" t="str">
        <f t="shared" si="1"/>
        <v>"DB(CDS,TRAC-X,EMCDXONRUN,1M_ATM_S_BE_CAL)"</v>
      </c>
      <c r="F35" t="str">
        <f t="shared" si="2"/>
        <v>"EM OTR Option 1M Implied BP Vol" : "DB(CDS,TRAC-X,EMCDXONRUN,1M_ATM_S_BE_CAL)"</v>
      </c>
    </row>
    <row r="36" spans="1:6" x14ac:dyDescent="0.3">
      <c r="A36" t="s">
        <v>689</v>
      </c>
      <c r="B36" t="s">
        <v>90</v>
      </c>
      <c r="C36" t="s">
        <v>192</v>
      </c>
      <c r="D36" t="str">
        <f t="shared" si="0"/>
        <v>"EM OTR Option 1M ATM Forward Price"</v>
      </c>
      <c r="E36" t="str">
        <f t="shared" si="1"/>
        <v>"DB(CDS,TRAC-X,EMCDXONRUN,1M_ATMF_CAL)"</v>
      </c>
      <c r="F36" t="str">
        <f t="shared" si="2"/>
        <v>"EM OTR Option 1M ATM Forward Price" : "DB(CDS,TRAC-X,EMCDXONRUN,1M_ATMF_CAL)"</v>
      </c>
    </row>
    <row r="37" spans="1:6" x14ac:dyDescent="0.3">
      <c r="A37" t="s">
        <v>690</v>
      </c>
      <c r="B37" t="s">
        <v>91</v>
      </c>
      <c r="C37" t="s">
        <v>193</v>
      </c>
      <c r="D37" t="str">
        <f t="shared" si="0"/>
        <v>"EM OTR Option 1M Vol Skew 75-25 Delta"</v>
      </c>
      <c r="E37" t="str">
        <f t="shared" si="1"/>
        <v>"DB(CDS,TRAC-X,EMCDXONRUN,1M_S_VOL_SKEW_CAL)"</v>
      </c>
      <c r="F37" t="str">
        <f t="shared" si="2"/>
        <v>"EM OTR Option 1M Vol Skew 75-25 Delta" : "DB(CDS,TRAC-X,EMCDXONRUN,1M_S_VOL_SKEW_CAL)"</v>
      </c>
    </row>
    <row r="38" spans="1:6" x14ac:dyDescent="0.3">
      <c r="A38" t="s">
        <v>691</v>
      </c>
      <c r="B38" t="s">
        <v>92</v>
      </c>
      <c r="C38" t="s">
        <v>194</v>
      </c>
      <c r="D38" t="str">
        <f t="shared" si="0"/>
        <v>"EM OTR Option 1M Spot"</v>
      </c>
      <c r="E38" t="str">
        <f t="shared" si="1"/>
        <v>"DB(NEO-UK,credit/cds/index/cdxEM-onrun/5y/JPM_CLEAN_MID)"</v>
      </c>
      <c r="F38" t="str">
        <f t="shared" si="2"/>
        <v>"EM OTR Option 1M Spot" : "DB(NEO-UK,credit/cds/index/cdxEM-onrun/5y/JPM_CLEAN_MID)"</v>
      </c>
    </row>
    <row r="39" spans="1:6" x14ac:dyDescent="0.3">
      <c r="A39" t="s">
        <v>692</v>
      </c>
      <c r="B39" t="s">
        <v>93</v>
      </c>
      <c r="C39" t="s">
        <v>195</v>
      </c>
      <c r="D39" t="str">
        <f t="shared" si="0"/>
        <v>"EM OTR Option 2M ATM Implied Vol"</v>
      </c>
      <c r="E39" t="str">
        <f t="shared" si="1"/>
        <v>"DB(CDS,TRAC-X,EMCDXONRUN,2M_ATM_S_IVOL_CAL)"</v>
      </c>
      <c r="F39" t="str">
        <f t="shared" si="2"/>
        <v>"EM OTR Option 2M ATM Implied Vol" : "DB(CDS,TRAC-X,EMCDXONRUN,2M_ATM_S_IVOL_CAL)"</v>
      </c>
    </row>
    <row r="40" spans="1:6" x14ac:dyDescent="0.3">
      <c r="A40" t="s">
        <v>693</v>
      </c>
      <c r="B40" t="s">
        <v>94</v>
      </c>
      <c r="C40" t="s">
        <v>196</v>
      </c>
      <c r="D40" t="str">
        <f t="shared" si="0"/>
        <v>"EM OTR Option 2M Realized Vol"</v>
      </c>
      <c r="E40" t="str">
        <f t="shared" si="1"/>
        <v>"DB(CDS,TRAC-X,EMCDXONRUN,2M_S_HVOL)"</v>
      </c>
      <c r="F40" t="str">
        <f t="shared" si="2"/>
        <v>"EM OTR Option 2M Realized Vol" : "DB(CDS,TRAC-X,EMCDXONRUN,2M_S_HVOL)"</v>
      </c>
    </row>
    <row r="41" spans="1:6" x14ac:dyDescent="0.3">
      <c r="A41" t="s">
        <v>694</v>
      </c>
      <c r="B41" t="s">
        <v>95</v>
      </c>
      <c r="C41" t="s">
        <v>197</v>
      </c>
      <c r="D41" t="str">
        <f t="shared" si="0"/>
        <v>"EM OTR Option 2M ATM Forward Spread"</v>
      </c>
      <c r="E41" t="str">
        <f t="shared" si="1"/>
        <v>"DB(CDS,TRAC-X,EMCDXONRUN,2M_ATMF_S_CAL)"</v>
      </c>
      <c r="F41" t="str">
        <f t="shared" si="2"/>
        <v>"EM OTR Option 2M ATM Forward Spread" : "DB(CDS,TRAC-X,EMCDXONRUN,2M_ATMF_S_CAL)"</v>
      </c>
    </row>
    <row r="42" spans="1:6" x14ac:dyDescent="0.3">
      <c r="A42" t="s">
        <v>695</v>
      </c>
      <c r="B42" t="s">
        <v>96</v>
      </c>
      <c r="C42" t="s">
        <v>198</v>
      </c>
      <c r="D42" t="str">
        <f t="shared" si="0"/>
        <v>"EM OTR Option 2M Implied BP Vol"</v>
      </c>
      <c r="E42" t="str">
        <f t="shared" si="1"/>
        <v>"DB(CDS,TRAC-X,EMCDXONRUN,2M_ATM_S_BE_CAL)"</v>
      </c>
      <c r="F42" t="str">
        <f t="shared" si="2"/>
        <v>"EM OTR Option 2M Implied BP Vol" : "DB(CDS,TRAC-X,EMCDXONRUN,2M_ATM_S_BE_CAL)"</v>
      </c>
    </row>
    <row r="43" spans="1:6" x14ac:dyDescent="0.3">
      <c r="A43" t="s">
        <v>696</v>
      </c>
      <c r="B43" t="s">
        <v>97</v>
      </c>
      <c r="C43" t="s">
        <v>199</v>
      </c>
      <c r="D43" t="str">
        <f t="shared" si="0"/>
        <v>"EM OTR Option 2M ATM Forward Price"</v>
      </c>
      <c r="E43" t="str">
        <f t="shared" si="1"/>
        <v>"DB(CDS,TRAC-X,EMCDXONRUN,2M_ATMF_CAL)"</v>
      </c>
      <c r="F43" t="str">
        <f t="shared" si="2"/>
        <v>"EM OTR Option 2M ATM Forward Price" : "DB(CDS,TRAC-X,EMCDXONRUN,2M_ATMF_CAL)"</v>
      </c>
    </row>
    <row r="44" spans="1:6" x14ac:dyDescent="0.3">
      <c r="A44" t="s">
        <v>697</v>
      </c>
      <c r="B44" t="s">
        <v>98</v>
      </c>
      <c r="C44" t="s">
        <v>200</v>
      </c>
      <c r="D44" t="str">
        <f t="shared" si="0"/>
        <v>"EM OTR Option 2M Vol Skew 75-25 Delta"</v>
      </c>
      <c r="E44" t="str">
        <f t="shared" si="1"/>
        <v>"DB(CDS,TRAC-X,EMCDXONRUN,2M_S_VOL_SKEW_CAL)"</v>
      </c>
      <c r="F44" t="str">
        <f t="shared" si="2"/>
        <v>"EM OTR Option 2M Vol Skew 75-25 Delta" : "DB(CDS,TRAC-X,EMCDXONRUN,2M_S_VOL_SKEW_CAL)"</v>
      </c>
    </row>
    <row r="45" spans="1:6" x14ac:dyDescent="0.3">
      <c r="A45" t="s">
        <v>698</v>
      </c>
      <c r="B45" t="s">
        <v>99</v>
      </c>
      <c r="C45" t="s">
        <v>194</v>
      </c>
      <c r="D45" t="str">
        <f t="shared" si="0"/>
        <v>"EM OTR Option 2M Spot"</v>
      </c>
      <c r="E45" t="str">
        <f t="shared" si="1"/>
        <v>"DB(NEO-UK,credit/cds/index/cdxEM-onrun/5y/JPM_CLEAN_MID)"</v>
      </c>
      <c r="F45" t="str">
        <f t="shared" si="2"/>
        <v>"EM OTR Option 2M Spot" : "DB(NEO-UK,credit/cds/index/cdxEM-onrun/5y/JPM_CLEAN_MID)"</v>
      </c>
    </row>
    <row r="46" spans="1:6" x14ac:dyDescent="0.3">
      <c r="A46" t="s">
        <v>699</v>
      </c>
      <c r="B46" t="s">
        <v>100</v>
      </c>
      <c r="C46" t="s">
        <v>201</v>
      </c>
      <c r="D46" t="str">
        <f t="shared" si="0"/>
        <v>"EM OTR Option 3M ATM Implied Vol"</v>
      </c>
      <c r="E46" t="str">
        <f t="shared" si="1"/>
        <v>"DB(CDS,TRAC-X,EMCDXONRUN,3M_ATM_S_IVOL_CAL)"</v>
      </c>
      <c r="F46" t="str">
        <f t="shared" si="2"/>
        <v>"EM OTR Option 3M ATM Implied Vol" : "DB(CDS,TRAC-X,EMCDXONRUN,3M_ATM_S_IVOL_CAL)"</v>
      </c>
    </row>
    <row r="47" spans="1:6" x14ac:dyDescent="0.3">
      <c r="A47" t="s">
        <v>700</v>
      </c>
      <c r="B47" t="s">
        <v>101</v>
      </c>
      <c r="C47" t="s">
        <v>202</v>
      </c>
      <c r="D47" t="str">
        <f t="shared" si="0"/>
        <v>"EM OTR Option 3M Realized Vol"</v>
      </c>
      <c r="E47" t="str">
        <f t="shared" si="1"/>
        <v>"DB(CDS,TRAC-X,EMCDXONRUN,3M_S_HVOL)"</v>
      </c>
      <c r="F47" t="str">
        <f t="shared" si="2"/>
        <v>"EM OTR Option 3M Realized Vol" : "DB(CDS,TRAC-X,EMCDXONRUN,3M_S_HVOL)"</v>
      </c>
    </row>
    <row r="48" spans="1:6" x14ac:dyDescent="0.3">
      <c r="A48" t="s">
        <v>701</v>
      </c>
      <c r="B48" t="s">
        <v>102</v>
      </c>
      <c r="C48" t="s">
        <v>203</v>
      </c>
      <c r="D48" t="str">
        <f t="shared" si="0"/>
        <v>"EM OTR Option 3M ATM Forward Spread"</v>
      </c>
      <c r="E48" t="str">
        <f t="shared" si="1"/>
        <v>"DB(CDS,TRAC-X,EMCDXONRUN,3M_ATMF_S_CAL)"</v>
      </c>
      <c r="F48" t="str">
        <f t="shared" si="2"/>
        <v>"EM OTR Option 3M ATM Forward Spread" : "DB(CDS,TRAC-X,EMCDXONRUN,3M_ATMF_S_CAL)"</v>
      </c>
    </row>
    <row r="49" spans="1:6" x14ac:dyDescent="0.3">
      <c r="A49" t="s">
        <v>702</v>
      </c>
      <c r="B49" t="s">
        <v>103</v>
      </c>
      <c r="C49" t="s">
        <v>204</v>
      </c>
      <c r="D49" t="str">
        <f t="shared" si="0"/>
        <v>"EM OTR Option 3M Implied BP Vol"</v>
      </c>
      <c r="E49" t="str">
        <f t="shared" si="1"/>
        <v>"DB(CDS,TRAC-X,EMCDXONRUN,3M_ATM_S_BE_CAL)"</v>
      </c>
      <c r="F49" t="str">
        <f t="shared" si="2"/>
        <v>"EM OTR Option 3M Implied BP Vol" : "DB(CDS,TRAC-X,EMCDXONRUN,3M_ATM_S_BE_CAL)"</v>
      </c>
    </row>
    <row r="50" spans="1:6" x14ac:dyDescent="0.3">
      <c r="A50" t="s">
        <v>703</v>
      </c>
      <c r="B50" t="s">
        <v>104</v>
      </c>
      <c r="C50" t="s">
        <v>205</v>
      </c>
      <c r="D50" t="str">
        <f t="shared" si="0"/>
        <v>"EM OTR Option 3M ATM Forward Price"</v>
      </c>
      <c r="E50" t="str">
        <f t="shared" si="1"/>
        <v>"DB(CDS,TRAC-X,EMCDXONRUN,3M_ATMF_CAL)"</v>
      </c>
      <c r="F50" t="str">
        <f t="shared" si="2"/>
        <v>"EM OTR Option 3M ATM Forward Price" : "DB(CDS,TRAC-X,EMCDXONRUN,3M_ATMF_CAL)"</v>
      </c>
    </row>
    <row r="51" spans="1:6" x14ac:dyDescent="0.3">
      <c r="A51" t="s">
        <v>704</v>
      </c>
      <c r="B51" t="s">
        <v>105</v>
      </c>
      <c r="C51" t="s">
        <v>206</v>
      </c>
      <c r="D51" t="str">
        <f t="shared" si="0"/>
        <v>"EM OTR Option 3M Vol Skew 75-25 Delta"</v>
      </c>
      <c r="E51" t="str">
        <f t="shared" si="1"/>
        <v>"DB(CDS,TRAC-X,EMCDXONRUN,3M_S_VOL_SKEW_CAL)"</v>
      </c>
      <c r="F51" t="str">
        <f t="shared" si="2"/>
        <v>"EM OTR Option 3M Vol Skew 75-25 Delta" : "DB(CDS,TRAC-X,EMCDXONRUN,3M_S_VOL_SKEW_CAL)"</v>
      </c>
    </row>
    <row r="52" spans="1:6" x14ac:dyDescent="0.3">
      <c r="A52" t="s">
        <v>705</v>
      </c>
      <c r="B52" t="s">
        <v>106</v>
      </c>
      <c r="C52" t="s">
        <v>194</v>
      </c>
      <c r="D52" t="str">
        <f t="shared" si="0"/>
        <v>"EM OTR Option 3M Spot"</v>
      </c>
      <c r="E52" t="str">
        <f t="shared" si="1"/>
        <v>"DB(NEO-UK,credit/cds/index/cdxEM-onrun/5y/JPM_CLEAN_MID)"</v>
      </c>
      <c r="F52" t="str">
        <f t="shared" si="2"/>
        <v>"EM OTR Option 3M Spot" : "DB(NEO-UK,credit/cds/index/cdxEM-onrun/5y/JPM_CLEAN_MID)"</v>
      </c>
    </row>
    <row r="53" spans="1:6" x14ac:dyDescent="0.3">
      <c r="A53" t="s">
        <v>706</v>
      </c>
      <c r="B53" t="s">
        <v>107</v>
      </c>
      <c r="C53" t="s">
        <v>207</v>
      </c>
      <c r="D53" t="str">
        <f t="shared" si="0"/>
        <v>"EM OTR Option 4M ATM Implied Vol"</v>
      </c>
      <c r="E53" t="str">
        <f t="shared" si="1"/>
        <v>"DB(CDS,TRAC-X,EMCDXONRUN,4M_ATM_S_IVOL_CAL)"</v>
      </c>
      <c r="F53" t="str">
        <f t="shared" si="2"/>
        <v>"EM OTR Option 4M ATM Implied Vol" : "DB(CDS,TRAC-X,EMCDXONRUN,4M_ATM_S_IVOL_CAL)"</v>
      </c>
    </row>
    <row r="54" spans="1:6" x14ac:dyDescent="0.3">
      <c r="A54" t="s">
        <v>707</v>
      </c>
      <c r="B54" t="s">
        <v>108</v>
      </c>
      <c r="C54" t="s">
        <v>208</v>
      </c>
      <c r="D54" t="str">
        <f t="shared" si="0"/>
        <v>"EM OTR Option 4M Realized Vol"</v>
      </c>
      <c r="E54" t="str">
        <f t="shared" si="1"/>
        <v>"DB(CDS,TRAC-X,EMCDXONRUN,4M_S_HVOL)"</v>
      </c>
      <c r="F54" t="str">
        <f t="shared" si="2"/>
        <v>"EM OTR Option 4M Realized Vol" : "DB(CDS,TRAC-X,EMCDXONRUN,4M_S_HVOL)"</v>
      </c>
    </row>
    <row r="55" spans="1:6" x14ac:dyDescent="0.3">
      <c r="A55" t="s">
        <v>708</v>
      </c>
      <c r="B55" t="s">
        <v>109</v>
      </c>
      <c r="C55" t="s">
        <v>209</v>
      </c>
      <c r="D55" t="str">
        <f t="shared" si="0"/>
        <v>"EM OTR Option 4M ATM Forward Spread"</v>
      </c>
      <c r="E55" t="str">
        <f t="shared" si="1"/>
        <v>"DB(CDS,TRAC-X,EMCDXONRUN,4M_ATMF_S_CAL)"</v>
      </c>
      <c r="F55" t="str">
        <f t="shared" si="2"/>
        <v>"EM OTR Option 4M ATM Forward Spread" : "DB(CDS,TRAC-X,EMCDXONRUN,4M_ATMF_S_CAL)"</v>
      </c>
    </row>
    <row r="56" spans="1:6" x14ac:dyDescent="0.3">
      <c r="A56" t="s">
        <v>709</v>
      </c>
      <c r="B56" t="s">
        <v>110</v>
      </c>
      <c r="C56" t="s">
        <v>210</v>
      </c>
      <c r="D56" t="str">
        <f t="shared" si="0"/>
        <v>"EM OTR Option 4M Implied BP Vol"</v>
      </c>
      <c r="E56" t="str">
        <f t="shared" si="1"/>
        <v>"DB(CDS,TRAC-X,EMCDXONRUN,4M_ATM_S_BE_CAL)"</v>
      </c>
      <c r="F56" t="str">
        <f t="shared" si="2"/>
        <v>"EM OTR Option 4M Implied BP Vol" : "DB(CDS,TRAC-X,EMCDXONRUN,4M_ATM_S_BE_CAL)"</v>
      </c>
    </row>
    <row r="57" spans="1:6" x14ac:dyDescent="0.3">
      <c r="A57" t="s">
        <v>710</v>
      </c>
      <c r="B57" t="s">
        <v>111</v>
      </c>
      <c r="C57" t="s">
        <v>211</v>
      </c>
      <c r="D57" t="str">
        <f t="shared" si="0"/>
        <v>"EM OTR Option 4M ATM Forward Price"</v>
      </c>
      <c r="E57" t="str">
        <f t="shared" si="1"/>
        <v>"DB(CDS,TRAC-X,EMCDXONRUN,4M_ATMF_CAL)"</v>
      </c>
      <c r="F57" t="str">
        <f t="shared" si="2"/>
        <v>"EM OTR Option 4M ATM Forward Price" : "DB(CDS,TRAC-X,EMCDXONRUN,4M_ATMF_CAL)"</v>
      </c>
    </row>
    <row r="58" spans="1:6" x14ac:dyDescent="0.3">
      <c r="A58" t="s">
        <v>711</v>
      </c>
      <c r="B58" t="s">
        <v>112</v>
      </c>
      <c r="C58" t="s">
        <v>212</v>
      </c>
      <c r="D58" t="str">
        <f t="shared" si="0"/>
        <v>"EM OTR Option 4M Vol Skew 75-25 Delta"</v>
      </c>
      <c r="E58" t="str">
        <f t="shared" si="1"/>
        <v>"DB(CDS,TRAC-X,EMCDXONRUN,4M_S_VOL_SKEW_CAL)"</v>
      </c>
      <c r="F58" t="str">
        <f t="shared" si="2"/>
        <v>"EM OTR Option 4M Vol Skew 75-25 Delta" : "DB(CDS,TRAC-X,EMCDXONRUN,4M_S_VOL_SKEW_CAL)"</v>
      </c>
    </row>
    <row r="59" spans="1:6" x14ac:dyDescent="0.3">
      <c r="A59" t="s">
        <v>712</v>
      </c>
      <c r="B59" t="s">
        <v>113</v>
      </c>
      <c r="C59" t="s">
        <v>194</v>
      </c>
      <c r="D59" t="str">
        <f t="shared" si="0"/>
        <v>"EM OTR Option 4M Spot"</v>
      </c>
      <c r="E59" t="str">
        <f t="shared" si="1"/>
        <v>"DB(NEO-UK,credit/cds/index/cdxEM-onrun/5y/JPM_CLEAN_MID)"</v>
      </c>
      <c r="F59" t="str">
        <f t="shared" si="2"/>
        <v>"EM OTR Option 4M Spot" : "DB(NEO-UK,credit/cds/index/cdxEM-onrun/5y/JPM_CLEAN_MID)"</v>
      </c>
    </row>
    <row r="60" spans="1:6" x14ac:dyDescent="0.3">
      <c r="A60" t="s">
        <v>713</v>
      </c>
      <c r="B60" t="s">
        <v>114</v>
      </c>
      <c r="C60" t="s">
        <v>213</v>
      </c>
      <c r="D60" t="str">
        <f t="shared" si="0"/>
        <v>"EM OTR Option 5M ATM Implied Vol"</v>
      </c>
      <c r="E60" t="str">
        <f t="shared" si="1"/>
        <v>"DB(CDS,TRAC-X,EMCDXONRUN,5M_ATM_S_IVOL_CAL)"</v>
      </c>
      <c r="F60" t="str">
        <f t="shared" si="2"/>
        <v>"EM OTR Option 5M ATM Implied Vol" : "DB(CDS,TRAC-X,EMCDXONRUN,5M_ATM_S_IVOL_CAL)"</v>
      </c>
    </row>
    <row r="61" spans="1:6" x14ac:dyDescent="0.3">
      <c r="A61" t="s">
        <v>714</v>
      </c>
      <c r="B61" t="s">
        <v>115</v>
      </c>
      <c r="C61" t="s">
        <v>214</v>
      </c>
      <c r="D61" t="str">
        <f t="shared" si="0"/>
        <v>"EM OTR Option 5M Realized Vol"</v>
      </c>
      <c r="E61" t="str">
        <f t="shared" si="1"/>
        <v>"DB(CDS,TRAC-X,EMCDXONRUN,5M_S_HVOL)"</v>
      </c>
      <c r="F61" t="str">
        <f t="shared" si="2"/>
        <v>"EM OTR Option 5M Realized Vol" : "DB(CDS,TRAC-X,EMCDXONRUN,5M_S_HVOL)"</v>
      </c>
    </row>
    <row r="62" spans="1:6" x14ac:dyDescent="0.3">
      <c r="A62" t="s">
        <v>715</v>
      </c>
      <c r="B62" t="s">
        <v>116</v>
      </c>
      <c r="C62" t="s">
        <v>215</v>
      </c>
      <c r="D62" t="str">
        <f t="shared" si="0"/>
        <v>"EM OTR Option 5M ATM Forward Spread"</v>
      </c>
      <c r="E62" t="str">
        <f t="shared" si="1"/>
        <v>"DB(CDS,TRAC-X,EMCDXONRUN,5M_ATMF_S_CAL)"</v>
      </c>
      <c r="F62" t="str">
        <f t="shared" si="2"/>
        <v>"EM OTR Option 5M ATM Forward Spread" : "DB(CDS,TRAC-X,EMCDXONRUN,5M_ATMF_S_CAL)"</v>
      </c>
    </row>
    <row r="63" spans="1:6" x14ac:dyDescent="0.3">
      <c r="A63" t="s">
        <v>716</v>
      </c>
      <c r="B63" t="s">
        <v>117</v>
      </c>
      <c r="C63" t="s">
        <v>216</v>
      </c>
      <c r="D63" t="str">
        <f t="shared" si="0"/>
        <v>"EM OTR Option 5M Implied BP Vol"</v>
      </c>
      <c r="E63" t="str">
        <f t="shared" si="1"/>
        <v>"DB(CDS,TRAC-X,EMCDXONRUN,5M_ATM_S_BE_CAL)"</v>
      </c>
      <c r="F63" t="str">
        <f t="shared" si="2"/>
        <v>"EM OTR Option 5M Implied BP Vol" : "DB(CDS,TRAC-X,EMCDXONRUN,5M_ATM_S_BE_CAL)"</v>
      </c>
    </row>
    <row r="64" spans="1:6" x14ac:dyDescent="0.3">
      <c r="A64" t="s">
        <v>717</v>
      </c>
      <c r="B64" t="s">
        <v>118</v>
      </c>
      <c r="C64" t="s">
        <v>217</v>
      </c>
      <c r="D64" t="str">
        <f t="shared" si="0"/>
        <v>"EM OTR Option 5M ATM Forward Price"</v>
      </c>
      <c r="E64" t="str">
        <f t="shared" si="1"/>
        <v>"DB(CDS,TRAC-X,EMCDXONRUN,5M_ATMF_CAL)"</v>
      </c>
      <c r="F64" t="str">
        <f t="shared" si="2"/>
        <v>"EM OTR Option 5M ATM Forward Price" : "DB(CDS,TRAC-X,EMCDXONRUN,5M_ATMF_CAL)"</v>
      </c>
    </row>
    <row r="65" spans="1:6" x14ac:dyDescent="0.3">
      <c r="A65" t="s">
        <v>718</v>
      </c>
      <c r="B65" t="s">
        <v>119</v>
      </c>
      <c r="C65" t="s">
        <v>218</v>
      </c>
      <c r="D65" t="str">
        <f t="shared" si="0"/>
        <v>"EM OTR Option 5M Vol Skew 75-25 Delta"</v>
      </c>
      <c r="E65" t="str">
        <f t="shared" si="1"/>
        <v>"DB(CDS,TRAC-X,EMCDXONRUN,5M_S_VOL_SKEW_CAL)"</v>
      </c>
      <c r="F65" t="str">
        <f t="shared" si="2"/>
        <v>"EM OTR Option 5M Vol Skew 75-25 Delta" : "DB(CDS,TRAC-X,EMCDXONRUN,5M_S_VOL_SKEW_CAL)"</v>
      </c>
    </row>
    <row r="66" spans="1:6" x14ac:dyDescent="0.3">
      <c r="A66" t="s">
        <v>719</v>
      </c>
      <c r="B66" t="s">
        <v>120</v>
      </c>
      <c r="C66" t="s">
        <v>194</v>
      </c>
      <c r="D66" t="str">
        <f t="shared" ref="D66:D113" si="3">""""&amp;A66&amp;""""</f>
        <v>"EM OTR Option 5M Spot"</v>
      </c>
      <c r="E66" t="str">
        <f t="shared" ref="E66:E113" si="4">""""&amp;C66&amp;""""</f>
        <v>"DB(NEO-UK,credit/cds/index/cdxEM-onrun/5y/JPM_CLEAN_MID)"</v>
      </c>
      <c r="F66" t="str">
        <f t="shared" ref="F66:F113" si="5">_xlfn.CONCAT(D66,_xlfn.CONCAT(" : ",E66))</f>
        <v>"EM OTR Option 5M Spot" : "DB(NEO-UK,credit/cds/index/cdxEM-onrun/5y/JPM_CLEAN_MID)"</v>
      </c>
    </row>
    <row r="67" spans="1:6" x14ac:dyDescent="0.3">
      <c r="A67" t="s">
        <v>720</v>
      </c>
      <c r="B67" t="s">
        <v>121</v>
      </c>
      <c r="C67" t="s">
        <v>219</v>
      </c>
      <c r="D67" t="str">
        <f t="shared" si="3"/>
        <v>"IG OTR 3Y Sprd"</v>
      </c>
      <c r="E67" t="str">
        <f t="shared" si="4"/>
        <v>"DB(CDS,TRAC-X,NAMERI100UNF03ONRUN,JPM_CDSSPREAD_MID)"</v>
      </c>
      <c r="F67" t="str">
        <f t="shared" si="5"/>
        <v>"IG OTR 3Y Sprd" : "DB(CDS,TRAC-X,NAMERI100UNF03ONRUN,JPM_CDSSPREAD_MID)"</v>
      </c>
    </row>
    <row r="68" spans="1:6" x14ac:dyDescent="0.3">
      <c r="A68" t="s">
        <v>721</v>
      </c>
      <c r="B68" t="s">
        <v>122</v>
      </c>
      <c r="C68" t="s">
        <v>45</v>
      </c>
      <c r="D68" t="str">
        <f t="shared" si="3"/>
        <v>"IG OTR 5Y Sprd"</v>
      </c>
      <c r="E68" t="str">
        <f t="shared" si="4"/>
        <v>"DB(CDS,TRAC-X,NAMERI100UNF05ONRUN,JPM_CDSSPREAD_MID)"</v>
      </c>
      <c r="F68" t="str">
        <f t="shared" si="5"/>
        <v>"IG OTR 5Y Sprd" : "DB(CDS,TRAC-X,NAMERI100UNF05ONRUN,JPM_CDSSPREAD_MID)"</v>
      </c>
    </row>
    <row r="69" spans="1:6" x14ac:dyDescent="0.3">
      <c r="A69" t="s">
        <v>722</v>
      </c>
      <c r="B69" t="s">
        <v>123</v>
      </c>
      <c r="C69" t="s">
        <v>220</v>
      </c>
      <c r="D69" t="str">
        <f t="shared" si="3"/>
        <v>"IG OTR 7Y Sprd"</v>
      </c>
      <c r="E69" t="str">
        <f t="shared" si="4"/>
        <v>"DB(CDS,TRAC-X,NAMERI100UNF07ONRUN,JPM_CDSSPREAD_MID)"</v>
      </c>
      <c r="F69" t="str">
        <f t="shared" si="5"/>
        <v>"IG OTR 7Y Sprd" : "DB(CDS,TRAC-X,NAMERI100UNF07ONRUN,JPM_CDSSPREAD_MID)"</v>
      </c>
    </row>
    <row r="70" spans="1:6" x14ac:dyDescent="0.3">
      <c r="A70" t="s">
        <v>723</v>
      </c>
      <c r="B70" t="s">
        <v>124</v>
      </c>
      <c r="C70" t="s">
        <v>221</v>
      </c>
      <c r="D70" t="str">
        <f t="shared" si="3"/>
        <v>"IG OTR 10Y Sprd"</v>
      </c>
      <c r="E70" t="str">
        <f t="shared" si="4"/>
        <v>"DB(CDS,TRAC-X,NAMERI100UNF10ONRUN,JPM_CDSSPREAD_MID)"</v>
      </c>
      <c r="F70" t="str">
        <f t="shared" si="5"/>
        <v>"IG OTR 10Y Sprd" : "DB(CDS,TRAC-X,NAMERI100UNF10ONRUN,JPM_CDSSPREAD_MID)"</v>
      </c>
    </row>
    <row r="71" spans="1:6" x14ac:dyDescent="0.3">
      <c r="A71" t="s">
        <v>724</v>
      </c>
      <c r="B71" t="s">
        <v>125</v>
      </c>
      <c r="C71" t="s">
        <v>222</v>
      </c>
      <c r="D71" t="str">
        <f t="shared" si="3"/>
        <v>"IG Roll-Adj. 5 Y Sprd"</v>
      </c>
      <c r="E71" t="str">
        <f t="shared" si="4"/>
        <v>"DB(CDS,TRAC-X,NAMERI100UNF05RISKNDEFAULT,JPM_CDSSPREAD_MID)"</v>
      </c>
      <c r="F71" t="str">
        <f t="shared" si="5"/>
        <v>"IG Roll-Adj. 5 Y Sprd" : "DB(CDS,TRAC-X,NAMERI100UNF05RISKNDEFAULT,JPM_CDSSPREAD_MID)"</v>
      </c>
    </row>
    <row r="72" spans="1:6" x14ac:dyDescent="0.3">
      <c r="A72" t="s">
        <v>725</v>
      </c>
      <c r="B72" t="s">
        <v>126</v>
      </c>
      <c r="C72" t="s">
        <v>223</v>
      </c>
      <c r="D72" t="str">
        <f t="shared" si="3"/>
        <v>"HY OTR 3Y Sprd"</v>
      </c>
      <c r="E72" t="str">
        <f t="shared" si="4"/>
        <v>"DB(CDS,TRAC-X,NAHY100UNF03ONRUN,JPM_CDSSPREAD_MID)"</v>
      </c>
      <c r="F72" t="str">
        <f t="shared" si="5"/>
        <v>"HY OTR 3Y Sprd" : "DB(CDS,TRAC-X,NAHY100UNF03ONRUN,JPM_CDSSPREAD_MID)"</v>
      </c>
    </row>
    <row r="73" spans="1:6" x14ac:dyDescent="0.3">
      <c r="A73" t="s">
        <v>726</v>
      </c>
      <c r="B73" t="s">
        <v>127</v>
      </c>
      <c r="C73" t="s">
        <v>224</v>
      </c>
      <c r="D73" t="str">
        <f t="shared" si="3"/>
        <v>"HY OTR 5Y Sprd"</v>
      </c>
      <c r="E73" t="str">
        <f t="shared" si="4"/>
        <v>"DB(CDS,TRAC-X,NAHY100UNF05ONRUN,JPM_CDSSPREAD_MID)"</v>
      </c>
      <c r="F73" t="str">
        <f t="shared" si="5"/>
        <v>"HY OTR 5Y Sprd" : "DB(CDS,TRAC-X,NAHY100UNF05ONRUN,JPM_CDSSPREAD_MID)"</v>
      </c>
    </row>
    <row r="74" spans="1:6" x14ac:dyDescent="0.3">
      <c r="A74" t="s">
        <v>727</v>
      </c>
      <c r="B74" t="s">
        <v>128</v>
      </c>
      <c r="C74" t="s">
        <v>225</v>
      </c>
      <c r="D74" t="str">
        <f t="shared" si="3"/>
        <v>"HY OTR 7Y Sprd"</v>
      </c>
      <c r="E74" t="str">
        <f t="shared" si="4"/>
        <v>"DB(CDS,TRAC-X,NAHY100UNF07ONRUN,JPM_CDSSPREAD_MID)"</v>
      </c>
      <c r="F74" t="str">
        <f t="shared" si="5"/>
        <v>"HY OTR 7Y Sprd" : "DB(CDS,TRAC-X,NAHY100UNF07ONRUN,JPM_CDSSPREAD_MID)"</v>
      </c>
    </row>
    <row r="75" spans="1:6" x14ac:dyDescent="0.3">
      <c r="A75" t="s">
        <v>728</v>
      </c>
      <c r="B75" t="s">
        <v>129</v>
      </c>
      <c r="C75" t="s">
        <v>226</v>
      </c>
      <c r="D75" t="str">
        <f t="shared" si="3"/>
        <v>"HY OTR 10Y Sprd"</v>
      </c>
      <c r="E75" t="str">
        <f t="shared" si="4"/>
        <v>"DB(CDS,TRAC-X,NAHY100UNF10ONRUN,JPM_CDSSPREAD_MID)"</v>
      </c>
      <c r="F75" t="str">
        <f t="shared" si="5"/>
        <v>"HY OTR 10Y Sprd" : "DB(CDS,TRAC-X,NAHY100UNF10ONRUN,JPM_CDSSPREAD_MID)"</v>
      </c>
    </row>
    <row r="76" spans="1:6" x14ac:dyDescent="0.3">
      <c r="A76" t="s">
        <v>729</v>
      </c>
      <c r="B76" t="s">
        <v>130</v>
      </c>
      <c r="C76" t="s">
        <v>227</v>
      </c>
      <c r="D76" t="str">
        <f t="shared" si="3"/>
        <v>"HY Roll-Adj. 5 Y Sprd"</v>
      </c>
      <c r="E76" t="str">
        <f t="shared" si="4"/>
        <v>"DB(CDS,TRAC-X,NAHY100UNF05RISKNDEFAULT,JPM_CDSSPREAD_MID)"</v>
      </c>
      <c r="F76" t="str">
        <f t="shared" si="5"/>
        <v>"HY Roll-Adj. 5 Y Sprd" : "DB(CDS,TRAC-X,NAHY100UNF05RISKNDEFAULT,JPM_CDSSPREAD_MID)"</v>
      </c>
    </row>
    <row r="77" spans="1:6" x14ac:dyDescent="0.3">
      <c r="A77" t="s">
        <v>730</v>
      </c>
      <c r="B77" t="s">
        <v>131</v>
      </c>
      <c r="C77" t="s">
        <v>228</v>
      </c>
      <c r="D77" t="str">
        <f t="shared" si="3"/>
        <v>"Emerging Markets CDX.EM On the run 5Y Sprd"</v>
      </c>
      <c r="E77" t="str">
        <f t="shared" si="4"/>
        <v>"DB(NEO-UK,credit/cds/index/cdxEM-onrun/5y/JPM_CDSSPREAD_MID)"</v>
      </c>
      <c r="F77" t="str">
        <f t="shared" si="5"/>
        <v>"Emerging Markets CDX.EM On the run 5Y Sprd" : "DB(NEO-UK,credit/cds/index/cdxEM-onrun/5y/JPM_CDSSPREAD_MID)"</v>
      </c>
    </row>
    <row r="78" spans="1:6" x14ac:dyDescent="0.3">
      <c r="A78" t="s">
        <v>731</v>
      </c>
      <c r="B78" t="s">
        <v>132</v>
      </c>
      <c r="C78" t="s">
        <v>229</v>
      </c>
      <c r="D78" t="str">
        <f t="shared" si="3"/>
        <v>"Main 100% 3M Implied Vol_Call"</v>
      </c>
      <c r="E78" t="str">
        <f t="shared" si="4"/>
        <v>"DB(CDS,TRAC-X,EUROPEEURUNF05ONRUN_NEW_C100P_3M_INTERP,JPM_ATMVOL)"</v>
      </c>
      <c r="F78" t="str">
        <f t="shared" si="5"/>
        <v>"Main 100% 3M Implied Vol_Call" : "DB(CDS,TRAC-X,EUROPEEURUNF05ONRUN_NEW_C100P_3M_INTERP,JPM_ATMVOL)"</v>
      </c>
    </row>
    <row r="79" spans="1:6" x14ac:dyDescent="0.3">
      <c r="A79" t="s">
        <v>732</v>
      </c>
      <c r="B79" t="s">
        <v>133</v>
      </c>
      <c r="C79" t="s">
        <v>230</v>
      </c>
      <c r="D79" t="str">
        <f t="shared" si="3"/>
        <v>"Main 100% 3M Realised Vol_Call"</v>
      </c>
      <c r="E79" t="str">
        <f t="shared" si="4"/>
        <v>"STDDEV(21 * 3,DB(NEO-UK,CREDRESEARCH/EU/EUROPEEUR05ONRUN/JPM_LOG_SPR_RET))*SQRT(252)/100"</v>
      </c>
      <c r="F79" t="str">
        <f t="shared" si="5"/>
        <v>"Main 100% 3M Realised Vol_Call" : "STDDEV(21 * 3,DB(NEO-UK,CREDRESEARCH/EU/EUROPEEUR05ONRUN/JPM_LOG_SPR_RET))*SQRT(252)/100"</v>
      </c>
    </row>
    <row r="80" spans="1:6" x14ac:dyDescent="0.3">
      <c r="A80" t="s">
        <v>733</v>
      </c>
      <c r="B80" t="s">
        <v>134</v>
      </c>
      <c r="C80" t="s">
        <v>231</v>
      </c>
      <c r="D80" t="str">
        <f t="shared" si="3"/>
        <v>"Main 100% 3M Vol Skew 25 Delta_Call"</v>
      </c>
      <c r="E80" t="str">
        <f t="shared" si="4"/>
        <v>"DB(CDS,TRAC-X,EUROPEEURUNF05ONRUN_NEW_P25D_3M_INTERP,JPM_VOL)-DB(CDS,TRAC-X,EUROPEEURUNF05ONRUN_NEW_C25D_3M_INTERP,JPM_VOL)"</v>
      </c>
      <c r="F80" t="str">
        <f t="shared" si="5"/>
        <v>"Main 100% 3M Vol Skew 25 Delta_Call" : "DB(CDS,TRAC-X,EUROPEEURUNF05ONRUN_NEW_P25D_3M_INTERP,JPM_VOL)-DB(CDS,TRAC-X,EUROPEEURUNF05ONRUN_NEW_C25D_3M_INTERP,JPM_VOL)"</v>
      </c>
    </row>
    <row r="81" spans="1:6" x14ac:dyDescent="0.3">
      <c r="A81" t="s">
        <v>734</v>
      </c>
      <c r="B81" t="s">
        <v>135</v>
      </c>
      <c r="C81" t="s">
        <v>232</v>
      </c>
      <c r="D81" t="str">
        <f t="shared" si="3"/>
        <v>"Main 100% 3M Calendar Skew 3M - 1M_Call"</v>
      </c>
      <c r="E81" t="str">
        <f t="shared" si="4"/>
        <v>"DB(CDS,TRAC-X,EUROPEEURUNF05ONRUN_NEW_C100P_3M_INTERP,JPM_ATMVOL)-DB(CDS,TRAC-X,EUROPEEURUNF05ONRUN_NEW_C100P_1M_INTERP,JPM_ATMVOL)"</v>
      </c>
      <c r="F81" t="str">
        <f t="shared" si="5"/>
        <v>"Main 100% 3M Calendar Skew 3M - 1M_Call" : "DB(CDS,TRAC-X,EUROPEEURUNF05ONRUN_NEW_C100P_3M_INTERP,JPM_ATMVOL)-DB(CDS,TRAC-X,EUROPEEURUNF05ONRUN_NEW_C100P_1M_INTERP,JPM_ATMVOL)"</v>
      </c>
    </row>
    <row r="82" spans="1:6" x14ac:dyDescent="0.3">
      <c r="A82" t="s">
        <v>735</v>
      </c>
      <c r="B82" t="s">
        <v>136</v>
      </c>
      <c r="C82" t="s">
        <v>233</v>
      </c>
      <c r="D82" t="str">
        <f t="shared" si="3"/>
        <v>"Main 100% 3M CDS Spread Adj._Call"</v>
      </c>
      <c r="E82" t="str">
        <f t="shared" si="4"/>
        <v>"DB(CDS,TRAC-X,EUROPEEURUNF05ONRUN,JPM_CDSSPREAD_ADJ)"</v>
      </c>
      <c r="F82" t="str">
        <f t="shared" si="5"/>
        <v>"Main 100% 3M CDS Spread Adj._Call" : "DB(CDS,TRAC-X,EUROPEEURUNF05ONRUN,JPM_CDSSPREAD_ADJ)"</v>
      </c>
    </row>
    <row r="83" spans="1:6" x14ac:dyDescent="0.3">
      <c r="A83" t="s">
        <v>736</v>
      </c>
      <c r="B83" t="s">
        <v>132</v>
      </c>
      <c r="C83" t="s">
        <v>234</v>
      </c>
      <c r="D83" t="str">
        <f t="shared" si="3"/>
        <v>"Main 100% 3M Implied Vol_Put"</v>
      </c>
      <c r="E83" t="str">
        <f t="shared" si="4"/>
        <v>"DB(CDS,TRAC-X,EUROPEEURUNF05ONRUN_NEW_P100P_3M_INTERP,JPM_ATMVOL)"</v>
      </c>
      <c r="F83" t="str">
        <f t="shared" si="5"/>
        <v>"Main 100% 3M Implied Vol_Put" : "DB(CDS,TRAC-X,EUROPEEURUNF05ONRUN_NEW_P100P_3M_INTERP,JPM_ATMVOL)"</v>
      </c>
    </row>
    <row r="84" spans="1:6" x14ac:dyDescent="0.3">
      <c r="A84" t="s">
        <v>737</v>
      </c>
      <c r="B84" t="s">
        <v>133</v>
      </c>
      <c r="C84" t="s">
        <v>230</v>
      </c>
      <c r="D84" t="str">
        <f t="shared" si="3"/>
        <v>"Main 100% 3M Realised Vol_Put"</v>
      </c>
      <c r="E84" t="str">
        <f t="shared" si="4"/>
        <v>"STDDEV(21 * 3,DB(NEO-UK,CREDRESEARCH/EU/EUROPEEUR05ONRUN/JPM_LOG_SPR_RET))*SQRT(252)/100"</v>
      </c>
      <c r="F84" t="str">
        <f t="shared" si="5"/>
        <v>"Main 100% 3M Realised Vol_Put" : "STDDEV(21 * 3,DB(NEO-UK,CREDRESEARCH/EU/EUROPEEUR05ONRUN/JPM_LOG_SPR_RET))*SQRT(252)/100"</v>
      </c>
    </row>
    <row r="85" spans="1:6" x14ac:dyDescent="0.3">
      <c r="A85" t="s">
        <v>738</v>
      </c>
      <c r="B85" t="s">
        <v>134</v>
      </c>
      <c r="C85" t="s">
        <v>231</v>
      </c>
      <c r="D85" t="str">
        <f t="shared" si="3"/>
        <v>"Main 100% 3M Vol Skew 25 Delta_Put"</v>
      </c>
      <c r="E85" t="str">
        <f t="shared" si="4"/>
        <v>"DB(CDS,TRAC-X,EUROPEEURUNF05ONRUN_NEW_P25D_3M_INTERP,JPM_VOL)-DB(CDS,TRAC-X,EUROPEEURUNF05ONRUN_NEW_C25D_3M_INTERP,JPM_VOL)"</v>
      </c>
      <c r="F85" t="str">
        <f t="shared" si="5"/>
        <v>"Main 100% 3M Vol Skew 25 Delta_Put" : "DB(CDS,TRAC-X,EUROPEEURUNF05ONRUN_NEW_P25D_3M_INTERP,JPM_VOL)-DB(CDS,TRAC-X,EUROPEEURUNF05ONRUN_NEW_C25D_3M_INTERP,JPM_VOL)"</v>
      </c>
    </row>
    <row r="86" spans="1:6" x14ac:dyDescent="0.3">
      <c r="A86" t="s">
        <v>739</v>
      </c>
      <c r="B86" t="s">
        <v>135</v>
      </c>
      <c r="C86" t="s">
        <v>235</v>
      </c>
      <c r="D86" t="str">
        <f t="shared" si="3"/>
        <v>"Main 100% 3M Calendar Skew 3M - 1M_Put"</v>
      </c>
      <c r="E86" t="str">
        <f t="shared" si="4"/>
        <v>"DB(CDS,TRAC-X,EUROPEEURUNF05ONRUN_NEW_P100P_3M_INTERP,JPM_ATMVOL)-DB(CDS,TRAC-X,EUROPEEURUNF05ONRUN_NEW_P100P_1M_INTERP,JPM_ATMVOL)"</v>
      </c>
      <c r="F86" t="str">
        <f t="shared" si="5"/>
        <v>"Main 100% 3M Calendar Skew 3M - 1M_Put" : "DB(CDS,TRAC-X,EUROPEEURUNF05ONRUN_NEW_P100P_3M_INTERP,JPM_ATMVOL)-DB(CDS,TRAC-X,EUROPEEURUNF05ONRUN_NEW_P100P_1M_INTERP,JPM_ATMVOL)"</v>
      </c>
    </row>
    <row r="87" spans="1:6" x14ac:dyDescent="0.3">
      <c r="A87" t="s">
        <v>740</v>
      </c>
      <c r="B87" t="s">
        <v>136</v>
      </c>
      <c r="C87" t="s">
        <v>233</v>
      </c>
      <c r="D87" t="str">
        <f t="shared" si="3"/>
        <v>"Main 100% 3M CDS Spread Adj._Put"</v>
      </c>
      <c r="E87" t="str">
        <f t="shared" si="4"/>
        <v>"DB(CDS,TRAC-X,EUROPEEURUNF05ONRUN,JPM_CDSSPREAD_ADJ)"</v>
      </c>
      <c r="F87" t="str">
        <f t="shared" si="5"/>
        <v>"Main 100% 3M CDS Spread Adj._Put" : "DB(CDS,TRAC-X,EUROPEEURUNF05ONRUN,JPM_CDSSPREAD_ADJ)"</v>
      </c>
    </row>
    <row r="88" spans="1:6" x14ac:dyDescent="0.3">
      <c r="A88" t="s">
        <v>741</v>
      </c>
      <c r="B88" t="s">
        <v>137</v>
      </c>
      <c r="C88" t="s">
        <v>236</v>
      </c>
      <c r="D88" t="str">
        <f t="shared" si="3"/>
        <v>"Xover 100% 3M Implied Vol_Call"</v>
      </c>
      <c r="E88" t="str">
        <f t="shared" si="4"/>
        <v>"DB(CDS,TRAC-X,EUROPEHYUNF05ONRUN_NEW_C100P_3M_INTERP,JPM_ATMVOL)"</v>
      </c>
      <c r="F88" t="str">
        <f t="shared" si="5"/>
        <v>"Xover 100% 3M Implied Vol_Call" : "DB(CDS,TRAC-X,EUROPEHYUNF05ONRUN_NEW_C100P_3M_INTERP,JPM_ATMVOL)"</v>
      </c>
    </row>
    <row r="89" spans="1:6" x14ac:dyDescent="0.3">
      <c r="A89" t="s">
        <v>742</v>
      </c>
      <c r="B89" t="s">
        <v>138</v>
      </c>
      <c r="C89" t="s">
        <v>237</v>
      </c>
      <c r="D89" t="str">
        <f t="shared" si="3"/>
        <v>"Xover 100% 3M Realised Vol_Call"</v>
      </c>
      <c r="E89" t="str">
        <f t="shared" si="4"/>
        <v>"STDDEV(21 * 3,DB(NEO-UK,CREDRESEARCH/EU/EUROPEHY05ONRUN/JPM_LOG_SPR_RET))*SQRT(252)/100"</v>
      </c>
      <c r="F89" t="str">
        <f t="shared" si="5"/>
        <v>"Xover 100% 3M Realised Vol_Call" : "STDDEV(21 * 3,DB(NEO-UK,CREDRESEARCH/EU/EUROPEHY05ONRUN/JPM_LOG_SPR_RET))*SQRT(252)/100"</v>
      </c>
    </row>
    <row r="90" spans="1:6" x14ac:dyDescent="0.3">
      <c r="A90" t="s">
        <v>743</v>
      </c>
      <c r="B90" t="s">
        <v>139</v>
      </c>
      <c r="C90" t="s">
        <v>238</v>
      </c>
      <c r="D90" t="str">
        <f t="shared" si="3"/>
        <v>"Xover 100% 3M Vol Skew 25 Delta_Call"</v>
      </c>
      <c r="E90" t="str">
        <f t="shared" si="4"/>
        <v>"DB(CDS,TRAC-X,EUROPEHYUNF05ONRUN_NEW_P25D_3M_INTERP,JPM_VOL)-DB(CDS,TRAC-X,EUROPEHYUNF05ONRUN_NEW_C25D_3M_INTERP,JPM_VOL)"</v>
      </c>
      <c r="F90" t="str">
        <f t="shared" si="5"/>
        <v>"Xover 100% 3M Vol Skew 25 Delta_Call" : "DB(CDS,TRAC-X,EUROPEHYUNF05ONRUN_NEW_P25D_3M_INTERP,JPM_VOL)-DB(CDS,TRAC-X,EUROPEHYUNF05ONRUN_NEW_C25D_3M_INTERP,JPM_VOL)"</v>
      </c>
    </row>
    <row r="91" spans="1:6" x14ac:dyDescent="0.3">
      <c r="A91" t="s">
        <v>744</v>
      </c>
      <c r="B91" t="s">
        <v>140</v>
      </c>
      <c r="C91" t="s">
        <v>239</v>
      </c>
      <c r="D91" t="str">
        <f t="shared" si="3"/>
        <v>"Xover 100% 3M Calendar Skew 3M - 1M_Call"</v>
      </c>
      <c r="E91" t="str">
        <f t="shared" si="4"/>
        <v>"DB(CDS,TRAC-X,EUROPEHYUNF05ONRUN_NEW_C100P_3M_INTERP,JPM_ATMVOL)-DB(CDS,TRAC-X,EUROPEHYUNF05ONRUN_NEW_C100P_1M_INTERP,JPM_ATMVOL)"</v>
      </c>
      <c r="F91" t="str">
        <f t="shared" si="5"/>
        <v>"Xover 100% 3M Calendar Skew 3M - 1M_Call" : "DB(CDS,TRAC-X,EUROPEHYUNF05ONRUN_NEW_C100P_3M_INTERP,JPM_ATMVOL)-DB(CDS,TRAC-X,EUROPEHYUNF05ONRUN_NEW_C100P_1M_INTERP,JPM_ATMVOL)"</v>
      </c>
    </row>
    <row r="92" spans="1:6" x14ac:dyDescent="0.3">
      <c r="A92" t="s">
        <v>745</v>
      </c>
      <c r="B92" t="s">
        <v>141</v>
      </c>
      <c r="C92" t="s">
        <v>240</v>
      </c>
      <c r="D92" t="str">
        <f t="shared" si="3"/>
        <v>"Xover 100% 3M CDS Spread Adj._Call"</v>
      </c>
      <c r="E92" t="str">
        <f t="shared" si="4"/>
        <v>"DB(CDS,TRAC-X,EUROPEHYUNF05ONRUN,JPM_CDSSPREAD_ADJ)"</v>
      </c>
      <c r="F92" t="str">
        <f t="shared" si="5"/>
        <v>"Xover 100% 3M CDS Spread Adj._Call" : "DB(CDS,TRAC-X,EUROPEHYUNF05ONRUN,JPM_CDSSPREAD_ADJ)"</v>
      </c>
    </row>
    <row r="93" spans="1:6" x14ac:dyDescent="0.3">
      <c r="A93" t="s">
        <v>746</v>
      </c>
      <c r="B93" t="s">
        <v>137</v>
      </c>
      <c r="C93" t="s">
        <v>241</v>
      </c>
      <c r="D93" t="str">
        <f t="shared" si="3"/>
        <v>"Xover 100% 3M Implied Vol_Put"</v>
      </c>
      <c r="E93" t="str">
        <f t="shared" si="4"/>
        <v>"DB(CDS,TRAC-X,EUROPEHYUNF05ONRUN_NEW_P100P_3M_INTERP,JPM_ATMVOL)"</v>
      </c>
      <c r="F93" t="str">
        <f t="shared" si="5"/>
        <v>"Xover 100% 3M Implied Vol_Put" : "DB(CDS,TRAC-X,EUROPEHYUNF05ONRUN_NEW_P100P_3M_INTERP,JPM_ATMVOL)"</v>
      </c>
    </row>
    <row r="94" spans="1:6" x14ac:dyDescent="0.3">
      <c r="A94" t="s">
        <v>747</v>
      </c>
      <c r="B94" t="s">
        <v>138</v>
      </c>
      <c r="C94" t="s">
        <v>237</v>
      </c>
      <c r="D94" t="str">
        <f t="shared" si="3"/>
        <v>"Xover 100% 3M Realised Vol_Put"</v>
      </c>
      <c r="E94" t="str">
        <f t="shared" si="4"/>
        <v>"STDDEV(21 * 3,DB(NEO-UK,CREDRESEARCH/EU/EUROPEHY05ONRUN/JPM_LOG_SPR_RET))*SQRT(252)/100"</v>
      </c>
      <c r="F94" t="str">
        <f t="shared" si="5"/>
        <v>"Xover 100% 3M Realised Vol_Put" : "STDDEV(21 * 3,DB(NEO-UK,CREDRESEARCH/EU/EUROPEHY05ONRUN/JPM_LOG_SPR_RET))*SQRT(252)/100"</v>
      </c>
    </row>
    <row r="95" spans="1:6" x14ac:dyDescent="0.3">
      <c r="A95" t="s">
        <v>748</v>
      </c>
      <c r="B95" t="s">
        <v>139</v>
      </c>
      <c r="C95" t="s">
        <v>238</v>
      </c>
      <c r="D95" t="str">
        <f t="shared" si="3"/>
        <v>"Xover 100% 3M Vol Skew 25 Delta_Put"</v>
      </c>
      <c r="E95" t="str">
        <f t="shared" si="4"/>
        <v>"DB(CDS,TRAC-X,EUROPEHYUNF05ONRUN_NEW_P25D_3M_INTERP,JPM_VOL)-DB(CDS,TRAC-X,EUROPEHYUNF05ONRUN_NEW_C25D_3M_INTERP,JPM_VOL)"</v>
      </c>
      <c r="F95" t="str">
        <f t="shared" si="5"/>
        <v>"Xover 100% 3M Vol Skew 25 Delta_Put" : "DB(CDS,TRAC-X,EUROPEHYUNF05ONRUN_NEW_P25D_3M_INTERP,JPM_VOL)-DB(CDS,TRAC-X,EUROPEHYUNF05ONRUN_NEW_C25D_3M_INTERP,JPM_VOL)"</v>
      </c>
    </row>
    <row r="96" spans="1:6" x14ac:dyDescent="0.3">
      <c r="A96" t="s">
        <v>749</v>
      </c>
      <c r="B96" t="s">
        <v>140</v>
      </c>
      <c r="C96" t="s">
        <v>242</v>
      </c>
      <c r="D96" t="str">
        <f t="shared" si="3"/>
        <v>"Xover 100% 3M Calendar Skew 3M - 1M_Put"</v>
      </c>
      <c r="E96" t="str">
        <f t="shared" si="4"/>
        <v>"DB(CDS,TRAC-X,EUROPEHYUNF05ONRUN_NEW_P100P_3M_INTERP,JPM_ATMVOL)-DB(CDS,TRAC-X,EUROPEHYUNF05ONRUN_NEW_P100P_1M_INTERP,JPM_ATMVOL)"</v>
      </c>
      <c r="F96" t="str">
        <f t="shared" si="5"/>
        <v>"Xover 100% 3M Calendar Skew 3M - 1M_Put" : "DB(CDS,TRAC-X,EUROPEHYUNF05ONRUN_NEW_P100P_3M_INTERP,JPM_ATMVOL)-DB(CDS,TRAC-X,EUROPEHYUNF05ONRUN_NEW_P100P_1M_INTERP,JPM_ATMVOL)"</v>
      </c>
    </row>
    <row r="97" spans="1:6" x14ac:dyDescent="0.3">
      <c r="A97" t="s">
        <v>750</v>
      </c>
      <c r="B97" t="s">
        <v>141</v>
      </c>
      <c r="C97" t="s">
        <v>240</v>
      </c>
      <c r="D97" t="str">
        <f t="shared" si="3"/>
        <v>"Xover 100% 3M CDS Spread Adj._Put"</v>
      </c>
      <c r="E97" t="str">
        <f t="shared" si="4"/>
        <v>"DB(CDS,TRAC-X,EUROPEHYUNF05ONRUN,JPM_CDSSPREAD_ADJ)"</v>
      </c>
      <c r="F97" t="str">
        <f t="shared" si="5"/>
        <v>"Xover 100% 3M CDS Spread Adj._Put" : "DB(CDS,TRAC-X,EUROPEHYUNF05ONRUN,JPM_CDSSPREAD_ADJ)"</v>
      </c>
    </row>
    <row r="98" spans="1:6" x14ac:dyDescent="0.3">
      <c r="A98" t="s">
        <v>751</v>
      </c>
      <c r="B98" t="s">
        <v>767</v>
      </c>
      <c r="C98" t="s">
        <v>766</v>
      </c>
      <c r="D98" t="str">
        <f t="shared" si="3"/>
        <v>"Main 25% 3M Implied Vol_Call"</v>
      </c>
      <c r="E98" t="str">
        <f t="shared" si="4"/>
        <v>"DB(CDS,TRAC-X,EUROPEEURUNF05ONRUN_NEW_C10D_3M_INTERP,JPM_VOL)"</v>
      </c>
      <c r="F98" t="str">
        <f t="shared" si="5"/>
        <v>"Main 25% 3M Implied Vol_Call" : "DB(CDS,TRAC-X,EUROPEEURUNF05ONRUN_NEW_C10D_3M_INTERP,JPM_VOL)"</v>
      </c>
    </row>
    <row r="99" spans="1:6" x14ac:dyDescent="0.3">
      <c r="A99" t="s">
        <v>752</v>
      </c>
      <c r="B99" t="s">
        <v>767</v>
      </c>
      <c r="C99" t="s">
        <v>768</v>
      </c>
      <c r="D99" t="str">
        <f t="shared" si="3"/>
        <v>"Main 25% 3M Implied Vol_Put"</v>
      </c>
      <c r="E99" t="str">
        <f t="shared" si="4"/>
        <v>"DB(CDS,TRAC-X,EUROPEEURUNF05ONRUN_NEW_P10D_3M_INTERP,JPM_VOL)"</v>
      </c>
      <c r="F99" t="str">
        <f t="shared" si="5"/>
        <v>"Main 25% 3M Implied Vol_Put" : "DB(CDS,TRAC-X,EUROPEEURUNF05ONRUN_NEW_P10D_3M_INTERP,JPM_VOL)"</v>
      </c>
    </row>
    <row r="100" spans="1:6" x14ac:dyDescent="0.3">
      <c r="A100" t="s">
        <v>753</v>
      </c>
      <c r="B100" t="s">
        <v>143</v>
      </c>
      <c r="C100" t="s">
        <v>245</v>
      </c>
      <c r="D100" t="str">
        <f t="shared" si="3"/>
        <v>"Main 75% 3M Implied Vol_Call"</v>
      </c>
      <c r="E100" t="str">
        <f t="shared" si="4"/>
        <v>"DB(CDS,TRAC-X,EUROPEEURUNF05ONRUN_NEW_C75D_3M_INTERP,JPM_VOL)"</v>
      </c>
      <c r="F100" t="str">
        <f t="shared" si="5"/>
        <v>"Main 75% 3M Implied Vol_Call" : "DB(CDS,TRAC-X,EUROPEEURUNF05ONRUN_NEW_C75D_3M_INTERP,JPM_VOL)"</v>
      </c>
    </row>
    <row r="101" spans="1:6" x14ac:dyDescent="0.3">
      <c r="A101" t="s">
        <v>754</v>
      </c>
      <c r="B101" t="s">
        <v>143</v>
      </c>
      <c r="C101" t="s">
        <v>246</v>
      </c>
      <c r="D101" t="str">
        <f t="shared" si="3"/>
        <v>"Main 75% 3M Implied Vol_Put"</v>
      </c>
      <c r="E101" t="str">
        <f t="shared" si="4"/>
        <v>"DB(CDS,TRAC-X,EUROPEEURUNF05ONRUN_NEW_P75D_3M_INTERP,JPM_VOL)"</v>
      </c>
      <c r="F101" t="str">
        <f t="shared" si="5"/>
        <v>"Main 75% 3M Implied Vol_Put" : "DB(CDS,TRAC-X,EUROPEEURUNF05ONRUN_NEW_P75D_3M_INTERP,JPM_VOL)"</v>
      </c>
    </row>
    <row r="102" spans="1:6" x14ac:dyDescent="0.3">
      <c r="A102" t="s">
        <v>755</v>
      </c>
      <c r="B102" t="s">
        <v>144</v>
      </c>
      <c r="C102" t="s">
        <v>247</v>
      </c>
      <c r="D102" t="str">
        <f t="shared" si="3"/>
        <v>"Xover 25% 3M Implied Vol_Call"</v>
      </c>
      <c r="E102" t="str">
        <f t="shared" si="4"/>
        <v>"DB(CDS,TRAC-X,EUROPEHYUNF05ONRUN_NEW_C25D_3M_INTERP,JPM_VOL)"</v>
      </c>
      <c r="F102" t="str">
        <f t="shared" si="5"/>
        <v>"Xover 25% 3M Implied Vol_Call" : "DB(CDS,TRAC-X,EUROPEHYUNF05ONRUN_NEW_C25D_3M_INTERP,JPM_VOL)"</v>
      </c>
    </row>
    <row r="103" spans="1:6" x14ac:dyDescent="0.3">
      <c r="A103" t="s">
        <v>756</v>
      </c>
      <c r="B103" t="s">
        <v>144</v>
      </c>
      <c r="C103" t="s">
        <v>248</v>
      </c>
      <c r="D103" t="str">
        <f t="shared" si="3"/>
        <v>"Xover 25% 3M Implied Vol_Put"</v>
      </c>
      <c r="E103" t="str">
        <f t="shared" si="4"/>
        <v>"DB(CDS,TRAC-X,EUROPEHYUNF05ONRUN_NEW_P25D_3M_INTERP,JPM_VOL)"</v>
      </c>
      <c r="F103" t="str">
        <f t="shared" si="5"/>
        <v>"Xover 25% 3M Implied Vol_Put" : "DB(CDS,TRAC-X,EUROPEHYUNF05ONRUN_NEW_P25D_3M_INTERP,JPM_VOL)"</v>
      </c>
    </row>
    <row r="104" spans="1:6" x14ac:dyDescent="0.3">
      <c r="A104" t="s">
        <v>757</v>
      </c>
      <c r="B104" t="s">
        <v>145</v>
      </c>
      <c r="C104" t="s">
        <v>249</v>
      </c>
      <c r="D104" t="str">
        <f t="shared" si="3"/>
        <v>"Xover 75% 3M Implied Vol_Call"</v>
      </c>
      <c r="E104" t="str">
        <f t="shared" si="4"/>
        <v>"DB(CDS,TRAC-X,EUROPEHYUNF05ONRUN_NEW_C75D_3M_INTERP,JPM_VOL)"</v>
      </c>
      <c r="F104" t="str">
        <f t="shared" si="5"/>
        <v>"Xover 75% 3M Implied Vol_Call" : "DB(CDS,TRAC-X,EUROPEHYUNF05ONRUN_NEW_C75D_3M_INTERP,JPM_VOL)"</v>
      </c>
    </row>
    <row r="105" spans="1:6" x14ac:dyDescent="0.3">
      <c r="A105" t="s">
        <v>758</v>
      </c>
      <c r="B105" t="s">
        <v>145</v>
      </c>
      <c r="C105" t="s">
        <v>250</v>
      </c>
      <c r="D105" t="str">
        <f t="shared" si="3"/>
        <v>"Xover 75% 3M Implied Vol_Put"</v>
      </c>
      <c r="E105" t="str">
        <f t="shared" si="4"/>
        <v>"DB(CDS,TRAC-X,EUROPEHYUNF05ONRUN_NEW_P75D_3M_INTERP,JPM_VOL)"</v>
      </c>
      <c r="F105" t="str">
        <f t="shared" si="5"/>
        <v>"Xover 75% 3M Implied Vol_Put" : "DB(CDS,TRAC-X,EUROPEHYUNF05ONRUN_NEW_P75D_3M_INTERP,JPM_VOL)"</v>
      </c>
    </row>
    <row r="106" spans="1:6" x14ac:dyDescent="0.3">
      <c r="A106" t="s">
        <v>759</v>
      </c>
      <c r="B106" t="s">
        <v>146</v>
      </c>
      <c r="C106" t="s">
        <v>251</v>
      </c>
      <c r="D106" t="str">
        <f t="shared" si="3"/>
        <v>"Main OTR 5Y Sprd"</v>
      </c>
      <c r="E106" t="str">
        <f t="shared" si="4"/>
        <v>"DB(NEO-UK,credit/cds/index/itraxx-onrun/5y/JPM_CDSSPREAD_MID)"</v>
      </c>
      <c r="F106" t="str">
        <f t="shared" si="5"/>
        <v>"Main OTR 5Y Sprd" : "DB(NEO-UK,credit/cds/index/itraxx-onrun/5y/JPM_CDSSPREAD_MID)"</v>
      </c>
    </row>
    <row r="107" spans="1:6" x14ac:dyDescent="0.3">
      <c r="A107" t="s">
        <v>760</v>
      </c>
      <c r="B107" t="s">
        <v>147</v>
      </c>
      <c r="C107" t="s">
        <v>252</v>
      </c>
      <c r="D107" t="str">
        <f t="shared" si="3"/>
        <v>"Main OTR 5Y Roll-Adj. Sprd"</v>
      </c>
      <c r="E107" t="str">
        <f t="shared" si="4"/>
        <v>"DB(CDS,TRAC-X,EuropeEur5yOnrun,JPM_CDSSPREAD_CM_ADJ)"</v>
      </c>
      <c r="F107" t="str">
        <f t="shared" si="5"/>
        <v>"Main OTR 5Y Roll-Adj. Sprd" : "DB(CDS,TRAC-X,EuropeEur5yOnrun,JPM_CDSSPREAD_CM_ADJ)"</v>
      </c>
    </row>
    <row r="108" spans="1:6" x14ac:dyDescent="0.3">
      <c r="A108" t="s">
        <v>761</v>
      </c>
      <c r="B108" t="s">
        <v>148</v>
      </c>
      <c r="C108" t="s">
        <v>253</v>
      </c>
      <c r="D108" t="str">
        <f t="shared" si="3"/>
        <v>"Main OTR 10Y Sprd"</v>
      </c>
      <c r="E108" t="str">
        <f t="shared" si="4"/>
        <v>"DB(NEO-UK,credit/cds/index/itraxx-onrun/10y/JPM_CDSSPREAD_MID)"</v>
      </c>
      <c r="F108" t="str">
        <f t="shared" si="5"/>
        <v>"Main OTR 10Y Sprd" : "DB(NEO-UK,credit/cds/index/itraxx-onrun/10y/JPM_CDSSPREAD_MID)"</v>
      </c>
    </row>
    <row r="109" spans="1:6" x14ac:dyDescent="0.3">
      <c r="A109" t="s">
        <v>762</v>
      </c>
      <c r="B109" t="s">
        <v>149</v>
      </c>
      <c r="C109" t="s">
        <v>254</v>
      </c>
      <c r="D109" t="str">
        <f t="shared" si="3"/>
        <v>"Main OTR 10Y Roll-Adj. Sprd"</v>
      </c>
      <c r="E109" t="str">
        <f t="shared" si="4"/>
        <v>"DB(CDS,TRAC-X,EuropeEur10yOnrun,JPM_CDSSPREAD_CM_ADJ)"</v>
      </c>
      <c r="F109" t="str">
        <f t="shared" si="5"/>
        <v>"Main OTR 10Y Roll-Adj. Sprd" : "DB(CDS,TRAC-X,EuropeEur10yOnrun,JPM_CDSSPREAD_CM_ADJ)"</v>
      </c>
    </row>
    <row r="110" spans="1:6" x14ac:dyDescent="0.3">
      <c r="A110" t="s">
        <v>763</v>
      </c>
      <c r="B110" t="s">
        <v>150</v>
      </c>
      <c r="C110" t="s">
        <v>255</v>
      </c>
      <c r="D110" t="str">
        <f t="shared" si="3"/>
        <v>"Xover OTR 5Y Sprd"</v>
      </c>
      <c r="E110" t="str">
        <f t="shared" si="4"/>
        <v>"DB(NEO-UK,credit/cds/index/itraxx_crossover-onrun/5y/JPM_CDSSPREAD_MID)"</v>
      </c>
      <c r="F110" t="str">
        <f t="shared" si="5"/>
        <v>"Xover OTR 5Y Sprd" : "DB(NEO-UK,credit/cds/index/itraxx_crossover-onrun/5y/JPM_CDSSPREAD_MID)"</v>
      </c>
    </row>
    <row r="111" spans="1:6" x14ac:dyDescent="0.3">
      <c r="A111" t="s">
        <v>764</v>
      </c>
      <c r="B111" t="s">
        <v>151</v>
      </c>
      <c r="C111" t="s">
        <v>256</v>
      </c>
      <c r="D111" t="str">
        <f t="shared" si="3"/>
        <v>"Xover OTR 5Y Roll-Adj. Sprd"</v>
      </c>
      <c r="E111" t="str">
        <f t="shared" si="4"/>
        <v>"DB(CDS,TRAC-X,EuropeHy5yOnrun,JPM_CDSSPREAD_CM_ADJ)"</v>
      </c>
      <c r="F111" t="str">
        <f t="shared" si="5"/>
        <v>"Xover OTR 5Y Roll-Adj. Sprd" : "DB(CDS,TRAC-X,EuropeHy5yOnrun,JPM_CDSSPREAD_CM_ADJ)"</v>
      </c>
    </row>
    <row r="112" spans="1:6" x14ac:dyDescent="0.3">
      <c r="A112" t="s">
        <v>765</v>
      </c>
      <c r="B112" t="s">
        <v>152</v>
      </c>
      <c r="C112" t="s">
        <v>257</v>
      </c>
      <c r="D112" t="str">
        <f t="shared" si="3"/>
        <v>"Xover OTR 10Y Sprd"</v>
      </c>
      <c r="E112" t="str">
        <f t="shared" si="4"/>
        <v>"DB(NEO-UK,credit/cds/index/itraxx_crossover-onrun/10y/JPM_CDSSPREAD_MID)"</v>
      </c>
      <c r="F112" t="str">
        <f t="shared" si="5"/>
        <v>"Xover OTR 10Y Sprd" : "DB(NEO-UK,credit/cds/index/itraxx_crossover-onrun/10y/JPM_CDSSPREAD_MID)"</v>
      </c>
    </row>
    <row r="113" spans="1:6" x14ac:dyDescent="0.3">
      <c r="A113" t="s">
        <v>769</v>
      </c>
      <c r="B113" t="s">
        <v>153</v>
      </c>
      <c r="C113" t="s">
        <v>258</v>
      </c>
      <c r="D113" t="str">
        <f t="shared" si="3"/>
        <v>"Xover OTR 10Y Roll-Adj. Sprd"</v>
      </c>
      <c r="E113" t="str">
        <f t="shared" si="4"/>
        <v>"DB(CDS,TRAC-X,EuropeHy10yOnrun,JPM_CDSSPREAD_CM_ADJ)"</v>
      </c>
      <c r="F113" t="str">
        <f t="shared" si="5"/>
        <v>"Xover OTR 10Y Roll-Adj. Sprd" : "DB(CDS,TRAC-X,EuropeHy10yOnrun,JPM_CDSSPREAD_CM_ADJ)"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EB1D-940A-4B10-84C1-6037FF4D2D0A}">
  <dimension ref="A1:D113"/>
  <sheetViews>
    <sheetView tabSelected="1" workbookViewId="0">
      <selection activeCell="H5" sqref="H5"/>
    </sheetView>
  </sheetViews>
  <sheetFormatPr defaultRowHeight="14.4" x14ac:dyDescent="0.3"/>
  <cols>
    <col min="1" max="1" width="37.5546875" bestFit="1" customWidth="1"/>
    <col min="2" max="2" width="20.5546875" customWidth="1"/>
    <col min="3" max="3" width="59" customWidth="1"/>
  </cols>
  <sheetData>
    <row r="1" spans="1:4" x14ac:dyDescent="0.3">
      <c r="A1" t="s">
        <v>691</v>
      </c>
      <c r="B1" t="s">
        <v>92</v>
      </c>
      <c r="C1" t="s">
        <v>194</v>
      </c>
      <c r="D1">
        <f>COUNTIF(C:C,C1)</f>
        <v>5</v>
      </c>
    </row>
    <row r="2" spans="1:4" x14ac:dyDescent="0.3">
      <c r="A2" t="s">
        <v>698</v>
      </c>
      <c r="B2" t="s">
        <v>99</v>
      </c>
      <c r="C2" t="s">
        <v>194</v>
      </c>
      <c r="D2">
        <f>COUNTIF(C:C,C2)</f>
        <v>5</v>
      </c>
    </row>
    <row r="3" spans="1:4" x14ac:dyDescent="0.3">
      <c r="A3" t="s">
        <v>705</v>
      </c>
      <c r="B3" t="s">
        <v>106</v>
      </c>
      <c r="C3" t="s">
        <v>194</v>
      </c>
      <c r="D3">
        <f>COUNTIF(C:C,C3)</f>
        <v>5</v>
      </c>
    </row>
    <row r="4" spans="1:4" x14ac:dyDescent="0.3">
      <c r="A4" t="s">
        <v>712</v>
      </c>
      <c r="B4" t="s">
        <v>113</v>
      </c>
      <c r="C4" t="s">
        <v>194</v>
      </c>
      <c r="D4">
        <f>COUNTIF(C:C,C4)</f>
        <v>5</v>
      </c>
    </row>
    <row r="5" spans="1:4" x14ac:dyDescent="0.3">
      <c r="A5" t="s">
        <v>719</v>
      </c>
      <c r="B5" t="s">
        <v>120</v>
      </c>
      <c r="C5" t="s">
        <v>194</v>
      </c>
      <c r="D5">
        <f>COUNTIF(C:C,C5)</f>
        <v>5</v>
      </c>
    </row>
    <row r="6" spans="1:4" x14ac:dyDescent="0.3">
      <c r="A6" t="s">
        <v>659</v>
      </c>
      <c r="B6" t="s">
        <v>44</v>
      </c>
      <c r="C6" t="s">
        <v>45</v>
      </c>
      <c r="D6">
        <f>COUNTIF(C:C,C6)</f>
        <v>4</v>
      </c>
    </row>
    <row r="7" spans="1:4" x14ac:dyDescent="0.3">
      <c r="A7" t="s">
        <v>665</v>
      </c>
      <c r="B7" t="s">
        <v>58</v>
      </c>
      <c r="C7" t="s">
        <v>45</v>
      </c>
      <c r="D7">
        <f>COUNTIF(C:C,C7)</f>
        <v>4</v>
      </c>
    </row>
    <row r="8" spans="1:4" x14ac:dyDescent="0.3">
      <c r="A8" t="s">
        <v>667</v>
      </c>
      <c r="B8" t="s">
        <v>64</v>
      </c>
      <c r="C8" t="s">
        <v>45</v>
      </c>
      <c r="D8">
        <f>COUNTIF(C:C,C8)</f>
        <v>4</v>
      </c>
    </row>
    <row r="9" spans="1:4" x14ac:dyDescent="0.3">
      <c r="A9" t="s">
        <v>721</v>
      </c>
      <c r="B9" t="s">
        <v>122</v>
      </c>
      <c r="C9" t="s">
        <v>45</v>
      </c>
      <c r="D9">
        <f>COUNTIF(C:C,C9)</f>
        <v>4</v>
      </c>
    </row>
    <row r="10" spans="1:4" x14ac:dyDescent="0.3">
      <c r="A10" t="s">
        <v>674</v>
      </c>
      <c r="B10" t="s">
        <v>71</v>
      </c>
      <c r="C10" t="s">
        <v>175</v>
      </c>
      <c r="D10">
        <f>COUNTIF(C:C,C10)</f>
        <v>3</v>
      </c>
    </row>
    <row r="11" spans="1:4" x14ac:dyDescent="0.3">
      <c r="A11" t="s">
        <v>681</v>
      </c>
      <c r="B11" t="s">
        <v>78</v>
      </c>
      <c r="C11" t="s">
        <v>175</v>
      </c>
      <c r="D11">
        <f>COUNTIF(C:C,C11)</f>
        <v>3</v>
      </c>
    </row>
    <row r="12" spans="1:4" x14ac:dyDescent="0.3">
      <c r="A12" t="s">
        <v>684</v>
      </c>
      <c r="B12" t="s">
        <v>85</v>
      </c>
      <c r="C12" t="s">
        <v>175</v>
      </c>
      <c r="D12">
        <f>COUNTIF(C:C,C12)</f>
        <v>3</v>
      </c>
    </row>
    <row r="13" spans="1:4" x14ac:dyDescent="0.3">
      <c r="A13" t="s">
        <v>735</v>
      </c>
      <c r="B13" t="s">
        <v>136</v>
      </c>
      <c r="C13" t="s">
        <v>233</v>
      </c>
      <c r="D13">
        <f>COUNTIF(C:C,C13)</f>
        <v>2</v>
      </c>
    </row>
    <row r="14" spans="1:4" x14ac:dyDescent="0.3">
      <c r="A14" t="s">
        <v>740</v>
      </c>
      <c r="B14" t="s">
        <v>136</v>
      </c>
      <c r="C14" t="s">
        <v>233</v>
      </c>
      <c r="D14">
        <f>COUNTIF(C:C,C14)</f>
        <v>2</v>
      </c>
    </row>
    <row r="15" spans="1:4" x14ac:dyDescent="0.3">
      <c r="A15" t="s">
        <v>733</v>
      </c>
      <c r="B15" t="s">
        <v>134</v>
      </c>
      <c r="C15" t="s">
        <v>231</v>
      </c>
      <c r="D15">
        <f>COUNTIF(C:C,C15)</f>
        <v>2</v>
      </c>
    </row>
    <row r="16" spans="1:4" x14ac:dyDescent="0.3">
      <c r="A16" t="s">
        <v>738</v>
      </c>
      <c r="B16" t="s">
        <v>134</v>
      </c>
      <c r="C16" t="s">
        <v>231</v>
      </c>
      <c r="D16">
        <f>COUNTIF(C:C,C16)</f>
        <v>2</v>
      </c>
    </row>
    <row r="17" spans="1:4" x14ac:dyDescent="0.3">
      <c r="A17" t="s">
        <v>745</v>
      </c>
      <c r="B17" t="s">
        <v>141</v>
      </c>
      <c r="C17" t="s">
        <v>240</v>
      </c>
      <c r="D17">
        <f>COUNTIF(C:C,C17)</f>
        <v>2</v>
      </c>
    </row>
    <row r="18" spans="1:4" x14ac:dyDescent="0.3">
      <c r="A18" t="s">
        <v>750</v>
      </c>
      <c r="B18" t="s">
        <v>141</v>
      </c>
      <c r="C18" t="s">
        <v>240</v>
      </c>
      <c r="D18">
        <f>COUNTIF(C:C,C18)</f>
        <v>2</v>
      </c>
    </row>
    <row r="19" spans="1:4" x14ac:dyDescent="0.3">
      <c r="A19" t="s">
        <v>743</v>
      </c>
      <c r="B19" t="s">
        <v>139</v>
      </c>
      <c r="C19" t="s">
        <v>238</v>
      </c>
      <c r="D19">
        <f>COUNTIF(C:C,C19)</f>
        <v>2</v>
      </c>
    </row>
    <row r="20" spans="1:4" x14ac:dyDescent="0.3">
      <c r="A20" t="s">
        <v>748</v>
      </c>
      <c r="B20" t="s">
        <v>139</v>
      </c>
      <c r="C20" t="s">
        <v>238</v>
      </c>
      <c r="D20">
        <f>COUNTIF(C:C,C20)</f>
        <v>2</v>
      </c>
    </row>
    <row r="21" spans="1:4" x14ac:dyDescent="0.3">
      <c r="A21" t="s">
        <v>732</v>
      </c>
      <c r="B21" t="s">
        <v>133</v>
      </c>
      <c r="C21" t="s">
        <v>230</v>
      </c>
      <c r="D21">
        <f>COUNTIF(C:C,C21)</f>
        <v>2</v>
      </c>
    </row>
    <row r="22" spans="1:4" x14ac:dyDescent="0.3">
      <c r="A22" t="s">
        <v>737</v>
      </c>
      <c r="B22" t="s">
        <v>133</v>
      </c>
      <c r="C22" t="s">
        <v>230</v>
      </c>
      <c r="D22">
        <f>COUNTIF(C:C,C22)</f>
        <v>2</v>
      </c>
    </row>
    <row r="23" spans="1:4" x14ac:dyDescent="0.3">
      <c r="A23" t="s">
        <v>742</v>
      </c>
      <c r="B23" t="s">
        <v>138</v>
      </c>
      <c r="C23" t="s">
        <v>237</v>
      </c>
      <c r="D23">
        <f>COUNTIF(C:C,C23)</f>
        <v>2</v>
      </c>
    </row>
    <row r="24" spans="1:4" x14ac:dyDescent="0.3">
      <c r="A24" t="s">
        <v>747</v>
      </c>
      <c r="B24" t="s">
        <v>138</v>
      </c>
      <c r="C24" t="s">
        <v>237</v>
      </c>
      <c r="D24">
        <f>COUNTIF(C:C,C24)</f>
        <v>2</v>
      </c>
    </row>
    <row r="25" spans="1:4" x14ac:dyDescent="0.3">
      <c r="A25" t="s">
        <v>688</v>
      </c>
      <c r="B25" t="s">
        <v>89</v>
      </c>
      <c r="C25" t="s">
        <v>191</v>
      </c>
      <c r="D25">
        <f>COUNTIF(C:C,C25)</f>
        <v>1</v>
      </c>
    </row>
    <row r="26" spans="1:4" x14ac:dyDescent="0.3">
      <c r="A26" t="s">
        <v>685</v>
      </c>
      <c r="B26" t="s">
        <v>86</v>
      </c>
      <c r="C26" t="s">
        <v>188</v>
      </c>
      <c r="D26">
        <f>COUNTIF(C:C,C26)</f>
        <v>1</v>
      </c>
    </row>
    <row r="27" spans="1:4" x14ac:dyDescent="0.3">
      <c r="A27" t="s">
        <v>689</v>
      </c>
      <c r="B27" t="s">
        <v>90</v>
      </c>
      <c r="C27" t="s">
        <v>192</v>
      </c>
      <c r="D27">
        <f>COUNTIF(C:C,C27)</f>
        <v>1</v>
      </c>
    </row>
    <row r="28" spans="1:4" x14ac:dyDescent="0.3">
      <c r="A28" t="s">
        <v>687</v>
      </c>
      <c r="B28" t="s">
        <v>88</v>
      </c>
      <c r="C28" t="s">
        <v>190</v>
      </c>
      <c r="D28">
        <f>COUNTIF(C:C,C28)</f>
        <v>1</v>
      </c>
    </row>
    <row r="29" spans="1:4" x14ac:dyDescent="0.3">
      <c r="A29" t="s">
        <v>686</v>
      </c>
      <c r="B29" t="s">
        <v>87</v>
      </c>
      <c r="C29" t="s">
        <v>189</v>
      </c>
      <c r="D29">
        <f>COUNTIF(C:C,C29)</f>
        <v>1</v>
      </c>
    </row>
    <row r="30" spans="1:4" x14ac:dyDescent="0.3">
      <c r="A30" t="s">
        <v>690</v>
      </c>
      <c r="B30" t="s">
        <v>91</v>
      </c>
      <c r="C30" t="s">
        <v>193</v>
      </c>
      <c r="D30">
        <f>COUNTIF(C:C,C30)</f>
        <v>1</v>
      </c>
    </row>
    <row r="31" spans="1:4" x14ac:dyDescent="0.3">
      <c r="A31" t="s">
        <v>695</v>
      </c>
      <c r="B31" t="s">
        <v>96</v>
      </c>
      <c r="C31" t="s">
        <v>198</v>
      </c>
      <c r="D31">
        <f>COUNTIF(C:C,C31)</f>
        <v>1</v>
      </c>
    </row>
    <row r="32" spans="1:4" x14ac:dyDescent="0.3">
      <c r="A32" t="s">
        <v>692</v>
      </c>
      <c r="B32" t="s">
        <v>93</v>
      </c>
      <c r="C32" t="s">
        <v>195</v>
      </c>
      <c r="D32">
        <f>COUNTIF(C:C,C32)</f>
        <v>1</v>
      </c>
    </row>
    <row r="33" spans="1:4" x14ac:dyDescent="0.3">
      <c r="A33" t="s">
        <v>696</v>
      </c>
      <c r="B33" t="s">
        <v>97</v>
      </c>
      <c r="C33" t="s">
        <v>199</v>
      </c>
      <c r="D33">
        <f>COUNTIF(C:C,C33)</f>
        <v>1</v>
      </c>
    </row>
    <row r="34" spans="1:4" x14ac:dyDescent="0.3">
      <c r="A34" t="s">
        <v>694</v>
      </c>
      <c r="B34" t="s">
        <v>95</v>
      </c>
      <c r="C34" t="s">
        <v>197</v>
      </c>
      <c r="D34">
        <f>COUNTIF(C:C,C34)</f>
        <v>1</v>
      </c>
    </row>
    <row r="35" spans="1:4" x14ac:dyDescent="0.3">
      <c r="A35" t="s">
        <v>693</v>
      </c>
      <c r="B35" t="s">
        <v>94</v>
      </c>
      <c r="C35" t="s">
        <v>196</v>
      </c>
      <c r="D35">
        <f>COUNTIF(C:C,C35)</f>
        <v>1</v>
      </c>
    </row>
    <row r="36" spans="1:4" x14ac:dyDescent="0.3">
      <c r="A36" t="s">
        <v>697</v>
      </c>
      <c r="B36" t="s">
        <v>98</v>
      </c>
      <c r="C36" t="s">
        <v>200</v>
      </c>
      <c r="D36">
        <f>COUNTIF(C:C,C36)</f>
        <v>1</v>
      </c>
    </row>
    <row r="37" spans="1:4" x14ac:dyDescent="0.3">
      <c r="A37" t="s">
        <v>702</v>
      </c>
      <c r="B37" t="s">
        <v>103</v>
      </c>
      <c r="C37" t="s">
        <v>204</v>
      </c>
      <c r="D37">
        <f>COUNTIF(C:C,C37)</f>
        <v>1</v>
      </c>
    </row>
    <row r="38" spans="1:4" x14ac:dyDescent="0.3">
      <c r="A38" t="s">
        <v>699</v>
      </c>
      <c r="B38" t="s">
        <v>100</v>
      </c>
      <c r="C38" t="s">
        <v>201</v>
      </c>
      <c r="D38">
        <f>COUNTIF(C:C,C38)</f>
        <v>1</v>
      </c>
    </row>
    <row r="39" spans="1:4" x14ac:dyDescent="0.3">
      <c r="A39" t="s">
        <v>703</v>
      </c>
      <c r="B39" t="s">
        <v>104</v>
      </c>
      <c r="C39" t="s">
        <v>205</v>
      </c>
      <c r="D39">
        <f>COUNTIF(C:C,C39)</f>
        <v>1</v>
      </c>
    </row>
    <row r="40" spans="1:4" x14ac:dyDescent="0.3">
      <c r="A40" t="s">
        <v>701</v>
      </c>
      <c r="B40" t="s">
        <v>102</v>
      </c>
      <c r="C40" t="s">
        <v>203</v>
      </c>
      <c r="D40">
        <f>COUNTIF(C:C,C40)</f>
        <v>1</v>
      </c>
    </row>
    <row r="41" spans="1:4" x14ac:dyDescent="0.3">
      <c r="A41" t="s">
        <v>700</v>
      </c>
      <c r="B41" t="s">
        <v>101</v>
      </c>
      <c r="C41" t="s">
        <v>202</v>
      </c>
      <c r="D41">
        <f>COUNTIF(C:C,C41)</f>
        <v>1</v>
      </c>
    </row>
    <row r="42" spans="1:4" x14ac:dyDescent="0.3">
      <c r="A42" t="s">
        <v>704</v>
      </c>
      <c r="B42" t="s">
        <v>105</v>
      </c>
      <c r="C42" t="s">
        <v>206</v>
      </c>
      <c r="D42">
        <f>COUNTIF(C:C,C42)</f>
        <v>1</v>
      </c>
    </row>
    <row r="43" spans="1:4" x14ac:dyDescent="0.3">
      <c r="A43" t="s">
        <v>709</v>
      </c>
      <c r="B43" t="s">
        <v>110</v>
      </c>
      <c r="C43" t="s">
        <v>210</v>
      </c>
      <c r="D43">
        <f>COUNTIF(C:C,C43)</f>
        <v>1</v>
      </c>
    </row>
    <row r="44" spans="1:4" x14ac:dyDescent="0.3">
      <c r="A44" t="s">
        <v>706</v>
      </c>
      <c r="B44" t="s">
        <v>107</v>
      </c>
      <c r="C44" t="s">
        <v>207</v>
      </c>
      <c r="D44">
        <f>COUNTIF(C:C,C44)</f>
        <v>1</v>
      </c>
    </row>
    <row r="45" spans="1:4" x14ac:dyDescent="0.3">
      <c r="A45" t="s">
        <v>710</v>
      </c>
      <c r="B45" t="s">
        <v>111</v>
      </c>
      <c r="C45" t="s">
        <v>211</v>
      </c>
      <c r="D45">
        <f>COUNTIF(C:C,C45)</f>
        <v>1</v>
      </c>
    </row>
    <row r="46" spans="1:4" x14ac:dyDescent="0.3">
      <c r="A46" t="s">
        <v>708</v>
      </c>
      <c r="B46" t="s">
        <v>109</v>
      </c>
      <c r="C46" t="s">
        <v>209</v>
      </c>
      <c r="D46">
        <f>COUNTIF(C:C,C46)</f>
        <v>1</v>
      </c>
    </row>
    <row r="47" spans="1:4" x14ac:dyDescent="0.3">
      <c r="A47" t="s">
        <v>707</v>
      </c>
      <c r="B47" t="s">
        <v>108</v>
      </c>
      <c r="C47" t="s">
        <v>208</v>
      </c>
      <c r="D47">
        <f>COUNTIF(C:C,C47)</f>
        <v>1</v>
      </c>
    </row>
    <row r="48" spans="1:4" x14ac:dyDescent="0.3">
      <c r="A48" t="s">
        <v>711</v>
      </c>
      <c r="B48" t="s">
        <v>112</v>
      </c>
      <c r="C48" t="s">
        <v>212</v>
      </c>
      <c r="D48">
        <f>COUNTIF(C:C,C48)</f>
        <v>1</v>
      </c>
    </row>
    <row r="49" spans="1:4" x14ac:dyDescent="0.3">
      <c r="A49" t="s">
        <v>716</v>
      </c>
      <c r="B49" t="s">
        <v>117</v>
      </c>
      <c r="C49" t="s">
        <v>216</v>
      </c>
      <c r="D49">
        <f>COUNTIF(C:C,C49)</f>
        <v>1</v>
      </c>
    </row>
    <row r="50" spans="1:4" x14ac:dyDescent="0.3">
      <c r="A50" t="s">
        <v>713</v>
      </c>
      <c r="B50" t="s">
        <v>114</v>
      </c>
      <c r="C50" t="s">
        <v>213</v>
      </c>
      <c r="D50">
        <f>COUNTIF(C:C,C50)</f>
        <v>1</v>
      </c>
    </row>
    <row r="51" spans="1:4" x14ac:dyDescent="0.3">
      <c r="A51" t="s">
        <v>717</v>
      </c>
      <c r="B51" t="s">
        <v>118</v>
      </c>
      <c r="C51" t="s">
        <v>217</v>
      </c>
      <c r="D51">
        <f>COUNTIF(C:C,C51)</f>
        <v>1</v>
      </c>
    </row>
    <row r="52" spans="1:4" x14ac:dyDescent="0.3">
      <c r="A52" t="s">
        <v>715</v>
      </c>
      <c r="B52" t="s">
        <v>116</v>
      </c>
      <c r="C52" t="s">
        <v>215</v>
      </c>
      <c r="D52">
        <f>COUNTIF(C:C,C52)</f>
        <v>1</v>
      </c>
    </row>
    <row r="53" spans="1:4" x14ac:dyDescent="0.3">
      <c r="A53" t="s">
        <v>714</v>
      </c>
      <c r="B53" t="s">
        <v>115</v>
      </c>
      <c r="C53" t="s">
        <v>214</v>
      </c>
      <c r="D53">
        <f>COUNTIF(C:C,C53)</f>
        <v>1</v>
      </c>
    </row>
    <row r="54" spans="1:4" x14ac:dyDescent="0.3">
      <c r="A54" t="s">
        <v>718</v>
      </c>
      <c r="B54" t="s">
        <v>119</v>
      </c>
      <c r="C54" t="s">
        <v>218</v>
      </c>
      <c r="D54">
        <f>COUNTIF(C:C,C54)</f>
        <v>1</v>
      </c>
    </row>
    <row r="55" spans="1:4" x14ac:dyDescent="0.3">
      <c r="A55" t="s">
        <v>762</v>
      </c>
      <c r="B55" t="s">
        <v>149</v>
      </c>
      <c r="C55" t="s">
        <v>254</v>
      </c>
      <c r="D55">
        <f>COUNTIF(C:C,C55)</f>
        <v>1</v>
      </c>
    </row>
    <row r="56" spans="1:4" x14ac:dyDescent="0.3">
      <c r="A56" t="s">
        <v>760</v>
      </c>
      <c r="B56" t="s">
        <v>147</v>
      </c>
      <c r="C56" t="s">
        <v>252</v>
      </c>
      <c r="D56">
        <f>COUNTIF(C:C,C56)</f>
        <v>1</v>
      </c>
    </row>
    <row r="57" spans="1:4" x14ac:dyDescent="0.3">
      <c r="A57" t="s">
        <v>731</v>
      </c>
      <c r="B57" t="s">
        <v>132</v>
      </c>
      <c r="C57" t="s">
        <v>229</v>
      </c>
      <c r="D57">
        <f>COUNTIF(C:C,C57)</f>
        <v>1</v>
      </c>
    </row>
    <row r="58" spans="1:4" x14ac:dyDescent="0.3">
      <c r="A58" t="s">
        <v>734</v>
      </c>
      <c r="B58" t="s">
        <v>135</v>
      </c>
      <c r="C58" t="s">
        <v>232</v>
      </c>
      <c r="D58">
        <f>COUNTIF(C:C,C58)</f>
        <v>1</v>
      </c>
    </row>
    <row r="59" spans="1:4" x14ac:dyDescent="0.3">
      <c r="A59" t="s">
        <v>751</v>
      </c>
      <c r="B59" t="s">
        <v>767</v>
      </c>
      <c r="C59" t="s">
        <v>766</v>
      </c>
      <c r="D59">
        <f>COUNTIF(C:C,C59)</f>
        <v>1</v>
      </c>
    </row>
    <row r="60" spans="1:4" x14ac:dyDescent="0.3">
      <c r="A60" t="s">
        <v>753</v>
      </c>
      <c r="B60" t="s">
        <v>143</v>
      </c>
      <c r="C60" t="s">
        <v>245</v>
      </c>
      <c r="D60">
        <f>COUNTIF(C:C,C60)</f>
        <v>1</v>
      </c>
    </row>
    <row r="61" spans="1:4" x14ac:dyDescent="0.3">
      <c r="A61" t="s">
        <v>736</v>
      </c>
      <c r="B61" t="s">
        <v>132</v>
      </c>
      <c r="C61" t="s">
        <v>234</v>
      </c>
      <c r="D61">
        <f>COUNTIF(C:C,C61)</f>
        <v>1</v>
      </c>
    </row>
    <row r="62" spans="1:4" x14ac:dyDescent="0.3">
      <c r="A62" t="s">
        <v>739</v>
      </c>
      <c r="B62" t="s">
        <v>135</v>
      </c>
      <c r="C62" t="s">
        <v>235</v>
      </c>
      <c r="D62">
        <f>COUNTIF(C:C,C62)</f>
        <v>1</v>
      </c>
    </row>
    <row r="63" spans="1:4" x14ac:dyDescent="0.3">
      <c r="A63" t="s">
        <v>752</v>
      </c>
      <c r="B63" t="s">
        <v>767</v>
      </c>
      <c r="C63" t="s">
        <v>768</v>
      </c>
      <c r="D63">
        <f>COUNTIF(C:C,C63)</f>
        <v>1</v>
      </c>
    </row>
    <row r="64" spans="1:4" x14ac:dyDescent="0.3">
      <c r="A64" t="s">
        <v>754</v>
      </c>
      <c r="B64" t="s">
        <v>143</v>
      </c>
      <c r="C64" t="s">
        <v>246</v>
      </c>
      <c r="D64">
        <f>COUNTIF(C:C,C64)</f>
        <v>1</v>
      </c>
    </row>
    <row r="65" spans="1:4" x14ac:dyDescent="0.3">
      <c r="A65" t="s">
        <v>769</v>
      </c>
      <c r="B65" t="s">
        <v>153</v>
      </c>
      <c r="C65" t="s">
        <v>258</v>
      </c>
      <c r="D65">
        <f>COUNTIF(C:C,C65)</f>
        <v>1</v>
      </c>
    </row>
    <row r="66" spans="1:4" x14ac:dyDescent="0.3">
      <c r="A66" t="s">
        <v>764</v>
      </c>
      <c r="B66" t="s">
        <v>151</v>
      </c>
      <c r="C66" t="s">
        <v>256</v>
      </c>
      <c r="D66">
        <f>COUNTIF(C:C,C66)</f>
        <v>1</v>
      </c>
    </row>
    <row r="67" spans="1:4" x14ac:dyDescent="0.3">
      <c r="A67" t="s">
        <v>741</v>
      </c>
      <c r="B67" t="s">
        <v>137</v>
      </c>
      <c r="C67" t="s">
        <v>236</v>
      </c>
      <c r="D67">
        <f>COUNTIF(C:C,C67)</f>
        <v>1</v>
      </c>
    </row>
    <row r="68" spans="1:4" x14ac:dyDescent="0.3">
      <c r="A68" t="s">
        <v>744</v>
      </c>
      <c r="B68" t="s">
        <v>140</v>
      </c>
      <c r="C68" t="s">
        <v>239</v>
      </c>
      <c r="D68">
        <f>COUNTIF(C:C,C68)</f>
        <v>1</v>
      </c>
    </row>
    <row r="69" spans="1:4" x14ac:dyDescent="0.3">
      <c r="A69" t="s">
        <v>755</v>
      </c>
      <c r="B69" t="s">
        <v>144</v>
      </c>
      <c r="C69" t="s">
        <v>247</v>
      </c>
      <c r="D69">
        <f>COUNTIF(C:C,C69)</f>
        <v>1</v>
      </c>
    </row>
    <row r="70" spans="1:4" x14ac:dyDescent="0.3">
      <c r="A70" t="s">
        <v>757</v>
      </c>
      <c r="B70" t="s">
        <v>145</v>
      </c>
      <c r="C70" t="s">
        <v>249</v>
      </c>
      <c r="D70">
        <f>COUNTIF(C:C,C70)</f>
        <v>1</v>
      </c>
    </row>
    <row r="71" spans="1:4" x14ac:dyDescent="0.3">
      <c r="A71" t="s">
        <v>746</v>
      </c>
      <c r="B71" t="s">
        <v>137</v>
      </c>
      <c r="C71" t="s">
        <v>241</v>
      </c>
      <c r="D71">
        <f>COUNTIF(C:C,C71)</f>
        <v>1</v>
      </c>
    </row>
    <row r="72" spans="1:4" x14ac:dyDescent="0.3">
      <c r="A72" t="s">
        <v>749</v>
      </c>
      <c r="B72" t="s">
        <v>140</v>
      </c>
      <c r="C72" t="s">
        <v>242</v>
      </c>
      <c r="D72">
        <f>COUNTIF(C:C,C72)</f>
        <v>1</v>
      </c>
    </row>
    <row r="73" spans="1:4" x14ac:dyDescent="0.3">
      <c r="A73" t="s">
        <v>756</v>
      </c>
      <c r="B73" t="s">
        <v>144</v>
      </c>
      <c r="C73" t="s">
        <v>248</v>
      </c>
      <c r="D73">
        <f>COUNTIF(C:C,C73)</f>
        <v>1</v>
      </c>
    </row>
    <row r="74" spans="1:4" x14ac:dyDescent="0.3">
      <c r="A74" t="s">
        <v>758</v>
      </c>
      <c r="B74" t="s">
        <v>145</v>
      </c>
      <c r="C74" t="s">
        <v>250</v>
      </c>
      <c r="D74">
        <f>COUNTIF(C:C,C74)</f>
        <v>1</v>
      </c>
    </row>
    <row r="75" spans="1:4" x14ac:dyDescent="0.3">
      <c r="A75" t="s">
        <v>725</v>
      </c>
      <c r="B75" t="s">
        <v>126</v>
      </c>
      <c r="C75" t="s">
        <v>223</v>
      </c>
      <c r="D75">
        <f>COUNTIF(C:C,C75)</f>
        <v>1</v>
      </c>
    </row>
    <row r="76" spans="1:4" x14ac:dyDescent="0.3">
      <c r="A76" t="s">
        <v>671</v>
      </c>
      <c r="B76" t="s">
        <v>68</v>
      </c>
      <c r="C76" t="s">
        <v>172</v>
      </c>
      <c r="D76">
        <f>COUNTIF(C:C,C76)</f>
        <v>1</v>
      </c>
    </row>
    <row r="77" spans="1:4" x14ac:dyDescent="0.3">
      <c r="A77" t="s">
        <v>668</v>
      </c>
      <c r="B77" t="s">
        <v>65</v>
      </c>
      <c r="C77" t="s">
        <v>169</v>
      </c>
      <c r="D77">
        <f>COUNTIF(C:C,C77)</f>
        <v>1</v>
      </c>
    </row>
    <row r="78" spans="1:4" x14ac:dyDescent="0.3">
      <c r="A78" t="s">
        <v>672</v>
      </c>
      <c r="B78" t="s">
        <v>69</v>
      </c>
      <c r="C78" t="s">
        <v>173</v>
      </c>
      <c r="D78">
        <f>COUNTIF(C:C,C78)</f>
        <v>1</v>
      </c>
    </row>
    <row r="79" spans="1:4" x14ac:dyDescent="0.3">
      <c r="A79" t="s">
        <v>670</v>
      </c>
      <c r="B79" t="s">
        <v>67</v>
      </c>
      <c r="C79" t="s">
        <v>171</v>
      </c>
      <c r="D79">
        <f>COUNTIF(C:C,C79)</f>
        <v>1</v>
      </c>
    </row>
    <row r="80" spans="1:4" x14ac:dyDescent="0.3">
      <c r="A80" t="s">
        <v>669</v>
      </c>
      <c r="B80" t="s">
        <v>66</v>
      </c>
      <c r="C80" t="s">
        <v>170</v>
      </c>
      <c r="D80">
        <f>COUNTIF(C:C,C80)</f>
        <v>1</v>
      </c>
    </row>
    <row r="81" spans="1:4" x14ac:dyDescent="0.3">
      <c r="A81" t="s">
        <v>673</v>
      </c>
      <c r="B81" t="s">
        <v>70</v>
      </c>
      <c r="C81" t="s">
        <v>174</v>
      </c>
      <c r="D81">
        <f>COUNTIF(C:C,C81)</f>
        <v>1</v>
      </c>
    </row>
    <row r="82" spans="1:4" x14ac:dyDescent="0.3">
      <c r="A82" t="s">
        <v>678</v>
      </c>
      <c r="B82" t="s">
        <v>75</v>
      </c>
      <c r="C82" t="s">
        <v>179</v>
      </c>
      <c r="D82">
        <f>COUNTIF(C:C,C82)</f>
        <v>1</v>
      </c>
    </row>
    <row r="83" spans="1:4" x14ac:dyDescent="0.3">
      <c r="A83" t="s">
        <v>675</v>
      </c>
      <c r="B83" t="s">
        <v>72</v>
      </c>
      <c r="C83" t="s">
        <v>176</v>
      </c>
      <c r="D83">
        <f>COUNTIF(C:C,C83)</f>
        <v>1</v>
      </c>
    </row>
    <row r="84" spans="1:4" x14ac:dyDescent="0.3">
      <c r="A84" t="s">
        <v>679</v>
      </c>
      <c r="B84" t="s">
        <v>76</v>
      </c>
      <c r="C84" t="s">
        <v>180</v>
      </c>
      <c r="D84">
        <f>COUNTIF(C:C,C84)</f>
        <v>1</v>
      </c>
    </row>
    <row r="85" spans="1:4" x14ac:dyDescent="0.3">
      <c r="A85" t="s">
        <v>677</v>
      </c>
      <c r="B85" t="s">
        <v>74</v>
      </c>
      <c r="C85" t="s">
        <v>178</v>
      </c>
      <c r="D85">
        <f>COUNTIF(C:C,C85)</f>
        <v>1</v>
      </c>
    </row>
    <row r="86" spans="1:4" x14ac:dyDescent="0.3">
      <c r="A86" t="s">
        <v>676</v>
      </c>
      <c r="B86" t="s">
        <v>73</v>
      </c>
      <c r="C86" t="s">
        <v>177</v>
      </c>
      <c r="D86">
        <f>COUNTIF(C:C,C86)</f>
        <v>1</v>
      </c>
    </row>
    <row r="87" spans="1:4" x14ac:dyDescent="0.3">
      <c r="A87" t="s">
        <v>680</v>
      </c>
      <c r="B87" t="s">
        <v>77</v>
      </c>
      <c r="C87" t="s">
        <v>181</v>
      </c>
      <c r="D87">
        <f>COUNTIF(C:C,C87)</f>
        <v>1</v>
      </c>
    </row>
    <row r="88" spans="1:4" x14ac:dyDescent="0.3">
      <c r="A88" t="s">
        <v>683</v>
      </c>
      <c r="B88" t="s">
        <v>83</v>
      </c>
      <c r="C88" t="s">
        <v>186</v>
      </c>
      <c r="D88">
        <f>COUNTIF(C:C,C88)</f>
        <v>1</v>
      </c>
    </row>
    <row r="89" spans="1:4" x14ac:dyDescent="0.3">
      <c r="A89" t="s">
        <v>682</v>
      </c>
      <c r="B89" t="s">
        <v>81</v>
      </c>
      <c r="C89" t="s">
        <v>184</v>
      </c>
      <c r="D89">
        <f>COUNTIF(C:C,C89)</f>
        <v>1</v>
      </c>
    </row>
    <row r="90" spans="1:4" x14ac:dyDescent="0.3">
      <c r="A90" t="s">
        <v>726</v>
      </c>
      <c r="B90" t="s">
        <v>127</v>
      </c>
      <c r="C90" t="s">
        <v>224</v>
      </c>
      <c r="D90">
        <f>COUNTIF(C:C,C90)</f>
        <v>1</v>
      </c>
    </row>
    <row r="91" spans="1:4" x14ac:dyDescent="0.3">
      <c r="A91" t="s">
        <v>729</v>
      </c>
      <c r="B91" t="s">
        <v>130</v>
      </c>
      <c r="C91" t="s">
        <v>227</v>
      </c>
      <c r="D91">
        <f>COUNTIF(C:C,C91)</f>
        <v>1</v>
      </c>
    </row>
    <row r="92" spans="1:4" x14ac:dyDescent="0.3">
      <c r="A92" t="s">
        <v>727</v>
      </c>
      <c r="B92" t="s">
        <v>128</v>
      </c>
      <c r="C92" t="s">
        <v>225</v>
      </c>
      <c r="D92">
        <f>COUNTIF(C:C,C92)</f>
        <v>1</v>
      </c>
    </row>
    <row r="93" spans="1:4" x14ac:dyDescent="0.3">
      <c r="A93" t="s">
        <v>728</v>
      </c>
      <c r="B93" t="s">
        <v>129</v>
      </c>
      <c r="C93" t="s">
        <v>226</v>
      </c>
      <c r="D93">
        <f>COUNTIF(C:C,C93)</f>
        <v>1</v>
      </c>
    </row>
    <row r="94" spans="1:4" x14ac:dyDescent="0.3">
      <c r="A94" t="s">
        <v>654</v>
      </c>
      <c r="B94" t="s">
        <v>2</v>
      </c>
      <c r="C94" t="s">
        <v>3</v>
      </c>
      <c r="D94">
        <f>COUNTIF(C:C,C94)</f>
        <v>1</v>
      </c>
    </row>
    <row r="95" spans="1:4" x14ac:dyDescent="0.3">
      <c r="A95" t="s">
        <v>656</v>
      </c>
      <c r="B95" t="s">
        <v>20</v>
      </c>
      <c r="C95" t="s">
        <v>21</v>
      </c>
      <c r="D95">
        <f>COUNTIF(C:C,C95)</f>
        <v>1</v>
      </c>
    </row>
    <row r="96" spans="1:4" x14ac:dyDescent="0.3">
      <c r="A96" t="s">
        <v>657</v>
      </c>
      <c r="B96" t="s">
        <v>28</v>
      </c>
      <c r="C96" t="s">
        <v>29</v>
      </c>
      <c r="D96">
        <f>COUNTIF(C:C,C96)</f>
        <v>1</v>
      </c>
    </row>
    <row r="97" spans="1:4" x14ac:dyDescent="0.3">
      <c r="A97" t="s">
        <v>655</v>
      </c>
      <c r="B97" t="s">
        <v>12</v>
      </c>
      <c r="C97" t="s">
        <v>13</v>
      </c>
      <c r="D97">
        <f>COUNTIF(C:C,C97)</f>
        <v>1</v>
      </c>
    </row>
    <row r="98" spans="1:4" x14ac:dyDescent="0.3">
      <c r="A98" t="s">
        <v>658</v>
      </c>
      <c r="B98" t="s">
        <v>36</v>
      </c>
      <c r="C98" t="s">
        <v>37</v>
      </c>
      <c r="D98">
        <f>COUNTIF(C:C,C98)</f>
        <v>1</v>
      </c>
    </row>
    <row r="99" spans="1:4" x14ac:dyDescent="0.3">
      <c r="A99" t="s">
        <v>660</v>
      </c>
      <c r="B99" t="s">
        <v>50</v>
      </c>
      <c r="C99" t="s">
        <v>51</v>
      </c>
      <c r="D99">
        <f>COUNTIF(C:C,C99)</f>
        <v>1</v>
      </c>
    </row>
    <row r="100" spans="1:4" x14ac:dyDescent="0.3">
      <c r="A100" t="s">
        <v>662</v>
      </c>
      <c r="B100" t="s">
        <v>55</v>
      </c>
      <c r="C100" t="s">
        <v>161</v>
      </c>
      <c r="D100">
        <f>COUNTIF(C:C,C100)</f>
        <v>1</v>
      </c>
    </row>
    <row r="101" spans="1:4" x14ac:dyDescent="0.3">
      <c r="A101" t="s">
        <v>663</v>
      </c>
      <c r="B101" t="s">
        <v>56</v>
      </c>
      <c r="C101" t="s">
        <v>162</v>
      </c>
      <c r="D101">
        <f>COUNTIF(C:C,C101)</f>
        <v>1</v>
      </c>
    </row>
    <row r="102" spans="1:4" x14ac:dyDescent="0.3">
      <c r="A102" t="s">
        <v>661</v>
      </c>
      <c r="B102" t="s">
        <v>54</v>
      </c>
      <c r="C102" t="s">
        <v>158</v>
      </c>
      <c r="D102">
        <f>COUNTIF(C:C,C102)</f>
        <v>1</v>
      </c>
    </row>
    <row r="103" spans="1:4" x14ac:dyDescent="0.3">
      <c r="A103" t="s">
        <v>664</v>
      </c>
      <c r="B103" t="s">
        <v>57</v>
      </c>
      <c r="C103" t="s">
        <v>163</v>
      </c>
      <c r="D103">
        <f>COUNTIF(C:C,C103)</f>
        <v>1</v>
      </c>
    </row>
    <row r="104" spans="1:4" x14ac:dyDescent="0.3">
      <c r="A104" t="s">
        <v>666</v>
      </c>
      <c r="B104" t="s">
        <v>62</v>
      </c>
      <c r="C104" t="s">
        <v>167</v>
      </c>
      <c r="D104">
        <f>COUNTIF(C:C,C104)</f>
        <v>1</v>
      </c>
    </row>
    <row r="105" spans="1:4" x14ac:dyDescent="0.3">
      <c r="A105" t="s">
        <v>720</v>
      </c>
      <c r="B105" t="s">
        <v>121</v>
      </c>
      <c r="C105" t="s">
        <v>219</v>
      </c>
      <c r="D105">
        <f>COUNTIF(C:C,C105)</f>
        <v>1</v>
      </c>
    </row>
    <row r="106" spans="1:4" x14ac:dyDescent="0.3">
      <c r="A106" t="s">
        <v>724</v>
      </c>
      <c r="B106" t="s">
        <v>125</v>
      </c>
      <c r="C106" t="s">
        <v>222</v>
      </c>
      <c r="D106">
        <f>COUNTIF(C:C,C106)</f>
        <v>1</v>
      </c>
    </row>
    <row r="107" spans="1:4" x14ac:dyDescent="0.3">
      <c r="A107" t="s">
        <v>722</v>
      </c>
      <c r="B107" t="s">
        <v>123</v>
      </c>
      <c r="C107" t="s">
        <v>220</v>
      </c>
      <c r="D107">
        <f>COUNTIF(C:C,C107)</f>
        <v>1</v>
      </c>
    </row>
    <row r="108" spans="1:4" x14ac:dyDescent="0.3">
      <c r="A108" t="s">
        <v>723</v>
      </c>
      <c r="B108" t="s">
        <v>124</v>
      </c>
      <c r="C108" t="s">
        <v>221</v>
      </c>
      <c r="D108">
        <f>COUNTIF(C:C,C108)</f>
        <v>1</v>
      </c>
    </row>
    <row r="109" spans="1:4" x14ac:dyDescent="0.3">
      <c r="A109" t="s">
        <v>730</v>
      </c>
      <c r="B109" t="s">
        <v>131</v>
      </c>
      <c r="C109" t="s">
        <v>228</v>
      </c>
      <c r="D109">
        <f>COUNTIF(C:C,C109)</f>
        <v>1</v>
      </c>
    </row>
    <row r="110" spans="1:4" x14ac:dyDescent="0.3">
      <c r="A110" t="s">
        <v>765</v>
      </c>
      <c r="B110" t="s">
        <v>152</v>
      </c>
      <c r="C110" t="s">
        <v>257</v>
      </c>
      <c r="D110">
        <f>COUNTIF(C:C,C110)</f>
        <v>1</v>
      </c>
    </row>
    <row r="111" spans="1:4" x14ac:dyDescent="0.3">
      <c r="A111" t="s">
        <v>763</v>
      </c>
      <c r="B111" t="s">
        <v>150</v>
      </c>
      <c r="C111" t="s">
        <v>255</v>
      </c>
      <c r="D111">
        <f>COUNTIF(C:C,C111)</f>
        <v>1</v>
      </c>
    </row>
    <row r="112" spans="1:4" x14ac:dyDescent="0.3">
      <c r="A112" t="s">
        <v>761</v>
      </c>
      <c r="B112" t="s">
        <v>148</v>
      </c>
      <c r="C112" t="s">
        <v>253</v>
      </c>
      <c r="D112">
        <f>COUNTIF(C:C,C112)</f>
        <v>1</v>
      </c>
    </row>
    <row r="113" spans="1:4" x14ac:dyDescent="0.3">
      <c r="A113" t="s">
        <v>759</v>
      </c>
      <c r="B113" t="s">
        <v>146</v>
      </c>
      <c r="C113" t="s">
        <v>251</v>
      </c>
      <c r="D113">
        <f>COUNTIF(C:C,C113)</f>
        <v>1</v>
      </c>
    </row>
  </sheetData>
  <sortState xmlns:xlrd2="http://schemas.microsoft.com/office/spreadsheetml/2017/richdata2" ref="A1:D114">
    <sortCondition descending="1" ref="D1:D114"/>
    <sortCondition ref="C1:C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CDX Options_DQ_Migration</vt:lpstr>
      <vt:lpstr>Sheet1</vt:lpstr>
      <vt:lpstr>Sheet2</vt:lpstr>
      <vt:lpstr>Sheet2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2024-11-15T18:06:20Z</dcterms:created>
  <dcterms:modified xsi:type="dcterms:W3CDTF">2024-11-15T20:09:45Z</dcterms:modified>
</cp:coreProperties>
</file>