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J:\7A. IG-Main Email\"/>
    </mc:Choice>
  </mc:AlternateContent>
  <xr:revisionPtr revIDLastSave="0" documentId="13_ncr:1_{8778AB7C-FB5D-429A-AE0C-A82A315964E7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" i="3"/>
  <c r="D43" i="2" a="1"/>
  <c r="B39" i="2"/>
  <c r="X9" i="2" a="1"/>
  <c r="V5" i="2"/>
  <c r="Q1" i="2" a="1"/>
  <c r="O1" i="2" a="1"/>
  <c r="M1" i="2" a="1"/>
  <c r="B5" i="2"/>
  <c r="D9" i="2" s="1" a="1"/>
  <c r="G50" i="2" l="1"/>
  <c r="G58" i="2"/>
  <c r="D43" i="2"/>
  <c r="D51" i="2"/>
  <c r="D59" i="2"/>
  <c r="E43" i="2"/>
  <c r="E51" i="2"/>
  <c r="E59" i="2"/>
  <c r="F43" i="2"/>
  <c r="F51" i="2"/>
  <c r="F59" i="2"/>
  <c r="G43" i="2"/>
  <c r="G51" i="2"/>
  <c r="G59" i="2"/>
  <c r="D44" i="2"/>
  <c r="D52" i="2"/>
  <c r="D60" i="2"/>
  <c r="E44" i="2"/>
  <c r="E52" i="2"/>
  <c r="E60" i="2"/>
  <c r="F44" i="2"/>
  <c r="F52" i="2"/>
  <c r="F60" i="2"/>
  <c r="G44" i="2"/>
  <c r="G52" i="2"/>
  <c r="G60" i="2"/>
  <c r="D45" i="2"/>
  <c r="D53" i="2"/>
  <c r="D61" i="2"/>
  <c r="E45" i="2"/>
  <c r="E53" i="2"/>
  <c r="E61" i="2"/>
  <c r="F45" i="2"/>
  <c r="F53" i="2"/>
  <c r="F61" i="2"/>
  <c r="G45" i="2"/>
  <c r="G53" i="2"/>
  <c r="G61" i="2"/>
  <c r="D46" i="2"/>
  <c r="D54" i="2"/>
  <c r="D62" i="2"/>
  <c r="E46" i="2"/>
  <c r="E54" i="2"/>
  <c r="E62" i="2"/>
  <c r="F46" i="2"/>
  <c r="F62" i="2"/>
  <c r="G46" i="2"/>
  <c r="G54" i="2"/>
  <c r="G62" i="2"/>
  <c r="D47" i="2"/>
  <c r="D55" i="2"/>
  <c r="D63" i="2"/>
  <c r="E55" i="2"/>
  <c r="E63" i="2"/>
  <c r="F47" i="2"/>
  <c r="F63" i="2"/>
  <c r="G47" i="2"/>
  <c r="G63" i="2"/>
  <c r="D48" i="2"/>
  <c r="D56" i="2"/>
  <c r="D64" i="2"/>
  <c r="E48" i="2"/>
  <c r="E64" i="2"/>
  <c r="F48" i="2"/>
  <c r="G48" i="2"/>
  <c r="G64" i="2"/>
  <c r="D49" i="2"/>
  <c r="E57" i="2"/>
  <c r="F57" i="2"/>
  <c r="G57" i="2"/>
  <c r="D58" i="2"/>
  <c r="E58" i="2"/>
  <c r="F58" i="2"/>
  <c r="F54" i="2"/>
  <c r="F55" i="2"/>
  <c r="G55" i="2"/>
  <c r="E56" i="2"/>
  <c r="F64" i="2"/>
  <c r="E47" i="2"/>
  <c r="F56" i="2"/>
  <c r="G56" i="2"/>
  <c r="D57" i="2"/>
  <c r="E49" i="2"/>
  <c r="F49" i="2"/>
  <c r="G49" i="2"/>
  <c r="D50" i="2"/>
  <c r="E50" i="2"/>
  <c r="F50" i="2"/>
  <c r="AA16" i="2"/>
  <c r="AA24" i="2"/>
  <c r="AA17" i="2"/>
  <c r="X18" i="2"/>
  <c r="Y18" i="2"/>
  <c r="Z18" i="2"/>
  <c r="AA18" i="2"/>
  <c r="X19" i="2"/>
  <c r="Y11" i="2"/>
  <c r="Z19" i="2"/>
  <c r="AA19" i="2"/>
  <c r="X12" i="2"/>
  <c r="Y20" i="2"/>
  <c r="Z12" i="2"/>
  <c r="AA20" i="2"/>
  <c r="X21" i="2"/>
  <c r="Y21" i="2"/>
  <c r="Z13" i="2"/>
  <c r="AA29" i="2"/>
  <c r="X30" i="2"/>
  <c r="Y30" i="2"/>
  <c r="X9" i="2"/>
  <c r="X17" i="2"/>
  <c r="X25" i="2"/>
  <c r="Y17" i="2"/>
  <c r="Y25" i="2"/>
  <c r="Z17" i="2"/>
  <c r="Z25" i="2"/>
  <c r="AA9" i="2"/>
  <c r="AA25" i="2"/>
  <c r="X10" i="2"/>
  <c r="X26" i="2"/>
  <c r="Y10" i="2"/>
  <c r="Y26" i="2"/>
  <c r="Z10" i="2"/>
  <c r="Z26" i="2"/>
  <c r="AA10" i="2"/>
  <c r="X11" i="2"/>
  <c r="X27" i="2"/>
  <c r="Y19" i="2"/>
  <c r="Y27" i="2"/>
  <c r="Z11" i="2"/>
  <c r="AA11" i="2"/>
  <c r="AA27" i="2"/>
  <c r="X20" i="2"/>
  <c r="Y12" i="2"/>
  <c r="Z20" i="2"/>
  <c r="Z28" i="2"/>
  <c r="AA12" i="2"/>
  <c r="AA28" i="2"/>
  <c r="X13" i="2"/>
  <c r="Y13" i="2"/>
  <c r="Z29" i="2"/>
  <c r="AA13" i="2"/>
  <c r="X14" i="2"/>
  <c r="Y14" i="2"/>
  <c r="Z22" i="2"/>
  <c r="AA14" i="2"/>
  <c r="X23" i="2"/>
  <c r="Y15" i="2"/>
  <c r="Z23" i="2"/>
  <c r="AA23" i="2"/>
  <c r="X24" i="2"/>
  <c r="Y24" i="2"/>
  <c r="Z24" i="2"/>
  <c r="Y9" i="2"/>
  <c r="AA26" i="2"/>
  <c r="Y28" i="2"/>
  <c r="X29" i="2"/>
  <c r="Z21" i="2"/>
  <c r="AA21" i="2"/>
  <c r="X22" i="2"/>
  <c r="Y22" i="2"/>
  <c r="Z14" i="2"/>
  <c r="AA22" i="2"/>
  <c r="X15" i="2"/>
  <c r="Y23" i="2"/>
  <c r="Z15" i="2"/>
  <c r="AA15" i="2"/>
  <c r="X16" i="2"/>
  <c r="Y16" i="2"/>
  <c r="Z16" i="2"/>
  <c r="Z9" i="2"/>
  <c r="X28" i="2"/>
  <c r="Y29" i="2"/>
  <c r="Z27" i="2"/>
  <c r="AA30" i="2"/>
  <c r="Z30" i="2"/>
  <c r="Q1" i="2"/>
  <c r="O1" i="2"/>
  <c r="M1" i="2"/>
  <c r="G16" i="2"/>
  <c r="G24" i="2"/>
  <c r="F25" i="2"/>
  <c r="G25" i="2"/>
  <c r="D18" i="2"/>
  <c r="E26" i="2"/>
  <c r="F18" i="2"/>
  <c r="G10" i="2"/>
  <c r="D27" i="2"/>
  <c r="E27" i="2"/>
  <c r="F27" i="2"/>
  <c r="G19" i="2"/>
  <c r="D12" i="2"/>
  <c r="F20" i="2"/>
  <c r="D13" i="2"/>
  <c r="E29" i="2"/>
  <c r="F13" i="2"/>
  <c r="G29" i="2"/>
  <c r="D14" i="2"/>
  <c r="E14" i="2"/>
  <c r="F22" i="2"/>
  <c r="D23" i="2"/>
  <c r="E15" i="2"/>
  <c r="G15" i="2"/>
  <c r="F16" i="2"/>
  <c r="D9" i="2"/>
  <c r="D17" i="2"/>
  <c r="D25" i="2"/>
  <c r="F9" i="2"/>
  <c r="G9" i="2"/>
  <c r="D10" i="2"/>
  <c r="E18" i="2"/>
  <c r="F26" i="2"/>
  <c r="G18" i="2"/>
  <c r="D19" i="2"/>
  <c r="E11" i="2"/>
  <c r="F19" i="2"/>
  <c r="G27" i="2"/>
  <c r="D20" i="2"/>
  <c r="F28" i="2"/>
  <c r="G12" i="2"/>
  <c r="D21" i="2"/>
  <c r="E13" i="2"/>
  <c r="F21" i="2"/>
  <c r="G21" i="2"/>
  <c r="D22" i="2"/>
  <c r="F14" i="2"/>
  <c r="G22" i="2"/>
  <c r="D15" i="2"/>
  <c r="F15" i="2"/>
  <c r="G23" i="2"/>
  <c r="D16" i="2"/>
  <c r="E16" i="2"/>
  <c r="F24" i="2"/>
  <c r="E9" i="2"/>
  <c r="E17" i="2"/>
  <c r="E25" i="2"/>
  <c r="F17" i="2"/>
  <c r="G17" i="2"/>
  <c r="D26" i="2"/>
  <c r="E10" i="2"/>
  <c r="F10" i="2"/>
  <c r="G26" i="2"/>
  <c r="D11" i="2"/>
  <c r="E19" i="2"/>
  <c r="F11" i="2"/>
  <c r="G11" i="2"/>
  <c r="D28" i="2"/>
  <c r="F12" i="2"/>
  <c r="G28" i="2"/>
  <c r="D29" i="2"/>
  <c r="E21" i="2"/>
  <c r="F29" i="2"/>
  <c r="G13" i="2"/>
  <c r="E22" i="2"/>
  <c r="G14" i="2"/>
  <c r="E23" i="2"/>
  <c r="F23" i="2"/>
  <c r="D24" i="2"/>
  <c r="E24" i="2"/>
  <c r="E12" i="2"/>
  <c r="E20" i="2"/>
  <c r="E28" i="2"/>
  <c r="G2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<sst xmlns="http://schemas.openxmlformats.org/spreadsheetml/2006/main" count="81" uniqueCount="39">
  <si>
    <t>FR</t>
  </si>
  <si>
    <t>DE</t>
  </si>
  <si>
    <t>DQ OAT Sprd</t>
  </si>
  <si>
    <t>BBG FR</t>
  </si>
  <si>
    <t>BBG DE</t>
  </si>
  <si>
    <t>BBG OAT Sprd</t>
  </si>
  <si>
    <t>Date</t>
  </si>
  <si>
    <t>Frequency</t>
  </si>
  <si>
    <t>Frequency Conversion</t>
  </si>
  <si>
    <t>NA Code</t>
  </si>
  <si>
    <t>Calendar</t>
  </si>
  <si>
    <t>FREQ_DAY</t>
  </si>
  <si>
    <t>CONV_FIRSTBUS_ABS</t>
  </si>
  <si>
    <t>NA_NOTHING</t>
  </si>
  <si>
    <t>today</t>
  </si>
  <si>
    <t>DATES_IN_ROWS</t>
  </si>
  <si>
    <t>DO_ASCENDING</t>
  </si>
  <si>
    <t>Context Object</t>
  </si>
  <si>
    <t>Start Date</t>
  </si>
  <si>
    <t>End Date</t>
  </si>
  <si>
    <t>Date Format</t>
  </si>
  <si>
    <t>Data Order</t>
  </si>
  <si>
    <t>DB(CBN,FRF,5,MIDYLD)</t>
  </si>
  <si>
    <t>Euro Area | France | 5 year | Mid Yield</t>
  </si>
  <si>
    <t>DB(CBN,DEM,5,MIDYLD)</t>
  </si>
  <si>
    <t>Euro Area | Germany | 5 year | Mid Yield</t>
  </si>
  <si>
    <t>DB(CBN,ITL,5,MIDYLD)</t>
  </si>
  <si>
    <t>Euro Area | Italy | 5 year | Mid Yield</t>
  </si>
  <si>
    <t>IT</t>
  </si>
  <si>
    <t>CAL_WEEKDAYS</t>
  </si>
  <si>
    <t>BBG IT</t>
  </si>
  <si>
    <t>DQ OAT</t>
  </si>
  <si>
    <t>BBG OAT</t>
  </si>
  <si>
    <t>DB(CBN,FRF,10,MIDYLD)</t>
  </si>
  <si>
    <t>Euro Area | France | 10 year | Mid Yield</t>
  </si>
  <si>
    <t>DB(CBN,ITL,10,MIDYLD)</t>
  </si>
  <si>
    <t>Euro Area | Italy | 10 year | Mid Yield</t>
  </si>
  <si>
    <t>DB(CBN,DEM,10,MIDYLD)</t>
  </si>
  <si>
    <t>Euro Area | Germany | 10 year | Mid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</si>
</sst>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BDH|15542894453720570167</stp>
        <tr r="M1" s="2"/>
      </tp>
      <tp t="s">
        <v>#N/A N/A</v>
        <stp/>
        <stp>BDH|14766929041635202305</stp>
        <tr r="Q1" s="2"/>
      </tp>
    </main>
    <main first="bofaddin.rtdserver">
      <tp t="s">
        <v>#N/A N/A</v>
        <stp/>
        <stp>BDH|361382700253159398</stp>
        <tr r="O1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Sheet3!$H$1</c:f>
              <c:strCache>
                <c:ptCount val="1"/>
                <c:pt idx="0">
                  <c:v>DQ OAT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Sheet3!$A$2:$A$24</c:f>
              <c:numCache>
                <c:formatCode>m/d/yyyy</c:formatCode>
                <c:ptCount val="23"/>
                <c:pt idx="0">
                  <c:v>45880</c:v>
                </c:pt>
                <c:pt idx="1">
                  <c:v>45881</c:v>
                </c:pt>
                <c:pt idx="2">
                  <c:v>45882</c:v>
                </c:pt>
                <c:pt idx="3">
                  <c:v>45883</c:v>
                </c:pt>
                <c:pt idx="4">
                  <c:v>45884</c:v>
                </c:pt>
                <c:pt idx="5">
                  <c:v>45887</c:v>
                </c:pt>
                <c:pt idx="6">
                  <c:v>45888</c:v>
                </c:pt>
                <c:pt idx="7">
                  <c:v>45889</c:v>
                </c:pt>
                <c:pt idx="8">
                  <c:v>45890</c:v>
                </c:pt>
                <c:pt idx="9">
                  <c:v>45891</c:v>
                </c:pt>
                <c:pt idx="10">
                  <c:v>45894</c:v>
                </c:pt>
                <c:pt idx="11">
                  <c:v>45895</c:v>
                </c:pt>
                <c:pt idx="12">
                  <c:v>45896</c:v>
                </c:pt>
                <c:pt idx="13">
                  <c:v>45897</c:v>
                </c:pt>
                <c:pt idx="14">
                  <c:v>45898</c:v>
                </c:pt>
                <c:pt idx="15">
                  <c:v>45901</c:v>
                </c:pt>
                <c:pt idx="16">
                  <c:v>45902</c:v>
                </c:pt>
                <c:pt idx="17">
                  <c:v>45903</c:v>
                </c:pt>
                <c:pt idx="18">
                  <c:v>45904</c:v>
                </c:pt>
                <c:pt idx="19">
                  <c:v>45905</c:v>
                </c:pt>
                <c:pt idx="20">
                  <c:v>45908</c:v>
                </c:pt>
                <c:pt idx="21">
                  <c:v>45909</c:v>
                </c:pt>
              </c:numCache>
            </c:numRef>
          </c:cat>
          <c:val>
            <c:numRef>
              <c:f>Sheet3!$H$2:$H$24</c:f>
              <c:numCache>
                <c:formatCode>0.00</c:formatCode>
                <c:ptCount val="23"/>
                <c:pt idx="0">
                  <c:v>0.66426182432622571</c:v>
                </c:pt>
                <c:pt idx="1">
                  <c:v>0.66500217818514384</c:v>
                </c:pt>
                <c:pt idx="2">
                  <c:v>0.65885913107935723</c:v>
                </c:pt>
                <c:pt idx="3">
                  <c:v>0.65773888739198361</c:v>
                </c:pt>
                <c:pt idx="4">
                  <c:v>0.68020479019287761</c:v>
                </c:pt>
                <c:pt idx="5">
                  <c:v>0.68406708243170788</c:v>
                </c:pt>
                <c:pt idx="6">
                  <c:v>0.68208848757798934</c:v>
                </c:pt>
                <c:pt idx="7">
                  <c:v>0.70025073834995855</c:v>
                </c:pt>
                <c:pt idx="8">
                  <c:v>0.70423756474616805</c:v>
                </c:pt>
                <c:pt idx="9">
                  <c:v>0.69518495493033683</c:v>
                </c:pt>
                <c:pt idx="10">
                  <c:v>0.73043771307712646</c:v>
                </c:pt>
                <c:pt idx="11">
                  <c:v>0.77568671616145579</c:v>
                </c:pt>
                <c:pt idx="12">
                  <c:v>0.82007069174111624</c:v>
                </c:pt>
                <c:pt idx="13">
                  <c:v>0.78007636330462793</c:v>
                </c:pt>
                <c:pt idx="14">
                  <c:v>0.78870468331455124</c:v>
                </c:pt>
                <c:pt idx="15">
                  <c:v>0.79163301364675576</c:v>
                </c:pt>
                <c:pt idx="16">
                  <c:v>0.8002196689517298</c:v>
                </c:pt>
                <c:pt idx="17">
                  <c:v>0.80085680424234251</c:v>
                </c:pt>
                <c:pt idx="18">
                  <c:v>0.84964412853882809</c:v>
                </c:pt>
                <c:pt idx="19">
                  <c:v>0.8543361932156941</c:v>
                </c:pt>
                <c:pt idx="20">
                  <c:v>0.83283057585657438</c:v>
                </c:pt>
                <c:pt idx="21">
                  <c:v>0.80999069139262225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05-4224-A9BE-15EBA4A4AC1A}"/>
            </c:ext>
          </c:extLst>
        </c:ser>
        <c:ser>
          <c:idx val="1"/>
          <c:order val="1"/>
          <c:tx>
            <c:strRef>
              <c:f>Sheet3!$I$1</c:f>
              <c:strCache>
                <c:ptCount val="1"/>
                <c:pt idx="0">
                  <c:v>BBG OAT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Sheet3!$A$2:$A$24</c:f>
              <c:numCache>
                <c:formatCode>m/d/yyyy</c:formatCode>
                <c:ptCount val="23"/>
                <c:pt idx="0">
                  <c:v>45880</c:v>
                </c:pt>
                <c:pt idx="1">
                  <c:v>45881</c:v>
                </c:pt>
                <c:pt idx="2">
                  <c:v>45882</c:v>
                </c:pt>
                <c:pt idx="3">
                  <c:v>45883</c:v>
                </c:pt>
                <c:pt idx="4">
                  <c:v>45884</c:v>
                </c:pt>
                <c:pt idx="5">
                  <c:v>45887</c:v>
                </c:pt>
                <c:pt idx="6">
                  <c:v>45888</c:v>
                </c:pt>
                <c:pt idx="7">
                  <c:v>45889</c:v>
                </c:pt>
                <c:pt idx="8">
                  <c:v>45890</c:v>
                </c:pt>
                <c:pt idx="9">
                  <c:v>45891</c:v>
                </c:pt>
                <c:pt idx="10">
                  <c:v>45894</c:v>
                </c:pt>
                <c:pt idx="11">
                  <c:v>45895</c:v>
                </c:pt>
                <c:pt idx="12">
                  <c:v>45896</c:v>
                </c:pt>
                <c:pt idx="13">
                  <c:v>45897</c:v>
                </c:pt>
                <c:pt idx="14">
                  <c:v>45898</c:v>
                </c:pt>
                <c:pt idx="15">
                  <c:v>45901</c:v>
                </c:pt>
                <c:pt idx="16">
                  <c:v>45902</c:v>
                </c:pt>
                <c:pt idx="17">
                  <c:v>45903</c:v>
                </c:pt>
                <c:pt idx="18">
                  <c:v>45904</c:v>
                </c:pt>
                <c:pt idx="19">
                  <c:v>45905</c:v>
                </c:pt>
                <c:pt idx="20">
                  <c:v>45908</c:v>
                </c:pt>
                <c:pt idx="21">
                  <c:v>45909</c:v>
                </c:pt>
              </c:numCache>
            </c:numRef>
          </c:cat>
          <c:val>
            <c:numRef>
              <c:f>Sheet3!$I$2:$I$24</c:f>
              <c:numCache>
                <c:formatCode>0.00</c:formatCode>
                <c:ptCount val="23"/>
                <c:pt idx="0">
                  <c:v>0.66100000000000003</c:v>
                </c:pt>
                <c:pt idx="1">
                  <c:v>0.66499999999999959</c:v>
                </c:pt>
                <c:pt idx="2">
                  <c:v>0.65599999999999969</c:v>
                </c:pt>
                <c:pt idx="3">
                  <c:v>0.66199999999999992</c:v>
                </c:pt>
                <c:pt idx="4">
                  <c:v>0.68000000000000016</c:v>
                </c:pt>
                <c:pt idx="5">
                  <c:v>0.68500000000000005</c:v>
                </c:pt>
                <c:pt idx="6">
                  <c:v>0.68699999999999983</c:v>
                </c:pt>
                <c:pt idx="7">
                  <c:v>0.69700000000000006</c:v>
                </c:pt>
                <c:pt idx="8">
                  <c:v>0.70599999999999996</c:v>
                </c:pt>
                <c:pt idx="9">
                  <c:v>0.70000000000000018</c:v>
                </c:pt>
                <c:pt idx="10">
                  <c:v>0.754</c:v>
                </c:pt>
                <c:pt idx="11">
                  <c:v>0.77600000000000025</c:v>
                </c:pt>
                <c:pt idx="12">
                  <c:v>0.81799999999999962</c:v>
                </c:pt>
                <c:pt idx="13">
                  <c:v>0.78300000000000036</c:v>
                </c:pt>
                <c:pt idx="14">
                  <c:v>0.78799999999999981</c:v>
                </c:pt>
                <c:pt idx="15">
                  <c:v>0.78999999999999959</c:v>
                </c:pt>
                <c:pt idx="16">
                  <c:v>0.79800000000000004</c:v>
                </c:pt>
                <c:pt idx="17">
                  <c:v>0.8019999999999996</c:v>
                </c:pt>
                <c:pt idx="18">
                  <c:v>0.77200000000000024</c:v>
                </c:pt>
                <c:pt idx="19">
                  <c:v>0.78600000000000003</c:v>
                </c:pt>
                <c:pt idx="20">
                  <c:v>0.7669999999999999</c:v>
                </c:pt>
                <c:pt idx="21">
                  <c:v>0.81100000000000039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05-4224-A9BE-15EBA4A4A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66464"/>
        <c:axId val="702237456"/>
      </c:lineChart>
      <c:dateAx>
        <c:axId val="13616664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237456"/>
        <c:crosses val="autoZero"/>
        <c:auto val="1"/>
        <c:lblOffset val="100"/>
        <c:baseTimeUnit val="days"/>
      </c:dateAx>
      <c:valAx>
        <c:axId val="702237456"/>
        <c:scaling>
          <c:orientation val="minMax"/>
          <c:max val="0.9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6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476249</xdr:colOff>
      <xdr:row>19</xdr:row>
      <xdr:rowOff>42862</xdr:rowOff>
    </xdr:from>
    <xdr:to>
      <xdr:col>25</xdr:col>
      <xdr:colOff>342899</xdr:colOff>
      <xdr:row>40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A9CFDB-326F-621A-DC95-82401E3CF6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sqref="A1:G16"/>
    </sheetView>
  </sheetViews>
  <sheetFormatPr defaultRowHeight="15" x14ac:dyDescent="0.25"/>
  <cols>
    <col min="1" max="1" width="10.7109375" bestFit="1" customWidth="1"/>
    <col min="2" max="7" width="10" customWidth="1"/>
  </cols>
  <sheetData>
    <row r="1" spans="1:7" ht="42.75" x14ac:dyDescent="0.25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45889</v>
      </c>
      <c r="B2" s="3">
        <v>3.4140739999999998</v>
      </c>
      <c r="C2" s="3">
        <v>2.7138230000000001</v>
      </c>
      <c r="D2" s="3">
        <v>0.70025099999999996</v>
      </c>
      <c r="E2" s="3">
        <v>3.4140000000000001</v>
      </c>
      <c r="F2" s="3">
        <v>2.7170000000000001</v>
      </c>
      <c r="G2" s="3">
        <v>0.69699999999999995</v>
      </c>
    </row>
    <row r="3" spans="1:7" x14ac:dyDescent="0.25">
      <c r="A3" s="2">
        <v>45890</v>
      </c>
      <c r="B3" s="3">
        <v>3.4595579999999999</v>
      </c>
      <c r="C3" s="3">
        <v>2.7553200000000002</v>
      </c>
      <c r="D3" s="3">
        <v>0.70423800000000003</v>
      </c>
      <c r="E3" s="3">
        <v>3.4630000000000001</v>
      </c>
      <c r="F3" s="3">
        <v>2.7570000000000001</v>
      </c>
      <c r="G3" s="3">
        <v>0.70599999999999996</v>
      </c>
    </row>
    <row r="4" spans="1:7" x14ac:dyDescent="0.25">
      <c r="A4" s="2">
        <v>45891</v>
      </c>
      <c r="B4" s="3">
        <v>3.4147419999999999</v>
      </c>
      <c r="C4" s="3">
        <v>2.719557</v>
      </c>
      <c r="D4" s="3">
        <v>0.69518500000000005</v>
      </c>
      <c r="E4" s="3">
        <v>3.4220000000000002</v>
      </c>
      <c r="F4" s="3">
        <v>2.722</v>
      </c>
      <c r="G4" s="3">
        <v>0.7</v>
      </c>
    </row>
    <row r="5" spans="1:7" x14ac:dyDescent="0.25">
      <c r="A5" s="2">
        <v>45894</v>
      </c>
      <c r="B5" s="3">
        <v>3.4927540000000001</v>
      </c>
      <c r="C5" s="3">
        <v>2.7623160000000002</v>
      </c>
      <c r="D5" s="3">
        <v>0.73043800000000003</v>
      </c>
      <c r="E5" s="3">
        <v>3.5110000000000001</v>
      </c>
      <c r="F5" s="3">
        <v>2.7570000000000001</v>
      </c>
      <c r="G5" s="3">
        <v>0.754</v>
      </c>
    </row>
    <row r="6" spans="1:7" x14ac:dyDescent="0.25">
      <c r="A6" s="2">
        <v>45895</v>
      </c>
      <c r="B6" s="3">
        <v>3.4979710000000002</v>
      </c>
      <c r="C6" s="3">
        <v>2.7222840000000001</v>
      </c>
      <c r="D6" s="3">
        <v>0.77568700000000002</v>
      </c>
      <c r="E6" s="3">
        <v>3.4990000000000001</v>
      </c>
      <c r="F6" s="3">
        <v>2.7229999999999999</v>
      </c>
      <c r="G6" s="3">
        <v>0.77600000000000002</v>
      </c>
    </row>
    <row r="7" spans="1:7" x14ac:dyDescent="0.25">
      <c r="A7" s="2">
        <v>45896</v>
      </c>
      <c r="B7" s="3">
        <v>3.5083009999999999</v>
      </c>
      <c r="C7" s="3">
        <v>2.688231</v>
      </c>
      <c r="D7" s="3">
        <v>0.82007099999999999</v>
      </c>
      <c r="E7" s="3">
        <v>3.5179999999999998</v>
      </c>
      <c r="F7" s="3">
        <v>2.7</v>
      </c>
      <c r="G7" s="3">
        <v>0.81799999999999995</v>
      </c>
    </row>
    <row r="8" spans="1:7" x14ac:dyDescent="0.25">
      <c r="A8" s="2">
        <v>45897</v>
      </c>
      <c r="B8" s="3">
        <v>3.479657</v>
      </c>
      <c r="C8" s="3">
        <v>2.6995809999999998</v>
      </c>
      <c r="D8" s="3">
        <v>0.78007599999999999</v>
      </c>
      <c r="E8" s="3">
        <v>3.4780000000000002</v>
      </c>
      <c r="F8" s="3">
        <v>2.6949999999999998</v>
      </c>
      <c r="G8" s="3">
        <v>0.78300000000000003</v>
      </c>
    </row>
    <row r="9" spans="1:7" x14ac:dyDescent="0.25">
      <c r="A9" s="2">
        <v>45898</v>
      </c>
      <c r="B9" s="3">
        <v>3.502262</v>
      </c>
      <c r="C9" s="3">
        <v>2.7135570000000002</v>
      </c>
      <c r="D9" s="3">
        <v>0.78870499999999999</v>
      </c>
      <c r="E9" s="3">
        <v>3.512</v>
      </c>
      <c r="F9" s="3">
        <v>2.7240000000000002</v>
      </c>
      <c r="G9" s="3">
        <v>0.78800000000000003</v>
      </c>
    </row>
    <row r="10" spans="1:7" x14ac:dyDescent="0.25">
      <c r="A10" s="2">
        <v>45901</v>
      </c>
      <c r="B10" s="3">
        <v>3.5419999999999998</v>
      </c>
      <c r="C10" s="3">
        <v>2.7503669999999998</v>
      </c>
      <c r="D10" s="3">
        <v>0.79163300000000003</v>
      </c>
      <c r="E10" s="3">
        <v>3.5379999999999998</v>
      </c>
      <c r="F10" s="3">
        <v>2.7480000000000002</v>
      </c>
      <c r="G10" s="3">
        <v>0.79</v>
      </c>
    </row>
    <row r="11" spans="1:7" x14ac:dyDescent="0.25">
      <c r="A11" s="2">
        <v>45902</v>
      </c>
      <c r="B11" s="3">
        <v>3.5879279999999998</v>
      </c>
      <c r="C11" s="3">
        <v>2.787709</v>
      </c>
      <c r="D11" s="3">
        <v>0.80022000000000004</v>
      </c>
      <c r="E11" s="3">
        <v>3.5840000000000001</v>
      </c>
      <c r="F11" s="3">
        <v>2.786</v>
      </c>
      <c r="G11" s="3">
        <v>0.79800000000000004</v>
      </c>
    </row>
    <row r="12" spans="1:7" x14ac:dyDescent="0.25">
      <c r="A12" s="2">
        <v>45903</v>
      </c>
      <c r="B12" s="3">
        <v>3.5473460000000001</v>
      </c>
      <c r="C12" s="3">
        <v>2.746489</v>
      </c>
      <c r="D12" s="3">
        <v>0.80085700000000004</v>
      </c>
      <c r="E12" s="3">
        <v>3.5419999999999998</v>
      </c>
      <c r="F12" s="3">
        <v>2.74</v>
      </c>
      <c r="G12" s="3">
        <v>0.80200000000000005</v>
      </c>
    </row>
    <row r="13" spans="1:7" x14ac:dyDescent="0.25">
      <c r="A13" s="2">
        <v>45904</v>
      </c>
      <c r="B13" s="3">
        <v>3.5728589999999998</v>
      </c>
      <c r="C13" s="3">
        <v>2.7232150000000002</v>
      </c>
      <c r="D13" s="3">
        <v>0.84964399999999995</v>
      </c>
      <c r="E13" s="3">
        <v>3.4910000000000001</v>
      </c>
      <c r="F13" s="3">
        <v>2.7189999999999999</v>
      </c>
      <c r="G13" s="3">
        <v>0.77200000000000002</v>
      </c>
    </row>
    <row r="14" spans="1:7" x14ac:dyDescent="0.25">
      <c r="A14" s="2">
        <v>45905</v>
      </c>
      <c r="B14" s="3">
        <v>3.5150960000000002</v>
      </c>
      <c r="C14" s="3">
        <v>2.6607599999999998</v>
      </c>
      <c r="D14" s="3">
        <v>0.85433599999999998</v>
      </c>
      <c r="E14" s="3">
        <v>3.448</v>
      </c>
      <c r="F14" s="3">
        <v>2.6619999999999999</v>
      </c>
      <c r="G14" s="3">
        <v>0.78600000000000003</v>
      </c>
    </row>
    <row r="15" spans="1:7" x14ac:dyDescent="0.25">
      <c r="A15" s="2">
        <v>45908</v>
      </c>
      <c r="B15" s="3">
        <v>3.4729260000000002</v>
      </c>
      <c r="C15" s="3">
        <v>2.6400950000000001</v>
      </c>
      <c r="D15" s="3">
        <v>0.83283099999999999</v>
      </c>
      <c r="E15" s="3">
        <v>3.4089999999999998</v>
      </c>
      <c r="F15" s="3">
        <v>2.6419999999999999</v>
      </c>
      <c r="G15" s="3">
        <v>0.76700000000000002</v>
      </c>
    </row>
    <row r="16" spans="1:7" x14ac:dyDescent="0.25">
      <c r="A16" s="2">
        <v>45909</v>
      </c>
      <c r="B16" s="3">
        <v>3.4765540000000001</v>
      </c>
      <c r="C16" s="3">
        <v>2.6665640000000002</v>
      </c>
      <c r="D16" s="3">
        <v>0.80999100000000002</v>
      </c>
      <c r="E16" s="3">
        <v>3.47</v>
      </c>
      <c r="F16" s="3">
        <v>2.6589999999999998</v>
      </c>
      <c r="G16" s="3">
        <v>0.81100000000000005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4DCA-24DD-45AD-9F70-62AF2AB4A5CD}">
  <dimension ref="A1:AA64"/>
  <sheetViews>
    <sheetView topLeftCell="A28" workbookViewId="0">
      <selection activeCell="D43" sqref="D43:G64"/>
    </sheetView>
  </sheetViews>
  <sheetFormatPr defaultRowHeight="15" x14ac:dyDescent="0.25"/>
  <cols>
    <col min="1" max="1" width="21" bestFit="1" customWidth="1"/>
    <col min="2" max="2" width="35" bestFit="1" customWidth="1"/>
    <col min="4" max="4" width="10.7109375" bestFit="1" customWidth="1"/>
    <col min="13" max="13" width="12.7109375" customWidth="1"/>
    <col min="15" max="15" width="12.85546875" customWidth="1"/>
    <col min="17" max="17" width="12.7109375" customWidth="1"/>
    <col min="21" max="21" width="21" bestFit="1" customWidth="1"/>
    <col min="22" max="22" width="35" bestFit="1" customWidth="1"/>
    <col min="24" max="24" width="10.7109375" bestFit="1" customWidth="1"/>
  </cols>
  <sheetData>
    <row r="1" spans="1:27" x14ac:dyDescent="0.25">
      <c r="A1" s="4" t="s">
        <v>7</v>
      </c>
      <c r="B1" t="s">
        <v>11</v>
      </c>
      <c r="M1" s="6" cm="1">
        <f t="array" ref="M1:N23">_xll.BDH("GFRN10 Index", "PX_LAST", "08/11/2025", "")</f>
        <v>45880</v>
      </c>
      <c r="N1">
        <v>3.3570000000000002</v>
      </c>
      <c r="O1" s="6" cm="1">
        <f t="array" ref="O1:P23">_xll.BDH("GBTPGR10 Index", "PX_LAST", "08/11/2025", "")</f>
        <v>45880</v>
      </c>
      <c r="P1">
        <v>3.4849999999999999</v>
      </c>
      <c r="Q1" s="6" cm="1">
        <f t="array" ref="Q1:R23">_xll.BDH("GDBR10 Index", "PX_LAST", "08/11/2025", "")</f>
        <v>45880</v>
      </c>
      <c r="R1">
        <v>2.6960000000000002</v>
      </c>
      <c r="U1" s="4" t="s">
        <v>7</v>
      </c>
      <c r="V1" t="s">
        <v>11</v>
      </c>
    </row>
    <row r="2" spans="1:27" x14ac:dyDescent="0.25">
      <c r="A2" s="4" t="s">
        <v>8</v>
      </c>
      <c r="B2" t="s">
        <v>12</v>
      </c>
      <c r="M2" s="6">
        <v>45881</v>
      </c>
      <c r="N2">
        <v>3.4089999999999998</v>
      </c>
      <c r="O2" s="6">
        <v>45881</v>
      </c>
      <c r="P2">
        <v>3.532</v>
      </c>
      <c r="Q2" s="6">
        <v>45881</v>
      </c>
      <c r="R2">
        <v>2.7440000000000002</v>
      </c>
      <c r="U2" s="4" t="s">
        <v>8</v>
      </c>
      <c r="V2" t="s">
        <v>12</v>
      </c>
    </row>
    <row r="3" spans="1:27" x14ac:dyDescent="0.25">
      <c r="A3" s="4" t="s">
        <v>9</v>
      </c>
      <c r="B3" t="s">
        <v>13</v>
      </c>
      <c r="M3" s="6">
        <v>45882</v>
      </c>
      <c r="N3">
        <v>3.3359999999999999</v>
      </c>
      <c r="O3" s="6">
        <v>45882</v>
      </c>
      <c r="P3">
        <v>3.4510000000000001</v>
      </c>
      <c r="Q3" s="6">
        <v>45882</v>
      </c>
      <c r="R3">
        <v>2.68</v>
      </c>
      <c r="U3" s="4" t="s">
        <v>9</v>
      </c>
      <c r="V3" t="s">
        <v>13</v>
      </c>
    </row>
    <row r="4" spans="1:27" x14ac:dyDescent="0.25">
      <c r="A4" s="4" t="s">
        <v>10</v>
      </c>
      <c r="M4" s="6">
        <v>45883</v>
      </c>
      <c r="N4">
        <v>3.3740000000000001</v>
      </c>
      <c r="O4" s="6">
        <v>45883</v>
      </c>
      <c r="P4">
        <v>3.4910000000000001</v>
      </c>
      <c r="Q4" s="6">
        <v>45883</v>
      </c>
      <c r="R4">
        <v>2.7120000000000002</v>
      </c>
      <c r="U4" s="4" t="s">
        <v>10</v>
      </c>
      <c r="V4" t="s">
        <v>29</v>
      </c>
    </row>
    <row r="5" spans="1:27" x14ac:dyDescent="0.25">
      <c r="A5" s="4" t="s">
        <v>17</v>
      </c>
      <c r="B5" t="str">
        <f>_xll.DQExcelAddin.Functions.DQ_CREATE_CONTEXT(B1,B2,B3,B4)</f>
        <v>YwACXs+8ktSivNQShdDi1CIGBgA=</v>
      </c>
      <c r="M5" s="6">
        <v>45884</v>
      </c>
      <c r="N5">
        <v>3.468</v>
      </c>
      <c r="O5" s="6">
        <v>45884</v>
      </c>
      <c r="P5">
        <v>3.589</v>
      </c>
      <c r="Q5" s="6">
        <v>45884</v>
      </c>
      <c r="R5">
        <v>2.7879999999999998</v>
      </c>
      <c r="U5" s="4" t="s">
        <v>17</v>
      </c>
      <c r="V5" t="str">
        <f>_xll.DQExcelAddin.Functions.DQ_CREATE_CONTEXT(V1,V2,V3,V4)</f>
        <v>Y2BgYOT1zCtJLcpLLVEILU4tYmAAAA==</v>
      </c>
    </row>
    <row r="6" spans="1:27" x14ac:dyDescent="0.25">
      <c r="M6" s="6">
        <v>45887</v>
      </c>
      <c r="N6">
        <v>3.448</v>
      </c>
      <c r="O6" s="6">
        <v>45887</v>
      </c>
      <c r="P6">
        <v>3.556</v>
      </c>
      <c r="Q6" s="6">
        <v>45887</v>
      </c>
      <c r="R6">
        <v>2.7629999999999999</v>
      </c>
    </row>
    <row r="7" spans="1:27" x14ac:dyDescent="0.25">
      <c r="A7" s="4" t="s">
        <v>18</v>
      </c>
      <c r="B7" s="5">
        <v>45880</v>
      </c>
      <c r="E7" t="s">
        <v>23</v>
      </c>
      <c r="F7" t="s">
        <v>25</v>
      </c>
      <c r="G7" t="s">
        <v>27</v>
      </c>
      <c r="M7" s="6">
        <v>45888</v>
      </c>
      <c r="N7">
        <v>3.4369999999999998</v>
      </c>
      <c r="O7" s="6">
        <v>45888</v>
      </c>
      <c r="P7">
        <v>3.5550000000000002</v>
      </c>
      <c r="Q7" s="6">
        <v>45888</v>
      </c>
      <c r="R7">
        <v>2.75</v>
      </c>
      <c r="U7" s="4" t="s">
        <v>18</v>
      </c>
      <c r="V7" s="5">
        <v>45880</v>
      </c>
      <c r="Y7" t="s">
        <v>23</v>
      </c>
      <c r="Z7" t="s">
        <v>25</v>
      </c>
      <c r="AA7" t="s">
        <v>27</v>
      </c>
    </row>
    <row r="8" spans="1:27" x14ac:dyDescent="0.25">
      <c r="A8" s="4" t="s">
        <v>19</v>
      </c>
      <c r="B8" t="s">
        <v>14</v>
      </c>
      <c r="E8" t="s">
        <v>22</v>
      </c>
      <c r="F8" t="s">
        <v>24</v>
      </c>
      <c r="G8" t="s">
        <v>26</v>
      </c>
      <c r="M8" s="6">
        <v>45889</v>
      </c>
      <c r="N8">
        <v>3.4140000000000001</v>
      </c>
      <c r="O8" s="6">
        <v>45889</v>
      </c>
      <c r="P8">
        <v>3.5249999999999999</v>
      </c>
      <c r="Q8" s="6">
        <v>45889</v>
      </c>
      <c r="R8">
        <v>2.7170000000000001</v>
      </c>
      <c r="U8" s="4" t="s">
        <v>19</v>
      </c>
      <c r="V8" t="s">
        <v>14</v>
      </c>
      <c r="Y8" t="s">
        <v>22</v>
      </c>
      <c r="Z8" t="s">
        <v>24</v>
      </c>
      <c r="AA8" t="s">
        <v>26</v>
      </c>
    </row>
    <row r="9" spans="1:27" x14ac:dyDescent="0.25">
      <c r="A9" s="4" t="s">
        <v>20</v>
      </c>
      <c r="B9" t="s">
        <v>15</v>
      </c>
      <c r="D9" s="5">
        <f t="array" ref="D9:G29">_xll.DQExcelAddin.Functions.DQ_GET_SERIES(B7,B8,E8:G8,B5,B9,B10)</f>
        <v>45880</v>
      </c>
      <c r="E9">
        <v>2.7625695731803837</v>
      </c>
      <c r="F9">
        <v>2.2877052077973397</v>
      </c>
      <c r="G9">
        <v>2.7869978143601815</v>
      </c>
      <c r="M9" s="6">
        <v>45890</v>
      </c>
      <c r="N9">
        <v>3.4630000000000001</v>
      </c>
      <c r="O9" s="6">
        <v>45890</v>
      </c>
      <c r="P9">
        <v>3.581</v>
      </c>
      <c r="Q9" s="6">
        <v>45890</v>
      </c>
      <c r="R9">
        <v>2.7570000000000001</v>
      </c>
      <c r="U9" s="4" t="s">
        <v>20</v>
      </c>
      <c r="V9" t="s">
        <v>15</v>
      </c>
      <c r="X9" s="5">
        <f t="array" ref="X9:AA30">_xll.DQExcelAddin.Functions.DQ_GET_SERIES(V7,V8,Y8:AA8,V5,V9,V10)</f>
        <v>45880</v>
      </c>
      <c r="Y9">
        <v>2.7625695731803837</v>
      </c>
      <c r="Z9">
        <v>2.2877052077973397</v>
      </c>
      <c r="AA9">
        <v>2.7869978143601815</v>
      </c>
    </row>
    <row r="10" spans="1:27" x14ac:dyDescent="0.25">
      <c r="A10" s="4" t="s">
        <v>21</v>
      </c>
      <c r="B10" t="s">
        <v>16</v>
      </c>
      <c r="D10" s="5">
        <v>45881</v>
      </c>
      <c r="E10">
        <v>2.8000809953700005</v>
      </c>
      <c r="F10">
        <v>2.3211572044574647</v>
      </c>
      <c r="G10">
        <v>2.8136544207568281</v>
      </c>
      <c r="M10" s="6">
        <v>45891</v>
      </c>
      <c r="N10">
        <v>3.4220000000000002</v>
      </c>
      <c r="O10" s="6">
        <v>45891</v>
      </c>
      <c r="P10">
        <v>3.5259999999999998</v>
      </c>
      <c r="Q10" s="6">
        <v>45891</v>
      </c>
      <c r="R10">
        <v>2.722</v>
      </c>
      <c r="U10" s="4" t="s">
        <v>21</v>
      </c>
      <c r="V10" t="s">
        <v>16</v>
      </c>
      <c r="X10" s="5">
        <v>45881</v>
      </c>
      <c r="Y10">
        <v>2.8000809953700005</v>
      </c>
      <c r="Z10">
        <v>2.3211572044574647</v>
      </c>
      <c r="AA10">
        <v>2.8136544207568281</v>
      </c>
    </row>
    <row r="11" spans="1:27" x14ac:dyDescent="0.25">
      <c r="D11" s="5">
        <v>45882</v>
      </c>
      <c r="E11">
        <v>2.7255460689320521</v>
      </c>
      <c r="F11">
        <v>2.251998951992336</v>
      </c>
      <c r="G11">
        <v>2.7405354674647331</v>
      </c>
      <c r="M11" s="6">
        <v>45894</v>
      </c>
      <c r="N11">
        <v>3.5110000000000001</v>
      </c>
      <c r="O11" s="6">
        <v>45894</v>
      </c>
      <c r="P11">
        <v>3.5950000000000002</v>
      </c>
      <c r="Q11" s="6">
        <v>45894</v>
      </c>
      <c r="R11">
        <v>2.7570000000000001</v>
      </c>
      <c r="X11" s="5">
        <v>45882</v>
      </c>
      <c r="Y11">
        <v>2.7255460689320521</v>
      </c>
      <c r="Z11">
        <v>2.251998951992336</v>
      </c>
      <c r="AA11">
        <v>2.7405354674647331</v>
      </c>
    </row>
    <row r="12" spans="1:27" x14ac:dyDescent="0.25">
      <c r="D12" s="5">
        <v>45883</v>
      </c>
      <c r="E12">
        <v>2.753720191912969</v>
      </c>
      <c r="F12">
        <v>2.2798410345199649</v>
      </c>
      <c r="G12">
        <v>2.7693101886459015</v>
      </c>
      <c r="M12" s="6">
        <v>45895</v>
      </c>
      <c r="N12">
        <v>3.4990000000000001</v>
      </c>
      <c r="O12" s="6">
        <v>45895</v>
      </c>
      <c r="P12">
        <v>3.556</v>
      </c>
      <c r="Q12" s="6">
        <v>45895</v>
      </c>
      <c r="R12">
        <v>2.7229999999999999</v>
      </c>
      <c r="X12" s="5">
        <v>45883</v>
      </c>
      <c r="Y12">
        <v>2.753720191912969</v>
      </c>
      <c r="Z12">
        <v>2.2798410345199649</v>
      </c>
      <c r="AA12">
        <v>2.7693101886459015</v>
      </c>
    </row>
    <row r="13" spans="1:27" x14ac:dyDescent="0.25">
      <c r="D13" s="5">
        <v>45884</v>
      </c>
      <c r="E13">
        <v>2.8249673224557048</v>
      </c>
      <c r="F13">
        <v>2.3329962048652844</v>
      </c>
      <c r="G13">
        <v>2.8368318568327444</v>
      </c>
      <c r="M13" s="6">
        <v>45896</v>
      </c>
      <c r="N13">
        <v>3.5179999999999998</v>
      </c>
      <c r="O13" s="6">
        <v>45896</v>
      </c>
      <c r="P13">
        <v>3.573</v>
      </c>
      <c r="Q13" s="6">
        <v>45896</v>
      </c>
      <c r="R13">
        <v>2.7</v>
      </c>
      <c r="X13" s="5">
        <v>45884</v>
      </c>
      <c r="Y13">
        <v>2.8249673224557048</v>
      </c>
      <c r="Z13">
        <v>2.3329962048652844</v>
      </c>
      <c r="AA13">
        <v>2.8368318568327444</v>
      </c>
    </row>
    <row r="14" spans="1:27" x14ac:dyDescent="0.25">
      <c r="D14" s="5">
        <v>45885</v>
      </c>
      <c r="E14" t="e">
        <v>#N/A</v>
      </c>
      <c r="F14" t="e">
        <v>#N/A</v>
      </c>
      <c r="G14" t="e">
        <v>#N/A</v>
      </c>
      <c r="M14" s="6">
        <v>45897</v>
      </c>
      <c r="N14">
        <v>3.4780000000000002</v>
      </c>
      <c r="O14" s="6">
        <v>45897</v>
      </c>
      <c r="P14">
        <v>3.5369999999999999</v>
      </c>
      <c r="Q14" s="6">
        <v>45897</v>
      </c>
      <c r="R14">
        <v>2.6949999999999998</v>
      </c>
      <c r="X14" s="5">
        <v>45887</v>
      </c>
      <c r="Y14">
        <v>2.8207192739411435</v>
      </c>
      <c r="Z14">
        <v>2.3276327507462566</v>
      </c>
      <c r="AA14">
        <v>2.8228238078402246</v>
      </c>
    </row>
    <row r="15" spans="1:27" x14ac:dyDescent="0.25">
      <c r="D15" s="5">
        <v>45886</v>
      </c>
      <c r="E15" t="e">
        <v>#N/A</v>
      </c>
      <c r="F15" t="e">
        <v>#N/A</v>
      </c>
      <c r="G15" t="e">
        <v>#N/A</v>
      </c>
      <c r="M15" s="6">
        <v>45898</v>
      </c>
      <c r="N15">
        <v>3.512</v>
      </c>
      <c r="O15" s="6">
        <v>45898</v>
      </c>
      <c r="P15">
        <v>3.5870000000000002</v>
      </c>
      <c r="Q15" s="6">
        <v>45898</v>
      </c>
      <c r="R15">
        <v>2.7240000000000002</v>
      </c>
      <c r="X15" s="5">
        <v>45888</v>
      </c>
      <c r="Y15">
        <v>2.8007322291433634</v>
      </c>
      <c r="Z15">
        <v>2.3061696355498826</v>
      </c>
      <c r="AA15">
        <v>2.814191989194148</v>
      </c>
    </row>
    <row r="16" spans="1:27" x14ac:dyDescent="0.25">
      <c r="D16" s="5">
        <v>45887</v>
      </c>
      <c r="E16">
        <v>2.8207192739411435</v>
      </c>
      <c r="F16">
        <v>2.3276327507462566</v>
      </c>
      <c r="G16">
        <v>2.8228238078402246</v>
      </c>
      <c r="M16" s="6">
        <v>45901</v>
      </c>
      <c r="N16">
        <v>3.5379999999999998</v>
      </c>
      <c r="O16" s="6">
        <v>45901</v>
      </c>
      <c r="P16">
        <v>3.609</v>
      </c>
      <c r="Q16" s="6">
        <v>45901</v>
      </c>
      <c r="R16">
        <v>2.7480000000000002</v>
      </c>
      <c r="X16" s="5">
        <v>45889</v>
      </c>
      <c r="Y16">
        <v>2.7799498562053024</v>
      </c>
      <c r="Z16">
        <v>2.2702762154956377</v>
      </c>
      <c r="AA16">
        <v>2.7860451742114378</v>
      </c>
    </row>
    <row r="17" spans="4:27" x14ac:dyDescent="0.25">
      <c r="D17" s="5">
        <v>45888</v>
      </c>
      <c r="E17">
        <v>2.8007322291433634</v>
      </c>
      <c r="F17">
        <v>2.3061696355498826</v>
      </c>
      <c r="G17">
        <v>2.814191989194148</v>
      </c>
      <c r="M17" s="6">
        <v>45902</v>
      </c>
      <c r="N17">
        <v>3.5840000000000001</v>
      </c>
      <c r="O17" s="6">
        <v>45902</v>
      </c>
      <c r="P17">
        <v>3.6760000000000002</v>
      </c>
      <c r="Q17" s="6">
        <v>45902</v>
      </c>
      <c r="R17">
        <v>2.786</v>
      </c>
      <c r="X17" s="5">
        <v>45890</v>
      </c>
      <c r="Y17">
        <v>2.8245752881229489</v>
      </c>
      <c r="Z17">
        <v>2.3117077253552289</v>
      </c>
      <c r="AA17">
        <v>2.8417863668059429</v>
      </c>
    </row>
    <row r="18" spans="4:27" x14ac:dyDescent="0.25">
      <c r="D18" s="5">
        <v>45889</v>
      </c>
      <c r="E18">
        <v>2.7799498562053024</v>
      </c>
      <c r="F18">
        <v>2.2702762154956377</v>
      </c>
      <c r="G18">
        <v>2.7860451742114378</v>
      </c>
      <c r="M18" s="6">
        <v>45903</v>
      </c>
      <c r="N18">
        <v>3.5419999999999998</v>
      </c>
      <c r="O18" s="6">
        <v>45903</v>
      </c>
      <c r="P18">
        <v>3.613</v>
      </c>
      <c r="Q18" s="6">
        <v>45903</v>
      </c>
      <c r="R18">
        <v>2.74</v>
      </c>
      <c r="X18" s="5">
        <v>45891</v>
      </c>
      <c r="Y18">
        <v>2.7777619293298588</v>
      </c>
      <c r="Z18">
        <v>2.274429852912986</v>
      </c>
      <c r="AA18">
        <v>2.7884942901574616</v>
      </c>
    </row>
    <row r="19" spans="4:27" x14ac:dyDescent="0.25">
      <c r="D19" s="5">
        <v>45890</v>
      </c>
      <c r="E19">
        <v>2.8245752881229489</v>
      </c>
      <c r="F19">
        <v>2.3117077253552289</v>
      </c>
      <c r="G19">
        <v>2.8417863668059429</v>
      </c>
      <c r="M19" s="6">
        <v>45904</v>
      </c>
      <c r="N19">
        <v>3.4910000000000001</v>
      </c>
      <c r="O19" s="6">
        <v>45904</v>
      </c>
      <c r="P19">
        <v>3.569</v>
      </c>
      <c r="Q19" s="6">
        <v>45904</v>
      </c>
      <c r="R19">
        <v>2.7189999999999999</v>
      </c>
      <c r="X19" s="5">
        <v>45894</v>
      </c>
      <c r="Y19">
        <v>2.8498494338280782</v>
      </c>
      <c r="Z19">
        <v>2.3192069431721869</v>
      </c>
      <c r="AA19">
        <v>2.8475608250241535</v>
      </c>
    </row>
    <row r="20" spans="4:27" x14ac:dyDescent="0.25">
      <c r="D20" s="5">
        <v>45891</v>
      </c>
      <c r="E20">
        <v>2.7777619293298588</v>
      </c>
      <c r="F20">
        <v>2.274429852912986</v>
      </c>
      <c r="G20">
        <v>2.7884942901574616</v>
      </c>
      <c r="M20" s="6">
        <v>45905</v>
      </c>
      <c r="N20">
        <v>3.448</v>
      </c>
      <c r="O20" s="6">
        <v>45905</v>
      </c>
      <c r="P20">
        <v>3.504</v>
      </c>
      <c r="Q20" s="6">
        <v>45905</v>
      </c>
      <c r="R20">
        <v>2.6619999999999999</v>
      </c>
      <c r="X20" s="5">
        <v>45895</v>
      </c>
      <c r="Y20">
        <v>2.829103886179607</v>
      </c>
      <c r="Z20">
        <v>2.2677300848010709</v>
      </c>
      <c r="AA20">
        <v>2.8113397595746825</v>
      </c>
    </row>
    <row r="21" spans="4:27" x14ac:dyDescent="0.25">
      <c r="D21" s="5">
        <v>45892</v>
      </c>
      <c r="E21" t="e">
        <v>#N/A</v>
      </c>
      <c r="F21" t="e">
        <v>#N/A</v>
      </c>
      <c r="G21" t="e">
        <v>#N/A</v>
      </c>
      <c r="M21" s="6">
        <v>45908</v>
      </c>
      <c r="N21">
        <v>3.4089999999999998</v>
      </c>
      <c r="O21" s="6">
        <v>45908</v>
      </c>
      <c r="P21">
        <v>3.4710000000000001</v>
      </c>
      <c r="Q21" s="6">
        <v>45908</v>
      </c>
      <c r="R21">
        <v>2.6419999999999999</v>
      </c>
      <c r="X21" s="5">
        <v>45896</v>
      </c>
      <c r="Y21">
        <v>2.8177452536248544</v>
      </c>
      <c r="Z21">
        <v>2.2260667197390847</v>
      </c>
      <c r="AA21">
        <v>2.8092233713587822</v>
      </c>
    </row>
    <row r="22" spans="4:27" x14ac:dyDescent="0.25">
      <c r="D22" s="5">
        <v>45893</v>
      </c>
      <c r="E22" t="e">
        <v>#N/A</v>
      </c>
      <c r="F22" t="e">
        <v>#N/A</v>
      </c>
      <c r="G22" t="e">
        <v>#N/A</v>
      </c>
      <c r="M22" s="6">
        <v>45909</v>
      </c>
      <c r="N22">
        <v>3.47</v>
      </c>
      <c r="O22" s="6">
        <v>45909</v>
      </c>
      <c r="P22">
        <v>3.48</v>
      </c>
      <c r="Q22" s="6">
        <v>45909</v>
      </c>
      <c r="R22">
        <v>2.6589999999999998</v>
      </c>
      <c r="X22" s="5">
        <v>45897</v>
      </c>
      <c r="Y22">
        <v>2.805615051978998</v>
      </c>
      <c r="Z22">
        <v>2.243751184219875</v>
      </c>
      <c r="AA22">
        <v>2.7950791545815923</v>
      </c>
    </row>
    <row r="23" spans="4:27" x14ac:dyDescent="0.25">
      <c r="D23" s="5">
        <v>45894</v>
      </c>
      <c r="E23">
        <v>2.8498494338280782</v>
      </c>
      <c r="F23">
        <v>2.3192069431721869</v>
      </c>
      <c r="G23">
        <v>2.8475608250241535</v>
      </c>
      <c r="M23" s="6">
        <v>45910</v>
      </c>
      <c r="N23">
        <v>3.4620000000000002</v>
      </c>
      <c r="O23" s="6">
        <v>45910</v>
      </c>
      <c r="P23">
        <v>3.4670000000000001</v>
      </c>
      <c r="Q23" s="6">
        <v>45910</v>
      </c>
      <c r="R23">
        <v>2.6520000000000001</v>
      </c>
      <c r="X23" s="5">
        <v>45898</v>
      </c>
      <c r="Y23">
        <v>2.818187626043402</v>
      </c>
      <c r="Z23">
        <v>2.2470661841307535</v>
      </c>
      <c r="AA23">
        <v>2.8186900920154523</v>
      </c>
    </row>
    <row r="24" spans="4:27" x14ac:dyDescent="0.25">
      <c r="D24" s="5">
        <v>45895</v>
      </c>
      <c r="E24">
        <v>2.829103886179607</v>
      </c>
      <c r="F24">
        <v>2.2677300848010709</v>
      </c>
      <c r="G24">
        <v>2.8113397595746825</v>
      </c>
      <c r="X24" s="5">
        <v>45901</v>
      </c>
      <c r="Y24">
        <v>2.8439747464907943</v>
      </c>
      <c r="Z24">
        <v>2.2776679479800506</v>
      </c>
      <c r="AA24">
        <v>2.8510742473378592</v>
      </c>
    </row>
    <row r="25" spans="4:27" x14ac:dyDescent="0.25">
      <c r="D25" s="5">
        <v>45896</v>
      </c>
      <c r="E25">
        <v>2.8177452536248544</v>
      </c>
      <c r="F25">
        <v>2.2260667197390847</v>
      </c>
      <c r="G25">
        <v>2.8092233713587822</v>
      </c>
      <c r="X25" s="5">
        <v>45902</v>
      </c>
      <c r="Y25">
        <v>2.8823564583549732</v>
      </c>
      <c r="Z25">
        <v>2.3128699080754331</v>
      </c>
      <c r="AA25">
        <v>2.9052288936088022</v>
      </c>
    </row>
    <row r="26" spans="4:27" x14ac:dyDescent="0.25">
      <c r="D26" s="5">
        <v>45897</v>
      </c>
      <c r="E26">
        <v>2.805615051978998</v>
      </c>
      <c r="F26">
        <v>2.243751184219875</v>
      </c>
      <c r="G26">
        <v>2.7950791545815923</v>
      </c>
      <c r="X26" s="5">
        <v>45903</v>
      </c>
      <c r="Y26">
        <v>2.8512174646817781</v>
      </c>
      <c r="Z26">
        <v>2.2836345250416215</v>
      </c>
      <c r="AA26">
        <v>2.8545173097378473</v>
      </c>
    </row>
    <row r="27" spans="4:27" x14ac:dyDescent="0.25">
      <c r="D27" s="5">
        <v>45898</v>
      </c>
      <c r="E27">
        <v>2.818187626043402</v>
      </c>
      <c r="F27">
        <v>2.2470661841307535</v>
      </c>
      <c r="G27">
        <v>2.8186900920154523</v>
      </c>
      <c r="X27" s="5">
        <v>45904</v>
      </c>
      <c r="Y27">
        <v>2.8185593846902455</v>
      </c>
      <c r="Z27">
        <v>2.2716112832799054</v>
      </c>
      <c r="AA27">
        <v>2.8270314059960056</v>
      </c>
    </row>
    <row r="28" spans="4:27" x14ac:dyDescent="0.25">
      <c r="D28" s="5">
        <v>45899</v>
      </c>
      <c r="E28" t="e">
        <v>#N/A</v>
      </c>
      <c r="F28" t="e">
        <v>#N/A</v>
      </c>
      <c r="G28" t="e">
        <v>#N/A</v>
      </c>
      <c r="X28" s="5">
        <v>45905</v>
      </c>
      <c r="Y28">
        <v>2.7669393556749968</v>
      </c>
      <c r="Z28">
        <v>2.2116303340757173</v>
      </c>
      <c r="AA28">
        <v>2.7507232509762503</v>
      </c>
    </row>
    <row r="29" spans="4:27" x14ac:dyDescent="0.25">
      <c r="D29" s="5">
        <v>45900</v>
      </c>
      <c r="E29" t="e">
        <v>#N/A</v>
      </c>
      <c r="F29" t="e">
        <v>#N/A</v>
      </c>
      <c r="G29" t="e">
        <v>#N/A</v>
      </c>
      <c r="X29" s="5">
        <v>45908</v>
      </c>
      <c r="Y29">
        <v>2.7419249624073552</v>
      </c>
      <c r="Z29">
        <v>2.2005065997022779</v>
      </c>
      <c r="AA29">
        <v>2.7284971581720052</v>
      </c>
    </row>
    <row r="30" spans="4:27" x14ac:dyDescent="0.25">
      <c r="X30" s="5">
        <v>45909</v>
      </c>
      <c r="Y30">
        <v>2.7534949118206855</v>
      </c>
      <c r="Z30">
        <v>2.2290371842303371</v>
      </c>
      <c r="AA30">
        <v>2.748878226943452</v>
      </c>
    </row>
    <row r="35" spans="1:7" x14ac:dyDescent="0.25">
      <c r="A35" s="4" t="s">
        <v>7</v>
      </c>
      <c r="B35" t="s">
        <v>11</v>
      </c>
    </row>
    <row r="36" spans="1:7" x14ac:dyDescent="0.25">
      <c r="A36" s="4" t="s">
        <v>8</v>
      </c>
      <c r="B36" t="s">
        <v>12</v>
      </c>
    </row>
    <row r="37" spans="1:7" x14ac:dyDescent="0.25">
      <c r="A37" s="4" t="s">
        <v>9</v>
      </c>
      <c r="B37" t="s">
        <v>13</v>
      </c>
    </row>
    <row r="38" spans="1:7" x14ac:dyDescent="0.25">
      <c r="A38" s="4" t="s">
        <v>10</v>
      </c>
      <c r="B38" t="s">
        <v>29</v>
      </c>
    </row>
    <row r="39" spans="1:7" x14ac:dyDescent="0.25">
      <c r="A39" s="4" t="s">
        <v>17</v>
      </c>
      <c r="B39" t="str">
        <f>_xll.DQExcelAddin.Functions.DQ_CREATE_CONTEXT(B35,B36,B37,B38)</f>
        <v>Y2BgYOT1zCtJLcpLLVEILU4tYmAAAA==</v>
      </c>
    </row>
    <row r="41" spans="1:7" x14ac:dyDescent="0.25">
      <c r="A41" s="4" t="s">
        <v>18</v>
      </c>
      <c r="B41" s="5">
        <v>45880</v>
      </c>
      <c r="E41" t="s">
        <v>34</v>
      </c>
      <c r="F41" t="s">
        <v>36</v>
      </c>
      <c r="G41" t="s">
        <v>38</v>
      </c>
    </row>
    <row r="42" spans="1:7" x14ac:dyDescent="0.25">
      <c r="A42" s="4" t="s">
        <v>19</v>
      </c>
      <c r="B42" t="s">
        <v>14</v>
      </c>
      <c r="E42" t="s">
        <v>33</v>
      </c>
      <c r="F42" t="s">
        <v>35</v>
      </c>
      <c r="G42" t="s">
        <v>37</v>
      </c>
    </row>
    <row r="43" spans="1:7" x14ac:dyDescent="0.25">
      <c r="A43" s="4" t="s">
        <v>20</v>
      </c>
      <c r="B43" t="s">
        <v>15</v>
      </c>
      <c r="D43" s="5">
        <f t="array" ref="D43:G64">_xll.DQExcelAddin.Functions.DQ_GET_SERIES(B41,B42,E42:G42,B39,B43,B44)</f>
        <v>45880</v>
      </c>
      <c r="E43">
        <v>3.3578223692994134</v>
      </c>
      <c r="F43">
        <v>3.5105875265406317</v>
      </c>
      <c r="G43">
        <v>2.6935605449731876</v>
      </c>
    </row>
    <row r="44" spans="1:7" x14ac:dyDescent="0.25">
      <c r="A44" s="4" t="s">
        <v>21</v>
      </c>
      <c r="B44" t="s">
        <v>16</v>
      </c>
      <c r="D44" s="5">
        <v>45881</v>
      </c>
      <c r="E44">
        <v>3.4090522352515094</v>
      </c>
      <c r="F44">
        <v>3.558504602345236</v>
      </c>
      <c r="G44">
        <v>2.7440500570663655</v>
      </c>
    </row>
    <row r="45" spans="1:7" x14ac:dyDescent="0.25">
      <c r="D45" s="5">
        <v>45882</v>
      </c>
      <c r="E45">
        <v>3.3337856418269576</v>
      </c>
      <c r="F45">
        <v>3.4756834875266929</v>
      </c>
      <c r="G45">
        <v>2.6749265107476004</v>
      </c>
    </row>
    <row r="46" spans="1:7" x14ac:dyDescent="0.25">
      <c r="D46" s="5">
        <v>45883</v>
      </c>
      <c r="E46">
        <v>3.3649569201812723</v>
      </c>
      <c r="F46">
        <v>3.5110593089064057</v>
      </c>
      <c r="G46">
        <v>2.7072180327892887</v>
      </c>
    </row>
    <row r="47" spans="1:7" x14ac:dyDescent="0.25">
      <c r="D47" s="5">
        <v>45884</v>
      </c>
      <c r="E47">
        <v>3.4570422326303585</v>
      </c>
      <c r="F47">
        <v>3.6003704037607998</v>
      </c>
      <c r="G47">
        <v>2.7768374424374809</v>
      </c>
    </row>
    <row r="48" spans="1:7" x14ac:dyDescent="0.25">
      <c r="D48" s="5">
        <v>45887</v>
      </c>
      <c r="E48">
        <v>3.4575734584251769</v>
      </c>
      <c r="F48">
        <v>3.5900051625609164</v>
      </c>
      <c r="G48">
        <v>2.7735063759934691</v>
      </c>
    </row>
    <row r="49" spans="4:7" x14ac:dyDescent="0.25">
      <c r="D49" s="5">
        <v>45888</v>
      </c>
      <c r="E49">
        <v>3.4333648293016794</v>
      </c>
      <c r="F49">
        <v>3.576949770382476</v>
      </c>
      <c r="G49">
        <v>2.7512763417236901</v>
      </c>
    </row>
    <row r="50" spans="4:7" x14ac:dyDescent="0.25">
      <c r="D50" s="5">
        <v>45889</v>
      </c>
      <c r="E50">
        <v>3.4140735614867945</v>
      </c>
      <c r="F50">
        <v>3.5532692430536583</v>
      </c>
      <c r="G50">
        <v>2.713822823136836</v>
      </c>
    </row>
    <row r="51" spans="4:7" x14ac:dyDescent="0.25">
      <c r="D51" s="5">
        <v>45890</v>
      </c>
      <c r="E51">
        <v>3.4595576770261651</v>
      </c>
      <c r="F51">
        <v>3.6085901181260871</v>
      </c>
      <c r="G51">
        <v>2.7553201122799971</v>
      </c>
    </row>
    <row r="52" spans="4:7" x14ac:dyDescent="0.25">
      <c r="D52" s="5">
        <v>45891</v>
      </c>
      <c r="E52">
        <v>3.4147419068725018</v>
      </c>
      <c r="F52">
        <v>3.5504152382068721</v>
      </c>
      <c r="G52">
        <v>2.719556951942165</v>
      </c>
    </row>
    <row r="53" spans="4:7" x14ac:dyDescent="0.25">
      <c r="D53" s="5">
        <v>45894</v>
      </c>
      <c r="E53">
        <v>3.4927538325880372</v>
      </c>
      <c r="F53">
        <v>3.6150520037256051</v>
      </c>
      <c r="G53">
        <v>2.7623161195109107</v>
      </c>
    </row>
    <row r="54" spans="4:7" x14ac:dyDescent="0.25">
      <c r="D54" s="5">
        <v>45895</v>
      </c>
      <c r="E54">
        <v>3.4979708910578786</v>
      </c>
      <c r="F54">
        <v>3.5885204438781182</v>
      </c>
      <c r="G54">
        <v>2.7222841748964228</v>
      </c>
    </row>
    <row r="55" spans="4:7" x14ac:dyDescent="0.25">
      <c r="D55" s="5">
        <v>45896</v>
      </c>
      <c r="E55">
        <v>3.5083013707943747</v>
      </c>
      <c r="F55">
        <v>3.5933505222754958</v>
      </c>
      <c r="G55">
        <v>2.6882306790532584</v>
      </c>
    </row>
    <row r="56" spans="4:7" x14ac:dyDescent="0.25">
      <c r="D56" s="5">
        <v>45897</v>
      </c>
      <c r="E56">
        <v>3.4796573917030935</v>
      </c>
      <c r="F56">
        <v>3.5681837963955187</v>
      </c>
      <c r="G56">
        <v>2.6995810283984656</v>
      </c>
    </row>
    <row r="57" spans="4:7" x14ac:dyDescent="0.25">
      <c r="D57" s="5">
        <v>45898</v>
      </c>
      <c r="E57">
        <v>3.5022618162856745</v>
      </c>
      <c r="F57">
        <v>3.6058562315492759</v>
      </c>
      <c r="G57">
        <v>2.7135571329711232</v>
      </c>
    </row>
    <row r="58" spans="4:7" x14ac:dyDescent="0.25">
      <c r="D58" s="5">
        <v>45901</v>
      </c>
      <c r="E58">
        <v>3.5419995662045447</v>
      </c>
      <c r="F58">
        <v>3.6410519514611384</v>
      </c>
      <c r="G58">
        <v>2.7503665525577889</v>
      </c>
    </row>
    <row r="59" spans="4:7" x14ac:dyDescent="0.25">
      <c r="D59" s="5">
        <v>45902</v>
      </c>
      <c r="E59">
        <v>3.5879283812600966</v>
      </c>
      <c r="F59">
        <v>3.7025488490222358</v>
      </c>
      <c r="G59">
        <v>2.7877087123083668</v>
      </c>
    </row>
    <row r="60" spans="4:7" x14ac:dyDescent="0.25">
      <c r="D60" s="5">
        <v>45903</v>
      </c>
      <c r="E60">
        <v>3.5473455160226117</v>
      </c>
      <c r="F60">
        <v>3.6457842890290859</v>
      </c>
      <c r="G60">
        <v>2.7464887117802692</v>
      </c>
    </row>
    <row r="61" spans="4:7" x14ac:dyDescent="0.25">
      <c r="D61" s="5">
        <v>45904</v>
      </c>
      <c r="E61">
        <v>3.5728592657125486</v>
      </c>
      <c r="F61">
        <v>3.6061499261013319</v>
      </c>
      <c r="G61">
        <v>2.7232151371737205</v>
      </c>
    </row>
    <row r="62" spans="4:7" x14ac:dyDescent="0.25">
      <c r="D62" s="5">
        <v>45905</v>
      </c>
      <c r="E62">
        <v>3.5150957035623467</v>
      </c>
      <c r="F62">
        <v>3.5261485455016395</v>
      </c>
      <c r="G62">
        <v>2.6607595103466526</v>
      </c>
    </row>
    <row r="63" spans="4:7" x14ac:dyDescent="0.25">
      <c r="D63" s="5">
        <v>45908</v>
      </c>
      <c r="E63">
        <v>3.4729256446315588</v>
      </c>
      <c r="F63">
        <v>3.4944850631772884</v>
      </c>
      <c r="G63">
        <v>2.6400950687749845</v>
      </c>
    </row>
    <row r="64" spans="4:7" x14ac:dyDescent="0.25">
      <c r="D64" s="5">
        <v>45909</v>
      </c>
      <c r="E64">
        <v>3.4765544585104253</v>
      </c>
      <c r="F64">
        <v>3.510811174845907</v>
      </c>
      <c r="G64">
        <v>2.6665637671178031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E5BD-1BC5-489C-B080-44207A708CDE}">
  <dimension ref="A1:I23"/>
  <sheetViews>
    <sheetView tabSelected="1" workbookViewId="0">
      <selection activeCell="X13" sqref="X13"/>
    </sheetView>
  </sheetViews>
  <sheetFormatPr defaultRowHeight="15" x14ac:dyDescent="0.25"/>
  <cols>
    <col min="1" max="1" width="10.7109375" bestFit="1" customWidth="1"/>
    <col min="8" max="8" width="17.5703125" style="7" customWidth="1"/>
    <col min="9" max="9" width="9.140625" style="7"/>
    <col min="15" max="15" width="10.7109375" bestFit="1" customWidth="1"/>
  </cols>
  <sheetData>
    <row r="1" spans="1:9" x14ac:dyDescent="0.25">
      <c r="A1" t="s">
        <v>6</v>
      </c>
      <c r="B1" t="s">
        <v>0</v>
      </c>
      <c r="C1" t="s">
        <v>28</v>
      </c>
      <c r="D1" t="s">
        <v>1</v>
      </c>
      <c r="E1" t="s">
        <v>3</v>
      </c>
      <c r="F1" t="s">
        <v>30</v>
      </c>
      <c r="G1" t="s">
        <v>4</v>
      </c>
      <c r="H1" s="7" t="s">
        <v>31</v>
      </c>
      <c r="I1" s="7" t="s">
        <v>32</v>
      </c>
    </row>
    <row r="2" spans="1:9" x14ac:dyDescent="0.25">
      <c r="A2" s="5">
        <v>45880</v>
      </c>
      <c r="B2">
        <v>3.3578223692994134</v>
      </c>
      <c r="C2">
        <v>3.5105875265406317</v>
      </c>
      <c r="D2">
        <v>2.6935605449731876</v>
      </c>
      <c r="E2">
        <v>3.3570000000000002</v>
      </c>
      <c r="F2">
        <v>3.4849999999999999</v>
      </c>
      <c r="G2">
        <v>2.6960000000000002</v>
      </c>
      <c r="H2" s="7">
        <f>B2-D2</f>
        <v>0.66426182432622571</v>
      </c>
      <c r="I2" s="7">
        <f>E2-G2</f>
        <v>0.66100000000000003</v>
      </c>
    </row>
    <row r="3" spans="1:9" x14ac:dyDescent="0.25">
      <c r="A3" s="5">
        <v>45881</v>
      </c>
      <c r="B3">
        <v>3.4090522352515094</v>
      </c>
      <c r="C3">
        <v>3.558504602345236</v>
      </c>
      <c r="D3">
        <v>2.7440500570663655</v>
      </c>
      <c r="E3">
        <v>3.4089999999999998</v>
      </c>
      <c r="F3">
        <v>3.532</v>
      </c>
      <c r="G3">
        <v>2.7440000000000002</v>
      </c>
      <c r="H3" s="7">
        <f t="shared" ref="H3:H23" si="0">B3-D3</f>
        <v>0.66500217818514384</v>
      </c>
      <c r="I3" s="7">
        <f t="shared" ref="I3:I23" si="1">E3-G3</f>
        <v>0.66499999999999959</v>
      </c>
    </row>
    <row r="4" spans="1:9" x14ac:dyDescent="0.25">
      <c r="A4" s="5">
        <v>45882</v>
      </c>
      <c r="B4">
        <v>3.3337856418269576</v>
      </c>
      <c r="C4">
        <v>3.4756834875266929</v>
      </c>
      <c r="D4">
        <v>2.6749265107476004</v>
      </c>
      <c r="E4">
        <v>3.3359999999999999</v>
      </c>
      <c r="F4">
        <v>3.4510000000000001</v>
      </c>
      <c r="G4">
        <v>2.68</v>
      </c>
      <c r="H4" s="7">
        <f t="shared" si="0"/>
        <v>0.65885913107935723</v>
      </c>
      <c r="I4" s="7">
        <f t="shared" si="1"/>
        <v>0.65599999999999969</v>
      </c>
    </row>
    <row r="5" spans="1:9" x14ac:dyDescent="0.25">
      <c r="A5" s="5">
        <v>45883</v>
      </c>
      <c r="B5">
        <v>3.3649569201812723</v>
      </c>
      <c r="C5">
        <v>3.5110593089064057</v>
      </c>
      <c r="D5">
        <v>2.7072180327892887</v>
      </c>
      <c r="E5">
        <v>3.3740000000000001</v>
      </c>
      <c r="F5">
        <v>3.4910000000000001</v>
      </c>
      <c r="G5">
        <v>2.7120000000000002</v>
      </c>
      <c r="H5" s="7">
        <f t="shared" si="0"/>
        <v>0.65773888739198361</v>
      </c>
      <c r="I5" s="7">
        <f t="shared" si="1"/>
        <v>0.66199999999999992</v>
      </c>
    </row>
    <row r="6" spans="1:9" x14ac:dyDescent="0.25">
      <c r="A6" s="5">
        <v>45884</v>
      </c>
      <c r="B6">
        <v>3.4570422326303585</v>
      </c>
      <c r="C6">
        <v>3.6003704037607998</v>
      </c>
      <c r="D6">
        <v>2.7768374424374809</v>
      </c>
      <c r="E6">
        <v>3.468</v>
      </c>
      <c r="F6">
        <v>3.589</v>
      </c>
      <c r="G6">
        <v>2.7879999999999998</v>
      </c>
      <c r="H6" s="7">
        <f t="shared" si="0"/>
        <v>0.68020479019287761</v>
      </c>
      <c r="I6" s="7">
        <f t="shared" si="1"/>
        <v>0.68000000000000016</v>
      </c>
    </row>
    <row r="7" spans="1:9" x14ac:dyDescent="0.25">
      <c r="A7" s="5">
        <v>45887</v>
      </c>
      <c r="B7">
        <v>3.4575734584251769</v>
      </c>
      <c r="C7">
        <v>3.5900051625609164</v>
      </c>
      <c r="D7">
        <v>2.7735063759934691</v>
      </c>
      <c r="E7">
        <v>3.448</v>
      </c>
      <c r="F7">
        <v>3.556</v>
      </c>
      <c r="G7">
        <v>2.7629999999999999</v>
      </c>
      <c r="H7" s="7">
        <f t="shared" si="0"/>
        <v>0.68406708243170788</v>
      </c>
      <c r="I7" s="7">
        <f t="shared" si="1"/>
        <v>0.68500000000000005</v>
      </c>
    </row>
    <row r="8" spans="1:9" x14ac:dyDescent="0.25">
      <c r="A8" s="5">
        <v>45888</v>
      </c>
      <c r="B8">
        <v>3.4333648293016794</v>
      </c>
      <c r="C8">
        <v>3.576949770382476</v>
      </c>
      <c r="D8">
        <v>2.7512763417236901</v>
      </c>
      <c r="E8">
        <v>3.4369999999999998</v>
      </c>
      <c r="F8">
        <v>3.5550000000000002</v>
      </c>
      <c r="G8">
        <v>2.75</v>
      </c>
      <c r="H8" s="7">
        <f t="shared" si="0"/>
        <v>0.68208848757798934</v>
      </c>
      <c r="I8" s="7">
        <f t="shared" si="1"/>
        <v>0.68699999999999983</v>
      </c>
    </row>
    <row r="9" spans="1:9" x14ac:dyDescent="0.25">
      <c r="A9" s="5">
        <v>45889</v>
      </c>
      <c r="B9">
        <v>3.4140735614867945</v>
      </c>
      <c r="C9">
        <v>3.5532692430536583</v>
      </c>
      <c r="D9">
        <v>2.713822823136836</v>
      </c>
      <c r="E9">
        <v>3.4140000000000001</v>
      </c>
      <c r="F9">
        <v>3.5249999999999999</v>
      </c>
      <c r="G9">
        <v>2.7170000000000001</v>
      </c>
      <c r="H9" s="7">
        <f t="shared" si="0"/>
        <v>0.70025073834995855</v>
      </c>
      <c r="I9" s="7">
        <f t="shared" si="1"/>
        <v>0.69700000000000006</v>
      </c>
    </row>
    <row r="10" spans="1:9" x14ac:dyDescent="0.25">
      <c r="A10" s="5">
        <v>45890</v>
      </c>
      <c r="B10">
        <v>3.4595576770261651</v>
      </c>
      <c r="C10">
        <v>3.6085901181260871</v>
      </c>
      <c r="D10">
        <v>2.7553201122799971</v>
      </c>
      <c r="E10">
        <v>3.4630000000000001</v>
      </c>
      <c r="F10">
        <v>3.581</v>
      </c>
      <c r="G10">
        <v>2.7570000000000001</v>
      </c>
      <c r="H10" s="7">
        <f t="shared" si="0"/>
        <v>0.70423756474616805</v>
      </c>
      <c r="I10" s="7">
        <f t="shared" si="1"/>
        <v>0.70599999999999996</v>
      </c>
    </row>
    <row r="11" spans="1:9" x14ac:dyDescent="0.25">
      <c r="A11" s="5">
        <v>45891</v>
      </c>
      <c r="B11">
        <v>3.4147419068725018</v>
      </c>
      <c r="C11">
        <v>3.5504152382068721</v>
      </c>
      <c r="D11">
        <v>2.719556951942165</v>
      </c>
      <c r="E11">
        <v>3.4220000000000002</v>
      </c>
      <c r="F11">
        <v>3.5259999999999998</v>
      </c>
      <c r="G11">
        <v>2.722</v>
      </c>
      <c r="H11" s="7">
        <f t="shared" si="0"/>
        <v>0.69518495493033683</v>
      </c>
      <c r="I11" s="7">
        <f t="shared" si="1"/>
        <v>0.70000000000000018</v>
      </c>
    </row>
    <row r="12" spans="1:9" x14ac:dyDescent="0.25">
      <c r="A12" s="5">
        <v>45894</v>
      </c>
      <c r="B12">
        <v>3.4927538325880372</v>
      </c>
      <c r="C12">
        <v>3.6150520037256051</v>
      </c>
      <c r="D12">
        <v>2.7623161195109107</v>
      </c>
      <c r="E12">
        <v>3.5110000000000001</v>
      </c>
      <c r="F12">
        <v>3.5950000000000002</v>
      </c>
      <c r="G12">
        <v>2.7570000000000001</v>
      </c>
      <c r="H12" s="7">
        <f t="shared" si="0"/>
        <v>0.73043771307712646</v>
      </c>
      <c r="I12" s="7">
        <f t="shared" si="1"/>
        <v>0.754</v>
      </c>
    </row>
    <row r="13" spans="1:9" x14ac:dyDescent="0.25">
      <c r="A13" s="5">
        <v>45895</v>
      </c>
      <c r="B13">
        <v>3.4979708910578786</v>
      </c>
      <c r="C13">
        <v>3.5885204438781182</v>
      </c>
      <c r="D13">
        <v>2.7222841748964228</v>
      </c>
      <c r="E13">
        <v>3.4990000000000001</v>
      </c>
      <c r="F13">
        <v>3.556</v>
      </c>
      <c r="G13">
        <v>2.7229999999999999</v>
      </c>
      <c r="H13" s="7">
        <f t="shared" si="0"/>
        <v>0.77568671616145579</v>
      </c>
      <c r="I13" s="7">
        <f t="shared" si="1"/>
        <v>0.77600000000000025</v>
      </c>
    </row>
    <row r="14" spans="1:9" x14ac:dyDescent="0.25">
      <c r="A14" s="5">
        <v>45896</v>
      </c>
      <c r="B14">
        <v>3.5083013707943747</v>
      </c>
      <c r="C14">
        <v>3.5933505222754958</v>
      </c>
      <c r="D14">
        <v>2.6882306790532584</v>
      </c>
      <c r="E14">
        <v>3.5179999999999998</v>
      </c>
      <c r="F14">
        <v>3.573</v>
      </c>
      <c r="G14">
        <v>2.7</v>
      </c>
      <c r="H14" s="7">
        <f t="shared" si="0"/>
        <v>0.82007069174111624</v>
      </c>
      <c r="I14" s="7">
        <f t="shared" si="1"/>
        <v>0.81799999999999962</v>
      </c>
    </row>
    <row r="15" spans="1:9" x14ac:dyDescent="0.25">
      <c r="A15" s="5">
        <v>45897</v>
      </c>
      <c r="B15">
        <v>3.4796573917030935</v>
      </c>
      <c r="C15">
        <v>3.5681837963955187</v>
      </c>
      <c r="D15">
        <v>2.6995810283984656</v>
      </c>
      <c r="E15">
        <v>3.4780000000000002</v>
      </c>
      <c r="F15">
        <v>3.5369999999999999</v>
      </c>
      <c r="G15">
        <v>2.6949999999999998</v>
      </c>
      <c r="H15" s="7">
        <f t="shared" si="0"/>
        <v>0.78007636330462793</v>
      </c>
      <c r="I15" s="7">
        <f t="shared" si="1"/>
        <v>0.78300000000000036</v>
      </c>
    </row>
    <row r="16" spans="1:9" x14ac:dyDescent="0.25">
      <c r="A16" s="5">
        <v>45898</v>
      </c>
      <c r="B16">
        <v>3.5022618162856745</v>
      </c>
      <c r="C16">
        <v>3.6058562315492759</v>
      </c>
      <c r="D16">
        <v>2.7135571329711232</v>
      </c>
      <c r="E16">
        <v>3.512</v>
      </c>
      <c r="F16">
        <v>3.5870000000000002</v>
      </c>
      <c r="G16">
        <v>2.7240000000000002</v>
      </c>
      <c r="H16" s="7">
        <f t="shared" si="0"/>
        <v>0.78870468331455124</v>
      </c>
      <c r="I16" s="7">
        <f t="shared" si="1"/>
        <v>0.78799999999999981</v>
      </c>
    </row>
    <row r="17" spans="1:9" x14ac:dyDescent="0.25">
      <c r="A17" s="5">
        <v>45901</v>
      </c>
      <c r="B17">
        <v>3.5419995662045447</v>
      </c>
      <c r="C17">
        <v>3.6410519514611384</v>
      </c>
      <c r="D17">
        <v>2.7503665525577889</v>
      </c>
      <c r="E17">
        <v>3.5379999999999998</v>
      </c>
      <c r="F17">
        <v>3.609</v>
      </c>
      <c r="G17">
        <v>2.7480000000000002</v>
      </c>
      <c r="H17" s="7">
        <f t="shared" si="0"/>
        <v>0.79163301364675576</v>
      </c>
      <c r="I17" s="7">
        <f t="shared" si="1"/>
        <v>0.78999999999999959</v>
      </c>
    </row>
    <row r="18" spans="1:9" x14ac:dyDescent="0.25">
      <c r="A18" s="5">
        <v>45902</v>
      </c>
      <c r="B18">
        <v>3.5879283812600966</v>
      </c>
      <c r="C18">
        <v>3.7025488490222358</v>
      </c>
      <c r="D18">
        <v>2.7877087123083668</v>
      </c>
      <c r="E18">
        <v>3.5840000000000001</v>
      </c>
      <c r="F18">
        <v>3.6760000000000002</v>
      </c>
      <c r="G18">
        <v>2.786</v>
      </c>
      <c r="H18" s="7">
        <f t="shared" si="0"/>
        <v>0.8002196689517298</v>
      </c>
      <c r="I18" s="7">
        <f t="shared" si="1"/>
        <v>0.79800000000000004</v>
      </c>
    </row>
    <row r="19" spans="1:9" x14ac:dyDescent="0.25">
      <c r="A19" s="5">
        <v>45903</v>
      </c>
      <c r="B19">
        <v>3.5473455160226117</v>
      </c>
      <c r="C19">
        <v>3.6457842890290859</v>
      </c>
      <c r="D19">
        <v>2.7464887117802692</v>
      </c>
      <c r="E19">
        <v>3.5419999999999998</v>
      </c>
      <c r="F19">
        <v>3.613</v>
      </c>
      <c r="G19">
        <v>2.74</v>
      </c>
      <c r="H19" s="7">
        <f t="shared" si="0"/>
        <v>0.80085680424234251</v>
      </c>
      <c r="I19" s="7">
        <f t="shared" si="1"/>
        <v>0.8019999999999996</v>
      </c>
    </row>
    <row r="20" spans="1:9" x14ac:dyDescent="0.25">
      <c r="A20" s="5">
        <v>45904</v>
      </c>
      <c r="B20">
        <v>3.5728592657125486</v>
      </c>
      <c r="C20">
        <v>3.6061499261013319</v>
      </c>
      <c r="D20">
        <v>2.7232151371737205</v>
      </c>
      <c r="E20">
        <v>3.4910000000000001</v>
      </c>
      <c r="F20">
        <v>3.569</v>
      </c>
      <c r="G20">
        <v>2.7189999999999999</v>
      </c>
      <c r="H20" s="7">
        <f t="shared" si="0"/>
        <v>0.84964412853882809</v>
      </c>
      <c r="I20" s="7">
        <f t="shared" si="1"/>
        <v>0.77200000000000024</v>
      </c>
    </row>
    <row r="21" spans="1:9" x14ac:dyDescent="0.25">
      <c r="A21" s="5">
        <v>45905</v>
      </c>
      <c r="B21">
        <v>3.5150957035623467</v>
      </c>
      <c r="C21">
        <v>3.5261485455016395</v>
      </c>
      <c r="D21">
        <v>2.6607595103466526</v>
      </c>
      <c r="E21">
        <v>3.448</v>
      </c>
      <c r="F21">
        <v>3.504</v>
      </c>
      <c r="G21">
        <v>2.6619999999999999</v>
      </c>
      <c r="H21" s="7">
        <f t="shared" si="0"/>
        <v>0.8543361932156941</v>
      </c>
      <c r="I21" s="7">
        <f t="shared" si="1"/>
        <v>0.78600000000000003</v>
      </c>
    </row>
    <row r="22" spans="1:9" x14ac:dyDescent="0.25">
      <c r="A22" s="5">
        <v>45908</v>
      </c>
      <c r="B22">
        <v>3.4729256446315588</v>
      </c>
      <c r="C22">
        <v>3.4944850631772884</v>
      </c>
      <c r="D22">
        <v>2.6400950687749845</v>
      </c>
      <c r="E22">
        <v>3.4089999999999998</v>
      </c>
      <c r="F22">
        <v>3.4710000000000001</v>
      </c>
      <c r="G22">
        <v>2.6419999999999999</v>
      </c>
      <c r="H22" s="7">
        <f t="shared" si="0"/>
        <v>0.83283057585657438</v>
      </c>
      <c r="I22" s="7">
        <f t="shared" si="1"/>
        <v>0.7669999999999999</v>
      </c>
    </row>
    <row r="23" spans="1:9" x14ac:dyDescent="0.25">
      <c r="A23" s="5">
        <v>45909</v>
      </c>
      <c r="B23">
        <v>3.4765544585104253</v>
      </c>
      <c r="C23">
        <v>3.510811174845907</v>
      </c>
      <c r="D23">
        <v>2.6665637671178031</v>
      </c>
      <c r="E23">
        <v>3.47</v>
      </c>
      <c r="F23">
        <v>3.48</v>
      </c>
      <c r="G23">
        <v>2.6589999999999998</v>
      </c>
      <c r="H23" s="7">
        <f t="shared" si="0"/>
        <v>0.80999069139262225</v>
      </c>
      <c r="I23" s="7">
        <f t="shared" si="1"/>
        <v>0.81100000000000039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2025-09-10T21:23:00Z</dcterms:modified>
</cp:coreProperties>
</file>