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8" yWindow="-108" windowWidth="23256" windowHeight="12576"/>
  </bookViews>
  <sheets>
    <sheet name="World Year-Wise Forecast" sheetId="5" r:id="rId1"/>
    <sheet name="Bombay Year-Wise Forecast" sheetId="6" r:id="rId2"/>
    <sheet name="Delhi Year-Wise Forecast" sheetId="9" r:id="rId3"/>
    <sheet name="Madras Year-Wise Forecast" sheetId="12" r:id="rId4"/>
    <sheet name="Calcutta Year-Wise Forecast" sheetId="13" r:id="rId5"/>
    <sheet name="Bombay Month-Wise Forecast" sheetId="8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" l="1"/>
  <c r="C38" i="5"/>
  <c r="C46" i="5"/>
  <c r="C54" i="5"/>
  <c r="H8" i="5"/>
  <c r="C39" i="5"/>
  <c r="C47" i="5"/>
  <c r="C55" i="5"/>
  <c r="C42" i="5"/>
  <c r="C35" i="5"/>
  <c r="C51" i="5"/>
  <c r="C28" i="5"/>
  <c r="C31" i="5"/>
  <c r="C32" i="5"/>
  <c r="C40" i="5"/>
  <c r="C48" i="5"/>
  <c r="C56" i="5"/>
  <c r="H2" i="5"/>
  <c r="C33" i="5"/>
  <c r="C41" i="5"/>
  <c r="C49" i="5"/>
  <c r="C57" i="5"/>
  <c r="H3" i="5"/>
  <c r="C50" i="5"/>
  <c r="C27" i="5"/>
  <c r="C43" i="5"/>
  <c r="H5" i="5"/>
  <c r="C52" i="5"/>
  <c r="C29" i="5"/>
  <c r="C53" i="5"/>
  <c r="H4" i="5"/>
  <c r="C36" i="5"/>
  <c r="C37" i="5"/>
  <c r="C34" i="5"/>
  <c r="C44" i="5"/>
  <c r="H6" i="5"/>
  <c r="C45" i="5"/>
  <c r="H7" i="5"/>
  <c r="D44" i="5"/>
  <c r="D53" i="5"/>
  <c r="E27" i="5"/>
  <c r="E41" i="5"/>
  <c r="E40" i="5"/>
  <c r="E51" i="5"/>
  <c r="D47" i="5"/>
  <c r="D38" i="5"/>
  <c r="E29" i="5"/>
  <c r="E32" i="5"/>
  <c r="D39" i="5"/>
  <c r="D34" i="5"/>
  <c r="D33" i="5"/>
  <c r="E35" i="5"/>
  <c r="E39" i="5"/>
  <c r="E37" i="5"/>
  <c r="E57" i="5"/>
  <c r="D31" i="5"/>
  <c r="E54" i="5"/>
  <c r="D28" i="5"/>
  <c r="E44" i="5"/>
  <c r="E53" i="5"/>
  <c r="D27" i="5"/>
  <c r="D41" i="5"/>
  <c r="D40" i="5"/>
  <c r="D51" i="5"/>
  <c r="E47" i="5"/>
  <c r="E38" i="5"/>
  <c r="E34" i="5"/>
  <c r="E50" i="5"/>
  <c r="E33" i="5"/>
  <c r="D35" i="5"/>
  <c r="E30" i="5"/>
  <c r="D29" i="5"/>
  <c r="D50" i="5"/>
  <c r="D32" i="5"/>
  <c r="D30" i="5"/>
  <c r="E52" i="5"/>
  <c r="E56" i="5"/>
  <c r="E42" i="5"/>
  <c r="D49" i="5"/>
  <c r="E55" i="5"/>
  <c r="D37" i="5"/>
  <c r="D52" i="5"/>
  <c r="D57" i="5"/>
  <c r="D56" i="5"/>
  <c r="E31" i="5"/>
  <c r="D42" i="5"/>
  <c r="D54" i="5"/>
  <c r="E45" i="5"/>
  <c r="E36" i="5"/>
  <c r="D43" i="5"/>
  <c r="E49" i="5"/>
  <c r="E48" i="5"/>
  <c r="E28" i="5"/>
  <c r="D55" i="5"/>
  <c r="E46" i="5"/>
  <c r="D45" i="5"/>
  <c r="D36" i="5"/>
  <c r="E43" i="5"/>
  <c r="D48" i="5"/>
  <c r="D46" i="5"/>
  <c r="C303" i="8"/>
  <c r="C311" i="8"/>
  <c r="C319" i="8"/>
  <c r="C327" i="8"/>
  <c r="C335" i="8"/>
  <c r="C343" i="8"/>
  <c r="C351" i="8"/>
  <c r="C359" i="8"/>
  <c r="C367" i="8"/>
  <c r="C375" i="8"/>
  <c r="C383" i="8"/>
  <c r="C391" i="8"/>
  <c r="C399" i="8"/>
  <c r="C407" i="8"/>
  <c r="C415" i="8"/>
  <c r="C423" i="8"/>
  <c r="C431" i="8"/>
  <c r="C439" i="8"/>
  <c r="C447" i="8"/>
  <c r="C455" i="8"/>
  <c r="C463" i="8"/>
  <c r="H6" i="8"/>
  <c r="C305" i="8"/>
  <c r="C329" i="8"/>
  <c r="C393" i="8"/>
  <c r="C417" i="8"/>
  <c r="C30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C424" i="8"/>
  <c r="C432" i="8"/>
  <c r="C440" i="8"/>
  <c r="C448" i="8"/>
  <c r="C456" i="8"/>
  <c r="C464" i="8"/>
  <c r="H7" i="8"/>
  <c r="C313" i="8"/>
  <c r="C321" i="8"/>
  <c r="C337" i="8"/>
  <c r="C345" i="8"/>
  <c r="C353" i="8"/>
  <c r="C361" i="8"/>
  <c r="C369" i="8"/>
  <c r="C377" i="8"/>
  <c r="C385" i="8"/>
  <c r="C401" i="8"/>
  <c r="C409" i="8"/>
  <c r="C425" i="8"/>
  <c r="C433" i="8"/>
  <c r="C441" i="8"/>
  <c r="C449" i="8"/>
  <c r="C457" i="8"/>
  <c r="C465" i="8"/>
  <c r="C302" i="8"/>
  <c r="C316" i="8"/>
  <c r="C330" i="8"/>
  <c r="C341" i="8"/>
  <c r="C355" i="8"/>
  <c r="C366" i="8"/>
  <c r="C380" i="8"/>
  <c r="C394" i="8"/>
  <c r="C405" i="8"/>
  <c r="C419" i="8"/>
  <c r="C430" i="8"/>
  <c r="C444" i="8"/>
  <c r="C458" i="8"/>
  <c r="H4" i="8"/>
  <c r="C324" i="8"/>
  <c r="C413" i="8"/>
  <c r="C350" i="8"/>
  <c r="C354" i="8"/>
  <c r="C429" i="8"/>
  <c r="C306" i="8"/>
  <c r="C317" i="8"/>
  <c r="C331" i="8"/>
  <c r="C342" i="8"/>
  <c r="C356" i="8"/>
  <c r="C370" i="8"/>
  <c r="C381" i="8"/>
  <c r="C395" i="8"/>
  <c r="C406" i="8"/>
  <c r="C420" i="8"/>
  <c r="C434" i="8"/>
  <c r="C445" i="8"/>
  <c r="C459" i="8"/>
  <c r="H2" i="8"/>
  <c r="C338" i="8"/>
  <c r="C402" i="8"/>
  <c r="C452" i="8"/>
  <c r="C339" i="8"/>
  <c r="C467" i="8"/>
  <c r="C315" i="8"/>
  <c r="C418" i="8"/>
  <c r="C307" i="8"/>
  <c r="C318" i="8"/>
  <c r="C332" i="8"/>
  <c r="C346" i="8"/>
  <c r="C357" i="8"/>
  <c r="C371" i="8"/>
  <c r="C382" i="8"/>
  <c r="C396" i="8"/>
  <c r="C410" i="8"/>
  <c r="C421" i="8"/>
  <c r="C435" i="8"/>
  <c r="C446" i="8"/>
  <c r="C460" i="8"/>
  <c r="H3" i="8"/>
  <c r="C363" i="8"/>
  <c r="C427" i="8"/>
  <c r="C314" i="8"/>
  <c r="C428" i="8"/>
  <c r="C379" i="8"/>
  <c r="C390" i="8"/>
  <c r="C443" i="8"/>
  <c r="C308" i="8"/>
  <c r="C322" i="8"/>
  <c r="C333" i="8"/>
  <c r="C347" i="8"/>
  <c r="C358" i="8"/>
  <c r="C372" i="8"/>
  <c r="C386" i="8"/>
  <c r="C397" i="8"/>
  <c r="C411" i="8"/>
  <c r="C422" i="8"/>
  <c r="C436" i="8"/>
  <c r="C450" i="8"/>
  <c r="C461" i="8"/>
  <c r="C349" i="8"/>
  <c r="C388" i="8"/>
  <c r="C438" i="8"/>
  <c r="H8" i="8"/>
  <c r="C364" i="8"/>
  <c r="C442" i="8"/>
  <c r="C326" i="8"/>
  <c r="C404" i="8"/>
  <c r="C309" i="8"/>
  <c r="C323" i="8"/>
  <c r="C334" i="8"/>
  <c r="C348" i="8"/>
  <c r="C362" i="8"/>
  <c r="C373" i="8"/>
  <c r="C387" i="8"/>
  <c r="C398" i="8"/>
  <c r="C412" i="8"/>
  <c r="C426" i="8"/>
  <c r="C437" i="8"/>
  <c r="C451" i="8"/>
  <c r="C462" i="8"/>
  <c r="H5" i="8"/>
  <c r="C374" i="8"/>
  <c r="C466" i="8"/>
  <c r="C325" i="8"/>
  <c r="C378" i="8"/>
  <c r="C403" i="8"/>
  <c r="C414" i="8"/>
  <c r="C453" i="8"/>
  <c r="C365" i="8"/>
  <c r="C454" i="8"/>
  <c r="C310" i="8"/>
  <c r="C389" i="8"/>
  <c r="C340" i="8"/>
  <c r="C468" i="8"/>
  <c r="C27" i="6"/>
  <c r="C28" i="6"/>
  <c r="C29" i="6"/>
  <c r="C37" i="6"/>
  <c r="C45" i="6"/>
  <c r="C53" i="6"/>
  <c r="H7" i="6"/>
  <c r="C38" i="6"/>
  <c r="C46" i="6"/>
  <c r="C54" i="6"/>
  <c r="H8" i="6"/>
  <c r="C31" i="6"/>
  <c r="C39" i="6"/>
  <c r="C47" i="6"/>
  <c r="C55" i="6"/>
  <c r="C32" i="6"/>
  <c r="C40" i="6"/>
  <c r="C48" i="6"/>
  <c r="C56" i="6"/>
  <c r="H2" i="6"/>
  <c r="C41" i="6"/>
  <c r="C57" i="6"/>
  <c r="C30" i="6"/>
  <c r="C33" i="6"/>
  <c r="C34" i="6"/>
  <c r="C42" i="6"/>
  <c r="C50" i="6"/>
  <c r="H4" i="6"/>
  <c r="C35" i="6"/>
  <c r="C43" i="6"/>
  <c r="C51" i="6"/>
  <c r="H5" i="6"/>
  <c r="C36" i="6"/>
  <c r="C44" i="6"/>
  <c r="C52" i="6"/>
  <c r="H6" i="6"/>
  <c r="C49" i="6"/>
  <c r="H3" i="6"/>
  <c r="E49" i="6"/>
  <c r="E51" i="6"/>
  <c r="E42" i="6"/>
  <c r="E57" i="6"/>
  <c r="E40" i="6"/>
  <c r="E39" i="6"/>
  <c r="D38" i="6"/>
  <c r="E29" i="6"/>
  <c r="D40" i="6"/>
  <c r="E38" i="6"/>
  <c r="E32" i="6"/>
  <c r="E53" i="6"/>
  <c r="D52" i="6"/>
  <c r="D32" i="6"/>
  <c r="D28" i="6"/>
  <c r="E56" i="6"/>
  <c r="D27" i="6"/>
  <c r="D45" i="6"/>
  <c r="E36" i="6"/>
  <c r="D47" i="6"/>
  <c r="D49" i="6"/>
  <c r="D51" i="6"/>
  <c r="D42" i="6"/>
  <c r="D57" i="6"/>
  <c r="D39" i="6"/>
  <c r="D29" i="6"/>
  <c r="E28" i="6"/>
  <c r="D34" i="6"/>
  <c r="D53" i="6"/>
  <c r="E33" i="6"/>
  <c r="E45" i="6"/>
  <c r="D33" i="6"/>
  <c r="D55" i="6"/>
  <c r="E50" i="6"/>
  <c r="E47" i="6"/>
  <c r="D50" i="6"/>
  <c r="E52" i="6"/>
  <c r="D43" i="6"/>
  <c r="E34" i="6"/>
  <c r="E41" i="6"/>
  <c r="E31" i="6"/>
  <c r="E43" i="6"/>
  <c r="D31" i="6"/>
  <c r="E55" i="6"/>
  <c r="D56" i="6"/>
  <c r="E27" i="6"/>
  <c r="D36" i="6"/>
  <c r="E46" i="6"/>
  <c r="D41" i="6"/>
  <c r="E35" i="6"/>
  <c r="D54" i="6"/>
  <c r="D35" i="6"/>
  <c r="E54" i="6"/>
  <c r="D30" i="6"/>
  <c r="E48" i="6"/>
  <c r="E37" i="6"/>
  <c r="E30" i="6"/>
  <c r="D37" i="6"/>
  <c r="E44" i="6"/>
  <c r="D44" i="6"/>
  <c r="D46" i="6"/>
  <c r="D48" i="6"/>
  <c r="E468" i="8"/>
  <c r="D454" i="8"/>
  <c r="D403" i="8"/>
  <c r="E374" i="8"/>
  <c r="E426" i="8"/>
  <c r="E373" i="8"/>
  <c r="E323" i="8"/>
  <c r="E442" i="8"/>
  <c r="D349" i="8"/>
  <c r="D422" i="8"/>
  <c r="E372" i="8"/>
  <c r="E322" i="8"/>
  <c r="E379" i="8"/>
  <c r="D363" i="8"/>
  <c r="E421" i="8"/>
  <c r="D371" i="8"/>
  <c r="E318" i="8"/>
  <c r="D467" i="8"/>
  <c r="E338" i="8"/>
  <c r="D420" i="8"/>
  <c r="E370" i="8"/>
  <c r="E317" i="8"/>
  <c r="E350" i="8"/>
  <c r="D444" i="8"/>
  <c r="E394" i="8"/>
  <c r="D341" i="8"/>
  <c r="E465" i="8"/>
  <c r="E433" i="8"/>
  <c r="E385" i="8"/>
  <c r="E353" i="8"/>
  <c r="E313" i="8"/>
  <c r="D440" i="8"/>
  <c r="D408" i="8"/>
  <c r="D376" i="8"/>
  <c r="D344" i="8"/>
  <c r="D312" i="8"/>
  <c r="E329" i="8"/>
  <c r="E447" i="8"/>
  <c r="E415" i="8"/>
  <c r="E383" i="8"/>
  <c r="E351" i="8"/>
  <c r="E319" i="8"/>
  <c r="D353" i="8"/>
  <c r="E408" i="8"/>
  <c r="E344" i="8"/>
  <c r="E312" i="8"/>
  <c r="D447" i="8"/>
  <c r="D415" i="8"/>
  <c r="D351" i="8"/>
  <c r="E304" i="8"/>
  <c r="E311" i="8"/>
  <c r="E451" i="8"/>
  <c r="E348" i="8"/>
  <c r="E450" i="8"/>
  <c r="D396" i="8"/>
  <c r="D395" i="8"/>
  <c r="D366" i="8"/>
  <c r="E337" i="8"/>
  <c r="D328" i="8"/>
  <c r="D303" i="8"/>
  <c r="D451" i="8"/>
  <c r="D418" i="8"/>
  <c r="E316" i="8"/>
  <c r="E360" i="8"/>
  <c r="E335" i="8"/>
  <c r="D468" i="8"/>
  <c r="E454" i="8"/>
  <c r="E403" i="8"/>
  <c r="D374" i="8"/>
  <c r="D426" i="8"/>
  <c r="D373" i="8"/>
  <c r="D323" i="8"/>
  <c r="D442" i="8"/>
  <c r="E349" i="8"/>
  <c r="E422" i="8"/>
  <c r="D372" i="8"/>
  <c r="D322" i="8"/>
  <c r="D379" i="8"/>
  <c r="E363" i="8"/>
  <c r="D421" i="8"/>
  <c r="E371" i="8"/>
  <c r="D318" i="8"/>
  <c r="E467" i="8"/>
  <c r="D338" i="8"/>
  <c r="E420" i="8"/>
  <c r="D370" i="8"/>
  <c r="D317" i="8"/>
  <c r="D350" i="8"/>
  <c r="E444" i="8"/>
  <c r="D394" i="8"/>
  <c r="E341" i="8"/>
  <c r="D465" i="8"/>
  <c r="D433" i="8"/>
  <c r="D385" i="8"/>
  <c r="D313" i="8"/>
  <c r="E440" i="8"/>
  <c r="E376" i="8"/>
  <c r="D329" i="8"/>
  <c r="D383" i="8"/>
  <c r="D319" i="8"/>
  <c r="E407" i="8"/>
  <c r="E325" i="8"/>
  <c r="E438" i="8"/>
  <c r="D443" i="8"/>
  <c r="E418" i="8"/>
  <c r="D324" i="8"/>
  <c r="D456" i="8"/>
  <c r="D431" i="8"/>
  <c r="E398" i="8"/>
  <c r="E395" i="8"/>
  <c r="E424" i="8"/>
  <c r="E340" i="8"/>
  <c r="E365" i="8"/>
  <c r="E378" i="8"/>
  <c r="E462" i="8"/>
  <c r="E412" i="8"/>
  <c r="E362" i="8"/>
  <c r="E309" i="8"/>
  <c r="E364" i="8"/>
  <c r="D461" i="8"/>
  <c r="E411" i="8"/>
  <c r="D358" i="8"/>
  <c r="E308" i="8"/>
  <c r="E428" i="8"/>
  <c r="D460" i="8"/>
  <c r="E410" i="8"/>
  <c r="E357" i="8"/>
  <c r="D307" i="8"/>
  <c r="E339" i="8"/>
  <c r="E459" i="8"/>
  <c r="D406" i="8"/>
  <c r="D356" i="8"/>
  <c r="E306" i="8"/>
  <c r="D413" i="8"/>
  <c r="D430" i="8"/>
  <c r="D380" i="8"/>
  <c r="E330" i="8"/>
  <c r="E457" i="8"/>
  <c r="E425" i="8"/>
  <c r="E377" i="8"/>
  <c r="E345" i="8"/>
  <c r="D464" i="8"/>
  <c r="D432" i="8"/>
  <c r="D400" i="8"/>
  <c r="D368" i="8"/>
  <c r="D336" i="8"/>
  <c r="D304" i="8"/>
  <c r="E305" i="8"/>
  <c r="D439" i="8"/>
  <c r="D407" i="8"/>
  <c r="E375" i="8"/>
  <c r="D343" i="8"/>
  <c r="D311" i="8"/>
  <c r="E400" i="8"/>
  <c r="E336" i="8"/>
  <c r="E439" i="8"/>
  <c r="E343" i="8"/>
  <c r="D389" i="8"/>
  <c r="D398" i="8"/>
  <c r="D397" i="8"/>
  <c r="E446" i="8"/>
  <c r="D452" i="8"/>
  <c r="D342" i="8"/>
  <c r="D316" i="8"/>
  <c r="E369" i="8"/>
  <c r="D392" i="8"/>
  <c r="D463" i="8"/>
  <c r="D335" i="8"/>
  <c r="D325" i="8"/>
  <c r="D404" i="8"/>
  <c r="D347" i="8"/>
  <c r="E396" i="8"/>
  <c r="D429" i="8"/>
  <c r="D449" i="8"/>
  <c r="E456" i="8"/>
  <c r="E463" i="8"/>
  <c r="E303" i="8"/>
  <c r="D340" i="8"/>
  <c r="D365" i="8"/>
  <c r="D378" i="8"/>
  <c r="D462" i="8"/>
  <c r="D412" i="8"/>
  <c r="D362" i="8"/>
  <c r="D309" i="8"/>
  <c r="D364" i="8"/>
  <c r="E461" i="8"/>
  <c r="D411" i="8"/>
  <c r="E358" i="8"/>
  <c r="D308" i="8"/>
  <c r="D428" i="8"/>
  <c r="E460" i="8"/>
  <c r="D410" i="8"/>
  <c r="D357" i="8"/>
  <c r="E307" i="8"/>
  <c r="D339" i="8"/>
  <c r="D459" i="8"/>
  <c r="E406" i="8"/>
  <c r="E356" i="8"/>
  <c r="D306" i="8"/>
  <c r="E413" i="8"/>
  <c r="E430" i="8"/>
  <c r="E380" i="8"/>
  <c r="D330" i="8"/>
  <c r="D457" i="8"/>
  <c r="D425" i="8"/>
  <c r="D377" i="8"/>
  <c r="D345" i="8"/>
  <c r="E464" i="8"/>
  <c r="E432" i="8"/>
  <c r="E368" i="8"/>
  <c r="D305" i="8"/>
  <c r="D375" i="8"/>
  <c r="D453" i="8"/>
  <c r="E404" i="8"/>
  <c r="E347" i="8"/>
  <c r="E346" i="8"/>
  <c r="D445" i="8"/>
  <c r="D419" i="8"/>
  <c r="E409" i="8"/>
  <c r="D360" i="8"/>
  <c r="D399" i="8"/>
  <c r="E453" i="8"/>
  <c r="D450" i="8"/>
  <c r="D446" i="8"/>
  <c r="E445" i="8"/>
  <c r="E419" i="8"/>
  <c r="D369" i="8"/>
  <c r="E328" i="8"/>
  <c r="E399" i="8"/>
  <c r="D310" i="8"/>
  <c r="E414" i="8"/>
  <c r="E466" i="8"/>
  <c r="E437" i="8"/>
  <c r="E387" i="8"/>
  <c r="D334" i="8"/>
  <c r="E326" i="8"/>
  <c r="D388" i="8"/>
  <c r="E436" i="8"/>
  <c r="E386" i="8"/>
  <c r="D333" i="8"/>
  <c r="E390" i="8"/>
  <c r="D427" i="8"/>
  <c r="D435" i="8"/>
  <c r="E382" i="8"/>
  <c r="D332" i="8"/>
  <c r="D315" i="8"/>
  <c r="E402" i="8"/>
  <c r="E434" i="8"/>
  <c r="D381" i="8"/>
  <c r="D331" i="8"/>
  <c r="E354" i="8"/>
  <c r="E458" i="8"/>
  <c r="D405" i="8"/>
  <c r="D355" i="8"/>
  <c r="D302" i="8"/>
  <c r="E441" i="8"/>
  <c r="E401" i="8"/>
  <c r="E361" i="8"/>
  <c r="E321" i="8"/>
  <c r="D448" i="8"/>
  <c r="D416" i="8"/>
  <c r="D384" i="8"/>
  <c r="D352" i="8"/>
  <c r="D320" i="8"/>
  <c r="E393" i="8"/>
  <c r="E455" i="8"/>
  <c r="E423" i="8"/>
  <c r="D391" i="8"/>
  <c r="D359" i="8"/>
  <c r="D327" i="8"/>
  <c r="D348" i="8"/>
  <c r="E397" i="8"/>
  <c r="D314" i="8"/>
  <c r="D346" i="8"/>
  <c r="E342" i="8"/>
  <c r="E366" i="8"/>
  <c r="D337" i="8"/>
  <c r="D417" i="8"/>
  <c r="D367" i="8"/>
  <c r="E310" i="8"/>
  <c r="D414" i="8"/>
  <c r="D466" i="8"/>
  <c r="D437" i="8"/>
  <c r="D387" i="8"/>
  <c r="E334" i="8"/>
  <c r="D326" i="8"/>
  <c r="E388" i="8"/>
  <c r="D436" i="8"/>
  <c r="D386" i="8"/>
  <c r="E333" i="8"/>
  <c r="D390" i="8"/>
  <c r="E427" i="8"/>
  <c r="E435" i="8"/>
  <c r="D382" i="8"/>
  <c r="E332" i="8"/>
  <c r="E315" i="8"/>
  <c r="D402" i="8"/>
  <c r="D434" i="8"/>
  <c r="E381" i="8"/>
  <c r="E331" i="8"/>
  <c r="D354" i="8"/>
  <c r="D458" i="8"/>
  <c r="E405" i="8"/>
  <c r="E355" i="8"/>
  <c r="E302" i="8"/>
  <c r="D441" i="8"/>
  <c r="D401" i="8"/>
  <c r="D361" i="8"/>
  <c r="D321" i="8"/>
  <c r="E448" i="8"/>
  <c r="E416" i="8"/>
  <c r="E384" i="8"/>
  <c r="E352" i="8"/>
  <c r="E320" i="8"/>
  <c r="D393" i="8"/>
  <c r="D455" i="8"/>
  <c r="D423" i="8"/>
  <c r="E391" i="8"/>
  <c r="E359" i="8"/>
  <c r="E327" i="8"/>
  <c r="E314" i="8"/>
  <c r="E429" i="8"/>
  <c r="E449" i="8"/>
  <c r="D424" i="8"/>
  <c r="E417" i="8"/>
  <c r="E367" i="8"/>
  <c r="E389" i="8"/>
  <c r="D438" i="8"/>
  <c r="E443" i="8"/>
  <c r="E452" i="8"/>
  <c r="E324" i="8"/>
  <c r="D409" i="8"/>
  <c r="E392" i="8"/>
  <c r="E431" i="8"/>
  <c r="C29" i="13"/>
  <c r="C37" i="13"/>
  <c r="C45" i="13"/>
  <c r="C53" i="13"/>
  <c r="H7" i="13"/>
  <c r="C51" i="13"/>
  <c r="H5" i="13"/>
  <c r="C52" i="13"/>
  <c r="C30" i="13"/>
  <c r="C38" i="13"/>
  <c r="C46" i="13"/>
  <c r="C54" i="13"/>
  <c r="H8" i="13"/>
  <c r="C41" i="13"/>
  <c r="C57" i="13"/>
  <c r="C34" i="13"/>
  <c r="H4" i="13"/>
  <c r="C27" i="13"/>
  <c r="C36" i="13"/>
  <c r="C31" i="13"/>
  <c r="C39" i="13"/>
  <c r="C47" i="13"/>
  <c r="C55" i="13"/>
  <c r="C49" i="13"/>
  <c r="H3" i="13"/>
  <c r="C50" i="13"/>
  <c r="C43" i="13"/>
  <c r="C28" i="13"/>
  <c r="C32" i="13"/>
  <c r="C40" i="13"/>
  <c r="C48" i="13"/>
  <c r="C56" i="13"/>
  <c r="H2" i="13"/>
  <c r="C33" i="13"/>
  <c r="C42" i="13"/>
  <c r="C35" i="13"/>
  <c r="C44" i="13"/>
  <c r="H6" i="13"/>
  <c r="C27" i="12"/>
  <c r="C35" i="12"/>
  <c r="C43" i="12"/>
  <c r="C51" i="12"/>
  <c r="C28" i="12"/>
  <c r="C36" i="12"/>
  <c r="C44" i="12"/>
  <c r="C52" i="12"/>
  <c r="H6" i="12"/>
  <c r="C38" i="12"/>
  <c r="C54" i="12"/>
  <c r="C39" i="12"/>
  <c r="C32" i="12"/>
  <c r="C56" i="12"/>
  <c r="H2" i="12"/>
  <c r="C33" i="12"/>
  <c r="C49" i="12"/>
  <c r="H3" i="12"/>
  <c r="C42" i="12"/>
  <c r="H4" i="12"/>
  <c r="H5" i="12"/>
  <c r="C29" i="12"/>
  <c r="C37" i="12"/>
  <c r="C45" i="12"/>
  <c r="C53" i="12"/>
  <c r="H7" i="12"/>
  <c r="C30" i="12"/>
  <c r="C46" i="12"/>
  <c r="H8" i="12"/>
  <c r="C31" i="12"/>
  <c r="C47" i="12"/>
  <c r="C55" i="12"/>
  <c r="C40" i="12"/>
  <c r="C48" i="12"/>
  <c r="C41" i="12"/>
  <c r="C57" i="12"/>
  <c r="C34" i="12"/>
  <c r="C50" i="12"/>
  <c r="C27" i="9"/>
  <c r="C35" i="9"/>
  <c r="C43" i="9"/>
  <c r="C51" i="9"/>
  <c r="C28" i="9"/>
  <c r="C36" i="9"/>
  <c r="C44" i="9"/>
  <c r="C52" i="9"/>
  <c r="H6" i="9"/>
  <c r="C38" i="9"/>
  <c r="H8" i="9"/>
  <c r="C55" i="9"/>
  <c r="C29" i="9"/>
  <c r="C37" i="9"/>
  <c r="C45" i="9"/>
  <c r="C53" i="9"/>
  <c r="H7" i="9"/>
  <c r="C30" i="9"/>
  <c r="C46" i="9"/>
  <c r="C54" i="9"/>
  <c r="C39" i="9"/>
  <c r="C32" i="9"/>
  <c r="H2" i="9"/>
  <c r="C33" i="9"/>
  <c r="C41" i="9"/>
  <c r="C49" i="9"/>
  <c r="C57" i="9"/>
  <c r="H3" i="9"/>
  <c r="H5" i="9"/>
  <c r="C47" i="9"/>
  <c r="C48" i="9"/>
  <c r="C34" i="9"/>
  <c r="C42" i="9"/>
  <c r="C50" i="9"/>
  <c r="H4" i="9"/>
  <c r="C31" i="9"/>
  <c r="C40" i="9"/>
  <c r="C56" i="9"/>
  <c r="E56" i="9"/>
  <c r="D42" i="9"/>
  <c r="D57" i="9"/>
  <c r="E32" i="9"/>
  <c r="E30" i="9"/>
  <c r="D29" i="9"/>
  <c r="D44" i="9"/>
  <c r="E43" i="9"/>
  <c r="E42" i="9"/>
  <c r="E57" i="9"/>
  <c r="D32" i="9"/>
  <c r="E29" i="9"/>
  <c r="E44" i="9"/>
  <c r="E54" i="9"/>
  <c r="D28" i="9"/>
  <c r="D31" i="9"/>
  <c r="D38" i="9"/>
  <c r="D50" i="9"/>
  <c r="E46" i="9"/>
  <c r="E52" i="9"/>
  <c r="D33" i="9"/>
  <c r="D52" i="9"/>
  <c r="D56" i="9"/>
  <c r="D30" i="9"/>
  <c r="D43" i="9"/>
  <c r="E27" i="9"/>
  <c r="D54" i="9"/>
  <c r="E28" i="9"/>
  <c r="E33" i="9"/>
  <c r="E51" i="9"/>
  <c r="D51" i="9"/>
  <c r="E40" i="9"/>
  <c r="E34" i="9"/>
  <c r="E49" i="9"/>
  <c r="E39" i="9"/>
  <c r="D53" i="9"/>
  <c r="E55" i="9"/>
  <c r="E36" i="9"/>
  <c r="E35" i="9"/>
  <c r="E48" i="9"/>
  <c r="D45" i="9"/>
  <c r="E41" i="9"/>
  <c r="E50" i="9"/>
  <c r="E37" i="9"/>
  <c r="D40" i="9"/>
  <c r="D34" i="9"/>
  <c r="D49" i="9"/>
  <c r="D39" i="9"/>
  <c r="E53" i="9"/>
  <c r="D55" i="9"/>
  <c r="D36" i="9"/>
  <c r="D35" i="9"/>
  <c r="E31" i="9"/>
  <c r="D41" i="9"/>
  <c r="E38" i="9"/>
  <c r="D48" i="9"/>
  <c r="E45" i="9"/>
  <c r="D27" i="9"/>
  <c r="E47" i="9"/>
  <c r="D37" i="9"/>
  <c r="D46" i="9"/>
  <c r="D47" i="9"/>
  <c r="E50" i="12"/>
  <c r="E48" i="12"/>
  <c r="E31" i="12"/>
  <c r="D45" i="12"/>
  <c r="D49" i="12"/>
  <c r="D39" i="12"/>
  <c r="D44" i="12"/>
  <c r="E43" i="12"/>
  <c r="D50" i="12"/>
  <c r="D48" i="12"/>
  <c r="D31" i="12"/>
  <c r="E45" i="12"/>
  <c r="E39" i="12"/>
  <c r="E44" i="12"/>
  <c r="D43" i="12"/>
  <c r="E40" i="12"/>
  <c r="E37" i="12"/>
  <c r="E54" i="12"/>
  <c r="E35" i="12"/>
  <c r="D40" i="12"/>
  <c r="D37" i="12"/>
  <c r="D54" i="12"/>
  <c r="D35" i="12"/>
  <c r="E57" i="12"/>
  <c r="D55" i="12"/>
  <c r="E30" i="12"/>
  <c r="E29" i="12"/>
  <c r="E56" i="12"/>
  <c r="E38" i="12"/>
  <c r="D28" i="12"/>
  <c r="D27" i="12"/>
  <c r="D57" i="12"/>
  <c r="E55" i="12"/>
  <c r="D30" i="12"/>
  <c r="D29" i="12"/>
  <c r="D56" i="12"/>
  <c r="D38" i="12"/>
  <c r="E28" i="12"/>
  <c r="E27" i="12"/>
  <c r="E41" i="12"/>
  <c r="E47" i="12"/>
  <c r="D53" i="12"/>
  <c r="E32" i="12"/>
  <c r="D52" i="12"/>
  <c r="D41" i="12"/>
  <c r="E53" i="12"/>
  <c r="D32" i="12"/>
  <c r="D51" i="12"/>
  <c r="E49" i="12"/>
  <c r="E34" i="12"/>
  <c r="E46" i="12"/>
  <c r="E33" i="12"/>
  <c r="D36" i="12"/>
  <c r="D34" i="12"/>
  <c r="D46" i="12"/>
  <c r="D33" i="12"/>
  <c r="E36" i="12"/>
  <c r="E42" i="12"/>
  <c r="E51" i="12"/>
  <c r="D47" i="12"/>
  <c r="D42" i="12"/>
  <c r="E52" i="12"/>
  <c r="E44" i="13"/>
  <c r="E56" i="13"/>
  <c r="E28" i="13"/>
  <c r="E55" i="13"/>
  <c r="E36" i="13"/>
  <c r="E41" i="13"/>
  <c r="D30" i="13"/>
  <c r="E45" i="13"/>
  <c r="D29" i="13"/>
  <c r="D44" i="13"/>
  <c r="D56" i="13"/>
  <c r="D28" i="13"/>
  <c r="D55" i="13"/>
  <c r="D36" i="13"/>
  <c r="D41" i="13"/>
  <c r="E30" i="13"/>
  <c r="D45" i="13"/>
  <c r="E42" i="13"/>
  <c r="E51" i="13"/>
  <c r="E38" i="13"/>
  <c r="D35" i="13"/>
  <c r="E48" i="13"/>
  <c r="E43" i="13"/>
  <c r="E47" i="13"/>
  <c r="E27" i="13"/>
  <c r="D54" i="13"/>
  <c r="D52" i="13"/>
  <c r="D37" i="13"/>
  <c r="E50" i="13"/>
  <c r="E39" i="13"/>
  <c r="D46" i="13"/>
  <c r="E29" i="13"/>
  <c r="D40" i="13"/>
  <c r="E46" i="13"/>
  <c r="D31" i="13"/>
  <c r="E35" i="13"/>
  <c r="D48" i="13"/>
  <c r="D43" i="13"/>
  <c r="D47" i="13"/>
  <c r="D27" i="13"/>
  <c r="E54" i="13"/>
  <c r="E52" i="13"/>
  <c r="E37" i="13"/>
  <c r="E40" i="13"/>
  <c r="E34" i="13"/>
  <c r="D51" i="13"/>
  <c r="D50" i="13"/>
  <c r="D34" i="13"/>
  <c r="D49" i="13"/>
  <c r="D42" i="13"/>
  <c r="D39" i="13"/>
  <c r="D57" i="13"/>
  <c r="E33" i="13"/>
  <c r="E32" i="13"/>
  <c r="E49" i="13"/>
  <c r="E31" i="13"/>
  <c r="E57" i="13"/>
  <c r="D38" i="13"/>
  <c r="D53" i="13"/>
  <c r="D33" i="13"/>
  <c r="D32" i="13"/>
  <c r="E53" i="13"/>
</calcChain>
</file>

<file path=xl/connections.xml><?xml version="1.0" encoding="utf-8"?>
<connections xmlns="http://schemas.openxmlformats.org/spreadsheetml/2006/main">
  <connection id="1" keepAlive="1" name="Query - file2 (2)" description="Connection to the 'file2 (2)' query in the workbook." type="5" refreshedVersion="7" background="1" saveData="1">
    <dbPr connection="Provider=Microsoft.Mashup.OleDb.1;Data Source=$Workbook$;Location=&quot;file2 (2)&quot;;Extended Properties=&quot;&quot;" command="SELECT * FROM [file2 (2)]"/>
  </connection>
  <connection id="2" keepAlive="1" name="Query - file2 (3)" description="Connection to the 'file2 (3)' query in the workbook." type="5" refreshedVersion="7" background="1">
    <dbPr connection="Provider=Microsoft.Mashup.OleDb.1;Data Source=$Workbook$;Location=&quot;file2 (3)&quot;;Extended Properties=&quot;&quot;" command="SELECT * FROM [file2 (3)]"/>
  </connection>
</connections>
</file>

<file path=xl/sharedStrings.xml><?xml version="1.0" encoding="utf-8"?>
<sst xmlns="http://schemas.openxmlformats.org/spreadsheetml/2006/main" count="95" uniqueCount="47">
  <si>
    <t>Years</t>
  </si>
  <si>
    <t>World Temp</t>
  </si>
  <si>
    <t>Forecast(World Temp)</t>
  </si>
  <si>
    <t>Lower Confidence Bound(World Temp)</t>
  </si>
  <si>
    <t>Upper Confidence Bound(World Temp)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</si>
  <si>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</si>
  <si>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</si>
  <si>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</si>
  <si>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</si>
  <si>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</si>
  <si>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</si>
  <si>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</si>
  <si>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</si>
  <si>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</si>
  <si>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Year</t>
  </si>
  <si>
    <t>Avg Temp Bombay</t>
  </si>
  <si>
    <t>Forecast(Avg Temp Bombay)</t>
  </si>
  <si>
    <t>Lower Confidence Bound(Avg Temp Bombay)</t>
  </si>
  <si>
    <t>Upper Confidence Bound(Avg Temp Bombay)</t>
  </si>
  <si>
    <t>Timeline</t>
  </si>
  <si>
    <t>Values</t>
  </si>
  <si>
    <t>Forecast</t>
  </si>
  <si>
    <t>Lower Confidence Bound</t>
  </si>
  <si>
    <t>Upper Confidence Bound</t>
  </si>
  <si>
    <t>Avg Temp Delhi</t>
  </si>
  <si>
    <t>Forecast(Avg Temp Delhi)</t>
  </si>
  <si>
    <t>Lower Confidence Bound(Avg Temp Delhi)</t>
  </si>
  <si>
    <t>Upper Confidence Bound(Avg Temp Delhi)</t>
  </si>
  <si>
    <t>Avg Temp Madras</t>
  </si>
  <si>
    <t>Forecast(Avg Temp Madras)</t>
  </si>
  <si>
    <t>Lower Confidence Bound(Avg Temp Madras)</t>
  </si>
  <si>
    <t>Upper Confidence Bound(Avg Temp Madras)</t>
  </si>
  <si>
    <t>Avg Temp Calcutta</t>
  </si>
  <si>
    <t>Forecast(Avg Temp Calcutta)</t>
  </si>
  <si>
    <t>Lower Confidence Bound(Avg Temp Calcutta)</t>
  </si>
  <si>
    <t>Upper Confidence Bound(Avg Temp Calcutta)</t>
  </si>
  <si>
    <r>
      <rPr>
        <u/>
        <sz val="16"/>
        <color theme="1"/>
        <rFont val="Calibri"/>
        <family val="2"/>
        <scheme val="minor"/>
      </rPr>
      <t>Inference:</t>
    </r>
    <r>
      <rPr>
        <sz val="16"/>
        <color theme="1"/>
        <rFont val="Calibri"/>
        <family val="2"/>
        <scheme val="minor"/>
      </rPr>
      <t xml:space="preserve"> The Average Temperature of Delhi is expected to rise 1.9° from 25.47 °C in 2019 to 27.36 °C in 2050. </t>
    </r>
  </si>
  <si>
    <r>
      <rPr>
        <u/>
        <sz val="16"/>
        <color theme="1"/>
        <rFont val="Calibri"/>
        <family val="2"/>
        <scheme val="minor"/>
      </rPr>
      <t>Inference:</t>
    </r>
    <r>
      <rPr>
        <sz val="16"/>
        <color theme="1"/>
        <rFont val="Calibri"/>
        <family val="2"/>
        <scheme val="minor"/>
      </rPr>
      <t xml:space="preserve"> The Average Temperature of Chennai(Madras) is expected to rise 0.5° from 29.74 °C in 2019 to 30.22 °C in 2050. </t>
    </r>
  </si>
  <si>
    <r>
      <rPr>
        <u/>
        <sz val="16"/>
        <color theme="1"/>
        <rFont val="Calibri"/>
        <family val="2"/>
        <scheme val="minor"/>
      </rPr>
      <t>Inference:</t>
    </r>
    <r>
      <rPr>
        <sz val="16"/>
        <color theme="1"/>
        <rFont val="Calibri"/>
        <family val="2"/>
        <scheme val="minor"/>
      </rPr>
      <t xml:space="preserve"> The Average Temperature of Mumbai(Bombay) is expected to rise 1.5° from 28.25 °C in 2019 to 29.77 °C in 2050. </t>
    </r>
  </si>
  <si>
    <r>
      <rPr>
        <u/>
        <sz val="16"/>
        <color theme="1"/>
        <rFont val="Calibri"/>
        <family val="2"/>
        <scheme val="minor"/>
      </rPr>
      <t>Inference:</t>
    </r>
    <r>
      <rPr>
        <sz val="16"/>
        <color theme="1"/>
        <rFont val="Calibri"/>
        <family val="2"/>
        <scheme val="minor"/>
      </rPr>
      <t xml:space="preserve"> The Average Temperature of Calcutta is expected to rise 0.9° from 26.18 °C in 2019 to 27.06 °C in 2050. </t>
    </r>
  </si>
  <si>
    <t>World Year-Wise Forecast</t>
  </si>
  <si>
    <r>
      <rPr>
        <u/>
        <sz val="16"/>
        <color theme="1"/>
        <rFont val="Calibri"/>
        <family val="2"/>
        <scheme val="minor"/>
      </rPr>
      <t>Inference:</t>
    </r>
    <r>
      <rPr>
        <sz val="16"/>
        <color theme="1"/>
        <rFont val="Calibri"/>
        <family val="2"/>
        <scheme val="minor"/>
      </rPr>
      <t xml:space="preserve"> Average World Temperature is expected to rise 1.6°C from 16.18 °C in 2019 to 17.78 °C in 2050. </t>
    </r>
  </si>
  <si>
    <t>Bombay Year-Wise Forecast</t>
  </si>
  <si>
    <t>Delhi Year-Wise Forecast</t>
  </si>
  <si>
    <t>Madras Year-Wise Forecast</t>
  </si>
  <si>
    <t>Calcutta Year-Wise Forecast</t>
  </si>
  <si>
    <t>Bombay Month-Wise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</si>
</sst>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4" fontId="0" fillId="0" borderId="0" xfId="0" applyNumberFormat="1"/>
    <xf numFmtId="17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numFmt numFmtId="4" formatCode="#,##0.00"/>
    </dxf>
    <dxf>
      <numFmt numFmtId="2" formatCode="0.00"/>
    </dxf>
    <dxf>
      <numFmt numFmtId="2" formatCode="0.00"/>
    </dxf>
    <dxf>
      <numFmt numFmtId="22" formatCode="mmm/yy"/>
    </dxf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07109437407289E-2"/>
          <c:y val="3.2798286772372627E-2"/>
          <c:w val="0.92026181509919958"/>
          <c:h val="0.71745496710171508"/>
        </c:manualLayout>
      </c:layout>
      <c:lineChart>
        <c:grouping val="standard"/>
        <c:varyColors val="0"/>
        <c:ser>
          <c:idx val="0"/>
          <c:order val="0"/>
          <c:tx>
            <c:strRef>
              <c:f>'World Year-Wise Forecast'!$B$1</c:f>
              <c:strCache>
                <c:ptCount val="1"/>
                <c:pt idx="0">
                  <c:v>World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196622161360265E-2"/>
                  <c:y val="0.1759905439902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'World Year-Wise Forecast'!$B$2:$B$57</c:f>
              <c:numCache>
                <c:formatCode>General</c:formatCode>
                <c:ptCount val="56"/>
                <c:pt idx="0">
                  <c:v>15.24093985029884</c:v>
                </c:pt>
                <c:pt idx="1">
                  <c:v>14.826520954982993</c:v>
                </c:pt>
                <c:pt idx="2">
                  <c:v>15.079252731193629</c:v>
                </c:pt>
                <c:pt idx="3">
                  <c:v>16.041721326327345</c:v>
                </c:pt>
                <c:pt idx="4">
                  <c:v>15.743105131436639</c:v>
                </c:pt>
                <c:pt idx="5">
                  <c:v>15.398978287507651</c:v>
                </c:pt>
                <c:pt idx="6">
                  <c:v>15.743867582738801</c:v>
                </c:pt>
                <c:pt idx="7">
                  <c:v>15.70245624291393</c:v>
                </c:pt>
                <c:pt idx="8">
                  <c:v>15.56763651734361</c:v>
                </c:pt>
                <c:pt idx="9">
                  <c:v>15.615369955649196</c:v>
                </c:pt>
                <c:pt idx="10">
                  <c:v>15.856394405717028</c:v>
                </c:pt>
                <c:pt idx="11">
                  <c:v>16.132327202545326</c:v>
                </c:pt>
                <c:pt idx="12">
                  <c:v>15.980320492298823</c:v>
                </c:pt>
                <c:pt idx="13">
                  <c:v>15.515812666254776</c:v>
                </c:pt>
                <c:pt idx="14">
                  <c:v>15.623699097542209</c:v>
                </c:pt>
                <c:pt idx="15">
                  <c:v>15.934181530839798</c:v>
                </c:pt>
                <c:pt idx="16">
                  <c:v>15.984653870726644</c:v>
                </c:pt>
                <c:pt idx="17">
                  <c:v>16.336783389023417</c:v>
                </c:pt>
                <c:pt idx="18">
                  <c:v>15.605006484136952</c:v>
                </c:pt>
                <c:pt idx="19">
                  <c:v>15.662412956221567</c:v>
                </c:pt>
                <c:pt idx="20">
                  <c:v>16.489996134956268</c:v>
                </c:pt>
                <c:pt idx="21">
                  <c:v>16.693310368975439</c:v>
                </c:pt>
                <c:pt idx="22">
                  <c:v>16.527692991834488</c:v>
                </c:pt>
                <c:pt idx="23">
                  <c:v>16.261936549774671</c:v>
                </c:pt>
                <c:pt idx="24">
                  <c:v>16.184732861111133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0-4AE8-B296-B0E2127DF9CA}"/>
            </c:ext>
          </c:extLst>
        </c:ser>
        <c:ser>
          <c:idx val="1"/>
          <c:order val="1"/>
          <c:tx>
            <c:strRef>
              <c:f>'World Year-Wise Forecast'!$C$1</c:f>
              <c:strCache>
                <c:ptCount val="1"/>
                <c:pt idx="0">
                  <c:v>Forecast(World Temp)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'World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'World Year-Wise Forecast'!$C$2:$C$57</c:f>
              <c:numCache>
                <c:formatCode>General</c:formatCode>
                <c:ptCount val="56"/>
                <c:pt idx="24">
                  <c:v>16.184732861111133</c:v>
                </c:pt>
                <c:pt idx="25">
                  <c:v>16.393804774565158</c:v>
                </c:pt>
                <c:pt idx="26">
                  <c:v>16.440263710706972</c:v>
                </c:pt>
                <c:pt idx="27">
                  <c:v>16.486722646848783</c:v>
                </c:pt>
                <c:pt idx="28">
                  <c:v>16.533181582990597</c:v>
                </c:pt>
                <c:pt idx="29">
                  <c:v>16.579640519132408</c:v>
                </c:pt>
                <c:pt idx="30">
                  <c:v>16.626099455274222</c:v>
                </c:pt>
                <c:pt idx="31">
                  <c:v>16.672558391416032</c:v>
                </c:pt>
                <c:pt idx="32">
                  <c:v>16.719017327557847</c:v>
                </c:pt>
                <c:pt idx="33">
                  <c:v>16.765476263699657</c:v>
                </c:pt>
                <c:pt idx="34">
                  <c:v>16.811935199841471</c:v>
                </c:pt>
                <c:pt idx="35">
                  <c:v>16.858394135983282</c:v>
                </c:pt>
                <c:pt idx="36">
                  <c:v>16.904853072125096</c:v>
                </c:pt>
                <c:pt idx="37">
                  <c:v>16.951312008266907</c:v>
                </c:pt>
                <c:pt idx="38">
                  <c:v>16.997770944408717</c:v>
                </c:pt>
                <c:pt idx="39">
                  <c:v>17.044229880550532</c:v>
                </c:pt>
                <c:pt idx="40">
                  <c:v>17.090688816692342</c:v>
                </c:pt>
                <c:pt idx="41">
                  <c:v>17.137147752834156</c:v>
                </c:pt>
                <c:pt idx="42">
                  <c:v>17.183606688975967</c:v>
                </c:pt>
                <c:pt idx="43">
                  <c:v>17.230065625117781</c:v>
                </c:pt>
                <c:pt idx="44">
                  <c:v>17.276524561259592</c:v>
                </c:pt>
                <c:pt idx="45">
                  <c:v>17.322983497401406</c:v>
                </c:pt>
                <c:pt idx="46">
                  <c:v>17.369442433543217</c:v>
                </c:pt>
                <c:pt idx="47">
                  <c:v>17.415901369685031</c:v>
                </c:pt>
                <c:pt idx="48">
                  <c:v>17.462360305826842</c:v>
                </c:pt>
                <c:pt idx="49">
                  <c:v>17.508819241968656</c:v>
                </c:pt>
                <c:pt idx="50">
                  <c:v>17.555278178110466</c:v>
                </c:pt>
                <c:pt idx="51">
                  <c:v>17.60173711425228</c:v>
                </c:pt>
                <c:pt idx="52">
                  <c:v>17.648196050394091</c:v>
                </c:pt>
                <c:pt idx="53">
                  <c:v>17.694654986535902</c:v>
                </c:pt>
                <c:pt idx="54">
                  <c:v>17.741113922677716</c:v>
                </c:pt>
                <c:pt idx="55">
                  <c:v>17.787572858819527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0-4AE8-B296-B0E2127DF9CA}"/>
            </c:ext>
          </c:extLst>
        </c:ser>
        <c:ser>
          <c:idx val="2"/>
          <c:order val="2"/>
          <c:tx>
            <c:strRef>
              <c:f>'World Year-Wise Forecast'!$D$1</c:f>
              <c:strCache>
                <c:ptCount val="1"/>
                <c:pt idx="0">
                  <c:v>Lower Confidence Bound(World Temp)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'World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'World Year-Wise Forecast'!$D$2:$D$57</c:f>
              <c:numCache>
                <c:formatCode>General</c:formatCode>
                <c:ptCount val="56"/>
                <c:pt idx="24" formatCode="0.00">
                  <c:v>16.184732861111133</c:v>
                </c:pt>
                <c:pt idx="25" formatCode="0.00">
                  <c:v>15.805035237464478</c:v>
                </c:pt>
                <c:pt idx="26" formatCode="0.00">
                  <c:v>15.851491524149337</c:v>
                </c:pt>
                <c:pt idx="27" formatCode="0.00">
                  <c:v>15.897945750174886</c:v>
                </c:pt>
                <c:pt idx="28" formatCode="0.00">
                  <c:v>15.944397326835476</c:v>
                </c:pt>
                <c:pt idx="29" formatCode="0.00">
                  <c:v>15.990845665485926</c:v>
                </c:pt>
                <c:pt idx="30" formatCode="0.00">
                  <c:v>16.037290177570988</c:v>
                </c:pt>
                <c:pt idx="31" formatCode="0.00">
                  <c:v>16.083730274660603</c:v>
                </c:pt>
                <c:pt idx="32" formatCode="0.00">
                  <c:v>16.130165368491106</c:v>
                </c:pt>
                <c:pt idx="33" formatCode="0.00">
                  <c:v>16.176594871012199</c:v>
                </c:pt>
                <c:pt idx="34" formatCode="0.00">
                  <c:v>16.223018194439838</c:v>
                </c:pt>
                <c:pt idx="35" formatCode="0.00">
                  <c:v>16.269434751314872</c:v>
                </c:pt>
                <c:pt idx="36" formatCode="0.00">
                  <c:v>16.315843954567523</c:v>
                </c:pt>
                <c:pt idx="37" formatCode="0.00">
                  <c:v>16.362245217587578</c:v>
                </c:pt>
                <c:pt idx="38" formatCode="0.00">
                  <c:v>16.408637954300367</c:v>
                </c:pt>
                <c:pt idx="39" formatCode="0.00">
                  <c:v>16.455021579248381</c:v>
                </c:pt>
                <c:pt idx="40" formatCode="0.00">
                  <c:v>16.501395507678517</c:v>
                </c:pt>
                <c:pt idx="41" formatCode="0.00">
                  <c:v>16.54775915563496</c:v>
                </c:pt>
                <c:pt idx="42" formatCode="0.00">
                  <c:v>16.594111940057523</c:v>
                </c:pt>
                <c:pt idx="43" formatCode="0.00">
                  <c:v>16.640453278885492</c:v>
                </c:pt>
                <c:pt idx="44" formatCode="0.00">
                  <c:v>16.686782591166779</c:v>
                </c:pt>
                <c:pt idx="45" formatCode="0.00">
                  <c:v>16.73309929717243</c:v>
                </c:pt>
                <c:pt idx="46" formatCode="0.00">
                  <c:v>16.779402818516264</c:v>
                </c:pt>
                <c:pt idx="47" formatCode="0.00">
                  <c:v>16.825692578279636</c:v>
                </c:pt>
                <c:pt idx="48" formatCode="0.00">
                  <c:v>16.871968001141134</c:v>
                </c:pt>
                <c:pt idx="49" formatCode="0.00">
                  <c:v>16.918228513511167</c:v>
                </c:pt>
                <c:pt idx="50" formatCode="0.00">
                  <c:v>16.964473543671225</c:v>
                </c:pt>
                <c:pt idx="51" formatCode="0.00">
                  <c:v>17.010702521917739</c:v>
                </c:pt>
                <c:pt idx="52" formatCode="0.00">
                  <c:v>17.056914880710334</c:v>
                </c:pt>
                <c:pt idx="53" formatCode="0.00">
                  <c:v>17.103110054824349</c:v>
                </c:pt>
                <c:pt idx="54" formatCode="0.00">
                  <c:v>17.149287481507418</c:v>
                </c:pt>
                <c:pt idx="55" formatCode="0.00">
                  <c:v>17.195446600639951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740-4AE8-B296-B0E2127DF9CA}"/>
            </c:ext>
          </c:extLst>
        </c:ser>
        <c:ser>
          <c:idx val="3"/>
          <c:order val="3"/>
          <c:tx>
            <c:strRef>
              <c:f>'World Year-Wise Forecast'!$E$1</c:f>
              <c:strCache>
                <c:ptCount val="1"/>
                <c:pt idx="0">
                  <c:v>Upper Confidence Bound(World Temp)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'World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'World Year-Wise Forecast'!$E$2:$E$57</c:f>
              <c:numCache>
                <c:formatCode>General</c:formatCode>
                <c:ptCount val="56"/>
                <c:pt idx="24" formatCode="0.00">
                  <c:v>16.184732861111133</c:v>
                </c:pt>
                <c:pt idx="25" formatCode="0.00">
                  <c:v>16.982574311665839</c:v>
                </c:pt>
                <c:pt idx="26" formatCode="0.00">
                  <c:v>17.029035897264606</c:v>
                </c:pt>
                <c:pt idx="27" formatCode="0.00">
                  <c:v>17.075499543522678</c:v>
                </c:pt>
                <c:pt idx="28" formatCode="0.00">
                  <c:v>17.121965839145719</c:v>
                </c:pt>
                <c:pt idx="29" formatCode="0.00">
                  <c:v>17.168435372778887</c:v>
                </c:pt>
                <c:pt idx="30" formatCode="0.00">
                  <c:v>17.214908732977456</c:v>
                </c:pt>
                <c:pt idx="31" formatCode="0.00">
                  <c:v>17.261386508171462</c:v>
                </c:pt>
                <c:pt idx="32" formatCode="0.00">
                  <c:v>17.307869286624587</c:v>
                </c:pt>
                <c:pt idx="33" formatCode="0.00">
                  <c:v>17.354357656387116</c:v>
                </c:pt>
                <c:pt idx="34" formatCode="0.00">
                  <c:v>17.400852205243105</c:v>
                </c:pt>
                <c:pt idx="35" formatCode="0.00">
                  <c:v>17.447353520651692</c:v>
                </c:pt>
                <c:pt idx="36" formatCode="0.00">
                  <c:v>17.49386218968267</c:v>
                </c:pt>
                <c:pt idx="37" formatCode="0.00">
                  <c:v>17.540378798946236</c:v>
                </c:pt>
                <c:pt idx="38" formatCode="0.00">
                  <c:v>17.586903934517068</c:v>
                </c:pt>
                <c:pt idx="39" formatCode="0.00">
                  <c:v>17.633438181852682</c:v>
                </c:pt>
                <c:pt idx="40" formatCode="0.00">
                  <c:v>17.679982125706168</c:v>
                </c:pt>
                <c:pt idx="41" formatCode="0.00">
                  <c:v>17.726536350033353</c:v>
                </c:pt>
                <c:pt idx="42" formatCode="0.00">
                  <c:v>17.773101437894411</c:v>
                </c:pt>
                <c:pt idx="43" formatCode="0.00">
                  <c:v>17.819677971350071</c:v>
                </c:pt>
                <c:pt idx="44" formatCode="0.00">
                  <c:v>17.866266531352405</c:v>
                </c:pt>
                <c:pt idx="45" formatCode="0.00">
                  <c:v>17.912867697630382</c:v>
                </c:pt>
                <c:pt idx="46" formatCode="0.00">
                  <c:v>17.95948204857017</c:v>
                </c:pt>
                <c:pt idx="47" formatCode="0.00">
                  <c:v>18.006110161090426</c:v>
                </c:pt>
                <c:pt idx="48" formatCode="0.00">
                  <c:v>18.052752610512549</c:v>
                </c:pt>
                <c:pt idx="49" formatCode="0.00">
                  <c:v>18.099409970426144</c:v>
                </c:pt>
                <c:pt idx="50" formatCode="0.00">
                  <c:v>18.146082812549707</c:v>
                </c:pt>
                <c:pt idx="51" formatCode="0.00">
                  <c:v>18.192771706586822</c:v>
                </c:pt>
                <c:pt idx="52" formatCode="0.00">
                  <c:v>18.239477220077848</c:v>
                </c:pt>
                <c:pt idx="53" formatCode="0.00">
                  <c:v>18.286199918247455</c:v>
                </c:pt>
                <c:pt idx="54" formatCode="0.00">
                  <c:v>18.332940363848014</c:v>
                </c:pt>
                <c:pt idx="55" formatCode="0.00">
                  <c:v>18.379699116999102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40-4AE8-B296-B0E2127D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91648"/>
        <c:axId val="212681472"/>
      </c:lineChart>
      <c:catAx>
        <c:axId val="203291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1472"/>
        <c:crosses val="autoZero"/>
        <c:auto val="1"/>
        <c:lblAlgn val="ctr"/>
        <c:lblOffset val="100"/>
        <c:noMultiLvlLbl val="0"/>
      </c:catAx>
      <c:valAx>
        <c:axId val="212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'Bombay Year-Wise Forecast'!$B$1</c:f>
              <c:strCache>
                <c:ptCount val="1"/>
                <c:pt idx="0">
                  <c:v>Avg Temp Bombay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44921015307867"/>
                  <c:y val="-6.6921634795650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'Bombay Year-Wise Forecast'!$B$2:$B$57</c:f>
              <c:numCache>
                <c:formatCode>General</c:formatCode>
                <c:ptCount val="56"/>
                <c:pt idx="0">
                  <c:v>27.25329670329668</c:v>
                </c:pt>
                <c:pt idx="1">
                  <c:v>27.636612021857893</c:v>
                </c:pt>
                <c:pt idx="2">
                  <c:v>27.657808219178087</c:v>
                </c:pt>
                <c:pt idx="3">
                  <c:v>27.78337950138506</c:v>
                </c:pt>
                <c:pt idx="4">
                  <c:v>27.650274725274723</c:v>
                </c:pt>
                <c:pt idx="5">
                  <c:v>27.615846994535548</c:v>
                </c:pt>
                <c:pt idx="6">
                  <c:v>27.256712328767101</c:v>
                </c:pt>
                <c:pt idx="7">
                  <c:v>27.828254847645415</c:v>
                </c:pt>
                <c:pt idx="8">
                  <c:v>27.464383561643835</c:v>
                </c:pt>
                <c:pt idx="9">
                  <c:v>27.003825136612011</c:v>
                </c:pt>
                <c:pt idx="10">
                  <c:v>27.369589041095889</c:v>
                </c:pt>
                <c:pt idx="11">
                  <c:v>27.386849315068524</c:v>
                </c:pt>
                <c:pt idx="12">
                  <c:v>28.036639118457312</c:v>
                </c:pt>
                <c:pt idx="13">
                  <c:v>27.766115702479301</c:v>
                </c:pt>
                <c:pt idx="14">
                  <c:v>28.334065934065936</c:v>
                </c:pt>
                <c:pt idx="15">
                  <c:v>28.159178082191808</c:v>
                </c:pt>
                <c:pt idx="16">
                  <c:v>27.938630136986276</c:v>
                </c:pt>
                <c:pt idx="17">
                  <c:v>27.606010928961751</c:v>
                </c:pt>
                <c:pt idx="18">
                  <c:v>27.633424657534249</c:v>
                </c:pt>
                <c:pt idx="19">
                  <c:v>28.194780219780228</c:v>
                </c:pt>
                <c:pt idx="20">
                  <c:v>28.675274725274708</c:v>
                </c:pt>
                <c:pt idx="21">
                  <c:v>28.239010989010993</c:v>
                </c:pt>
                <c:pt idx="22">
                  <c:v>28.557808219178117</c:v>
                </c:pt>
                <c:pt idx="23">
                  <c:v>28.753038674033149</c:v>
                </c:pt>
                <c:pt idx="24">
                  <c:v>28.252367688022296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4A-48EF-A808-E371ED18ACFC}"/>
            </c:ext>
          </c:extLst>
        </c:ser>
        <c:ser>
          <c:idx val="1"/>
          <c:order val="1"/>
          <c:tx>
            <c:strRef>
              <c:f>'Bombay Year-Wise Forecast'!$C$1</c:f>
              <c:strCache>
                <c:ptCount val="1"/>
                <c:pt idx="0">
                  <c:v>Forecast(Avg Temp Bombay)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'Bombay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'Bombay Year-Wise Forecast'!$C$2:$C$57</c:f>
              <c:numCache>
                <c:formatCode>General</c:formatCode>
                <c:ptCount val="56"/>
                <c:pt idx="24">
                  <c:v>28.252367688022296</c:v>
                </c:pt>
                <c:pt idx="25">
                  <c:v>28.393165377007968</c:v>
                </c:pt>
                <c:pt idx="26">
                  <c:v>28.439143313175872</c:v>
                </c:pt>
                <c:pt idx="27">
                  <c:v>28.485121249343777</c:v>
                </c:pt>
                <c:pt idx="28">
                  <c:v>28.531099185511682</c:v>
                </c:pt>
                <c:pt idx="29">
                  <c:v>28.57707712167959</c:v>
                </c:pt>
                <c:pt idx="30">
                  <c:v>28.623055057847495</c:v>
                </c:pt>
                <c:pt idx="31">
                  <c:v>28.669032994015399</c:v>
                </c:pt>
                <c:pt idx="32">
                  <c:v>28.715010930183304</c:v>
                </c:pt>
                <c:pt idx="33">
                  <c:v>28.760988866351209</c:v>
                </c:pt>
                <c:pt idx="34">
                  <c:v>28.806966802519113</c:v>
                </c:pt>
                <c:pt idx="35">
                  <c:v>28.852944738687018</c:v>
                </c:pt>
                <c:pt idx="36">
                  <c:v>28.898922674854923</c:v>
                </c:pt>
                <c:pt idx="37">
                  <c:v>28.944900611022828</c:v>
                </c:pt>
                <c:pt idx="38">
                  <c:v>28.990878547190732</c:v>
                </c:pt>
                <c:pt idx="39">
                  <c:v>29.03685648335864</c:v>
                </c:pt>
                <c:pt idx="40">
                  <c:v>29.082834419526545</c:v>
                </c:pt>
                <c:pt idx="41">
                  <c:v>29.12881235569445</c:v>
                </c:pt>
                <c:pt idx="42">
                  <c:v>29.174790291862355</c:v>
                </c:pt>
                <c:pt idx="43">
                  <c:v>29.220768228030259</c:v>
                </c:pt>
                <c:pt idx="44">
                  <c:v>29.266746164198164</c:v>
                </c:pt>
                <c:pt idx="45">
                  <c:v>29.312724100366069</c:v>
                </c:pt>
                <c:pt idx="46">
                  <c:v>29.358702036533973</c:v>
                </c:pt>
                <c:pt idx="47">
                  <c:v>29.404679972701878</c:v>
                </c:pt>
                <c:pt idx="48">
                  <c:v>29.450657908869786</c:v>
                </c:pt>
                <c:pt idx="49">
                  <c:v>29.496635845037691</c:v>
                </c:pt>
                <c:pt idx="50">
                  <c:v>29.542613781205596</c:v>
                </c:pt>
                <c:pt idx="51">
                  <c:v>29.5885917173735</c:v>
                </c:pt>
                <c:pt idx="52">
                  <c:v>29.634569653541405</c:v>
                </c:pt>
                <c:pt idx="53">
                  <c:v>29.68054758970931</c:v>
                </c:pt>
                <c:pt idx="54">
                  <c:v>29.726525525877214</c:v>
                </c:pt>
                <c:pt idx="55">
                  <c:v>29.772503462045119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4A-48EF-A808-E371ED18ACFC}"/>
            </c:ext>
          </c:extLst>
        </c:ser>
        <c:ser>
          <c:idx val="2"/>
          <c:order val="2"/>
          <c:tx>
            <c:strRef>
              <c:f>'Bombay Year-Wise Forecast'!$D$1</c:f>
              <c:strCache>
                <c:ptCount val="1"/>
                <c:pt idx="0">
                  <c:v>Lower Confidence Bound(Avg Temp Bombay)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'Bombay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'Bombay Year-Wise Forecast'!$D$2:$D$57</c:f>
              <c:numCache>
                <c:formatCode>General</c:formatCode>
                <c:ptCount val="56"/>
                <c:pt idx="24" formatCode="0.00">
                  <c:v>28.252367688022296</c:v>
                </c:pt>
                <c:pt idx="25" formatCode="0.00">
                  <c:v>27.767379118294425</c:v>
                </c:pt>
                <c:pt idx="26" formatCode="0.00">
                  <c:v>27.813354238430499</c:v>
                </c:pt>
                <c:pt idx="27" formatCode="0.00">
                  <c:v>27.859327168350887</c:v>
                </c:pt>
                <c:pt idx="28" formatCode="0.00">
                  <c:v>27.905297282337223</c:v>
                </c:pt>
                <c:pt idx="29" formatCode="0.00">
                  <c:v>27.951263954735435</c:v>
                </c:pt>
                <c:pt idx="30" formatCode="0.00">
                  <c:v>27.997226559987009</c:v>
                </c:pt>
                <c:pt idx="31" formatCode="0.00">
                  <c:v>28.043184472666525</c:v>
                </c:pt>
                <c:pt idx="32" formatCode="0.00">
                  <c:v>28.089137067525389</c:v>
                </c:pt>
                <c:pt idx="33" formatCode="0.00">
                  <c:v>28.135083719541807</c:v>
                </c:pt>
                <c:pt idx="34" formatCode="0.00">
                  <c:v>28.181023803976966</c:v>
                </c:pt>
                <c:pt idx="35" formatCode="0.00">
                  <c:v>28.226956696437391</c:v>
                </c:pt>
                <c:pt idx="36" formatCode="0.00">
                  <c:v>28.272881772943432</c:v>
                </c:pt>
                <c:pt idx="37" formatCode="0.00">
                  <c:v>28.318798410003932</c:v>
                </c:pt>
                <c:pt idx="38" formatCode="0.00">
                  <c:v>28.364705984696922</c:v>
                </c:pt>
                <c:pt idx="39" formatCode="0.00">
                  <c:v>28.410603874756401</c:v>
                </c:pt>
                <c:pt idx="40" formatCode="0.00">
                  <c:v>28.456491458665059</c:v>
                </c:pt>
                <c:pt idx="41" formatCode="0.00">
                  <c:v>28.502368115753008</c:v>
                </c:pt>
                <c:pt idx="42" formatCode="0.00">
                  <c:v>28.548233226302301</c:v>
                </c:pt>
                <c:pt idx="43" formatCode="0.00">
                  <c:v>28.594086171657281</c:v>
                </c:pt>
                <c:pt idx="44" formatCode="0.00">
                  <c:v>28.639926334340647</c:v>
                </c:pt>
                <c:pt idx="45" formatCode="0.00">
                  <c:v>28.685753098175109</c:v>
                </c:pt>
                <c:pt idx="46" formatCode="0.00">
                  <c:v>28.731565848410579</c:v>
                </c:pt>
                <c:pt idx="47" formatCode="0.00">
                  <c:v>28.777363971856769</c:v>
                </c:pt>
                <c:pt idx="48" formatCode="0.00">
                  <c:v>28.823146857021058</c:v>
                </c:pt>
                <c:pt idx="49" formatCode="0.00">
                  <c:v>28.868913894251506</c:v>
                </c:pt>
                <c:pt idx="50" formatCode="0.00">
                  <c:v>28.914664475884905</c:v>
                </c:pt>
                <c:pt idx="51" formatCode="0.00">
                  <c:v>28.960397996399667</c:v>
                </c:pt>
                <c:pt idx="52" formatCode="0.00">
                  <c:v>29.006113852573407</c:v>
                </c:pt>
                <c:pt idx="53" formatCode="0.00">
                  <c:v>29.051811443645029</c:v>
                </c:pt>
                <c:pt idx="54" formatCode="0.00">
                  <c:v>29.097490171481187</c:v>
                </c:pt>
                <c:pt idx="55" formatCode="0.00">
                  <c:v>29.143149440746829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4A-48EF-A808-E371ED18ACFC}"/>
            </c:ext>
          </c:extLst>
        </c:ser>
        <c:ser>
          <c:idx val="3"/>
          <c:order val="3"/>
          <c:tx>
            <c:strRef>
              <c:f>'Bombay Year-Wise Forecast'!$E$1</c:f>
              <c:strCache>
                <c:ptCount val="1"/>
                <c:pt idx="0">
                  <c:v>Upper Confidence Bound(Avg Temp Bombay)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'Bombay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'Bombay Year-Wise Forecast'!$E$2:$E$57</c:f>
              <c:numCache>
                <c:formatCode>General</c:formatCode>
                <c:ptCount val="56"/>
                <c:pt idx="24" formatCode="0.00">
                  <c:v>28.252367688022296</c:v>
                </c:pt>
                <c:pt idx="25" formatCode="0.00">
                  <c:v>29.01895163572151</c:v>
                </c:pt>
                <c:pt idx="26" formatCode="0.00">
                  <c:v>29.064932387921246</c:v>
                </c:pt>
                <c:pt idx="27" formatCode="0.00">
                  <c:v>29.110915330336667</c:v>
                </c:pt>
                <c:pt idx="28" formatCode="0.00">
                  <c:v>29.156901088686141</c:v>
                </c:pt>
                <c:pt idx="29" formatCode="0.00">
                  <c:v>29.202890288623745</c:v>
                </c:pt>
                <c:pt idx="30" formatCode="0.00">
                  <c:v>29.24888355570798</c:v>
                </c:pt>
                <c:pt idx="31" formatCode="0.00">
                  <c:v>29.294881515364274</c:v>
                </c:pt>
                <c:pt idx="32" formatCode="0.00">
                  <c:v>29.340884792841219</c:v>
                </c:pt>
                <c:pt idx="33" formatCode="0.00">
                  <c:v>29.38689401316061</c:v>
                </c:pt>
                <c:pt idx="34" formatCode="0.00">
                  <c:v>29.43290980106126</c:v>
                </c:pt>
                <c:pt idx="35" formatCode="0.00">
                  <c:v>29.478932780936645</c:v>
                </c:pt>
                <c:pt idx="36" formatCode="0.00">
                  <c:v>29.524963576766414</c:v>
                </c:pt>
                <c:pt idx="37" formatCode="0.00">
                  <c:v>29.571002812041723</c:v>
                </c:pt>
                <c:pt idx="38" formatCode="0.00">
                  <c:v>29.617051109684542</c:v>
                </c:pt>
                <c:pt idx="39" formatCode="0.00">
                  <c:v>29.66310909196088</c:v>
                </c:pt>
                <c:pt idx="40" formatCode="0.00">
                  <c:v>29.709177380388031</c:v>
                </c:pt>
                <c:pt idx="41" formatCode="0.00">
                  <c:v>29.755256595635892</c:v>
                </c:pt>
                <c:pt idx="42" formatCode="0.00">
                  <c:v>29.801347357422408</c:v>
                </c:pt>
                <c:pt idx="43" formatCode="0.00">
                  <c:v>29.847450284403237</c:v>
                </c:pt>
                <c:pt idx="44" formatCode="0.00">
                  <c:v>29.893565994055681</c:v>
                </c:pt>
                <c:pt idx="45" formatCode="0.00">
                  <c:v>29.939695102557028</c:v>
                </c:pt>
                <c:pt idx="46" formatCode="0.00">
                  <c:v>29.985838224657368</c:v>
                </c:pt>
                <c:pt idx="47" formatCode="0.00">
                  <c:v>30.031995973546987</c:v>
                </c:pt>
                <c:pt idx="48" formatCode="0.00">
                  <c:v>30.078168960718514</c:v>
                </c:pt>
                <c:pt idx="49" formatCode="0.00">
                  <c:v>30.124357795823876</c:v>
                </c:pt>
                <c:pt idx="50" formatCode="0.00">
                  <c:v>30.170563086526286</c:v>
                </c:pt>
                <c:pt idx="51" formatCode="0.00">
                  <c:v>30.216785438347333</c:v>
                </c:pt>
                <c:pt idx="52" formatCode="0.00">
                  <c:v>30.263025454509403</c:v>
                </c:pt>
                <c:pt idx="53" formatCode="0.00">
                  <c:v>30.30928373577359</c:v>
                </c:pt>
                <c:pt idx="54" formatCode="0.00">
                  <c:v>30.355560880273242</c:v>
                </c:pt>
                <c:pt idx="55" formatCode="0.00">
                  <c:v>30.401857483343409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4A-48EF-A808-E371ED18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3984"/>
        <c:axId val="213074304"/>
      </c:lineChart>
      <c:catAx>
        <c:axId val="2127939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304"/>
        <c:crosses val="autoZero"/>
        <c:auto val="1"/>
        <c:lblAlgn val="ctr"/>
        <c:lblOffset val="100"/>
        <c:noMultiLvlLbl val="0"/>
      </c:catAx>
      <c:valAx>
        <c:axId val="2130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'Delhi Year-Wise Forecast'!$B$1</c:f>
              <c:strCache>
                <c:ptCount val="1"/>
                <c:pt idx="0">
                  <c:v>Avg Temp 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4734679904141"/>
                  <c:y val="0.171986228994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'Delhi Year-Wise Forecast'!$B$2:$B$57</c:f>
              <c:numCache>
                <c:formatCode>General</c:formatCode>
                <c:ptCount val="56"/>
                <c:pt idx="0">
                  <c:v>24.965934065934078</c:v>
                </c:pt>
                <c:pt idx="1">
                  <c:v>24.306557377049174</c:v>
                </c:pt>
                <c:pt idx="2">
                  <c:v>23.586849315068466</c:v>
                </c:pt>
                <c:pt idx="3">
                  <c:v>24.670473537604458</c:v>
                </c:pt>
                <c:pt idx="4">
                  <c:v>24.976519337016565</c:v>
                </c:pt>
                <c:pt idx="5">
                  <c:v>24.778415300546456</c:v>
                </c:pt>
                <c:pt idx="6">
                  <c:v>24.526648351648333</c:v>
                </c:pt>
                <c:pt idx="7">
                  <c:v>25.216111111111083</c:v>
                </c:pt>
                <c:pt idx="8">
                  <c:v>24.373424657534276</c:v>
                </c:pt>
                <c:pt idx="9">
                  <c:v>25.156557377049207</c:v>
                </c:pt>
                <c:pt idx="10">
                  <c:v>24.756986301369857</c:v>
                </c:pt>
                <c:pt idx="11">
                  <c:v>25.443561643835622</c:v>
                </c:pt>
                <c:pt idx="12">
                  <c:v>24.839554317548746</c:v>
                </c:pt>
                <c:pt idx="13">
                  <c:v>24.555616438356168</c:v>
                </c:pt>
                <c:pt idx="14">
                  <c:v>25.427548209366382</c:v>
                </c:pt>
                <c:pt idx="15">
                  <c:v>25.558448753462596</c:v>
                </c:pt>
                <c:pt idx="16">
                  <c:v>24.658055555555549</c:v>
                </c:pt>
                <c:pt idx="17">
                  <c:v>24.945901639344278</c:v>
                </c:pt>
                <c:pt idx="18">
                  <c:v>24.83296703296703</c:v>
                </c:pt>
                <c:pt idx="19">
                  <c:v>24.966483516483503</c:v>
                </c:pt>
                <c:pt idx="20">
                  <c:v>25.2725274725275</c:v>
                </c:pt>
                <c:pt idx="21">
                  <c:v>26.827423822714699</c:v>
                </c:pt>
                <c:pt idx="22">
                  <c:v>26.047107438016528</c:v>
                </c:pt>
                <c:pt idx="23">
                  <c:v>25.563509749303634</c:v>
                </c:pt>
                <c:pt idx="24">
                  <c:v>25.475280898876413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C9-4889-A383-073CD4CBE3E8}"/>
            </c:ext>
          </c:extLst>
        </c:ser>
        <c:ser>
          <c:idx val="1"/>
          <c:order val="1"/>
          <c:tx>
            <c:strRef>
              <c:f>'Delhi Year-Wise Forecast'!$C$1</c:f>
              <c:strCache>
                <c:ptCount val="1"/>
                <c:pt idx="0">
                  <c:v>Forecast(Avg Temp Delhi)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'Delhi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'Delhi Year-Wise Forecast'!$C$2:$C$57</c:f>
              <c:numCache>
                <c:formatCode>General</c:formatCode>
                <c:ptCount val="56"/>
                <c:pt idx="24">
                  <c:v>25.475280898876413</c:v>
                </c:pt>
                <c:pt idx="25">
                  <c:v>25.785353953953638</c:v>
                </c:pt>
                <c:pt idx="26">
                  <c:v>25.837936002723058</c:v>
                </c:pt>
                <c:pt idx="27">
                  <c:v>25.890518051492482</c:v>
                </c:pt>
                <c:pt idx="28">
                  <c:v>25.943100100261901</c:v>
                </c:pt>
                <c:pt idx="29">
                  <c:v>25.995682149031325</c:v>
                </c:pt>
                <c:pt idx="30">
                  <c:v>26.048264197800748</c:v>
                </c:pt>
                <c:pt idx="31">
                  <c:v>26.100846246570168</c:v>
                </c:pt>
                <c:pt idx="32">
                  <c:v>26.153428295339591</c:v>
                </c:pt>
                <c:pt idx="33">
                  <c:v>26.206010344109011</c:v>
                </c:pt>
                <c:pt idx="34">
                  <c:v>26.258592392878434</c:v>
                </c:pt>
                <c:pt idx="35">
                  <c:v>26.311174441647857</c:v>
                </c:pt>
                <c:pt idx="36">
                  <c:v>26.363756490417277</c:v>
                </c:pt>
                <c:pt idx="37">
                  <c:v>26.4163385391867</c:v>
                </c:pt>
                <c:pt idx="38">
                  <c:v>26.46892058795612</c:v>
                </c:pt>
                <c:pt idx="39">
                  <c:v>26.521502636725543</c:v>
                </c:pt>
                <c:pt idx="40">
                  <c:v>26.574084685494967</c:v>
                </c:pt>
                <c:pt idx="41">
                  <c:v>26.626666734264386</c:v>
                </c:pt>
                <c:pt idx="42">
                  <c:v>26.67924878303381</c:v>
                </c:pt>
                <c:pt idx="43">
                  <c:v>26.731830831803229</c:v>
                </c:pt>
                <c:pt idx="44">
                  <c:v>26.784412880572653</c:v>
                </c:pt>
                <c:pt idx="45">
                  <c:v>26.836994929342076</c:v>
                </c:pt>
                <c:pt idx="46">
                  <c:v>26.889576978111496</c:v>
                </c:pt>
                <c:pt idx="47">
                  <c:v>26.942159026880919</c:v>
                </c:pt>
                <c:pt idx="48">
                  <c:v>26.994741075650339</c:v>
                </c:pt>
                <c:pt idx="49">
                  <c:v>27.047323124419762</c:v>
                </c:pt>
                <c:pt idx="50">
                  <c:v>27.099905173189185</c:v>
                </c:pt>
                <c:pt idx="51">
                  <c:v>27.152487221958605</c:v>
                </c:pt>
                <c:pt idx="52">
                  <c:v>27.205069270728028</c:v>
                </c:pt>
                <c:pt idx="53">
                  <c:v>27.257651319497448</c:v>
                </c:pt>
                <c:pt idx="54">
                  <c:v>27.310233368266871</c:v>
                </c:pt>
                <c:pt idx="55">
                  <c:v>27.362815417036295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C9-4889-A383-073CD4CBE3E8}"/>
            </c:ext>
          </c:extLst>
        </c:ser>
        <c:ser>
          <c:idx val="2"/>
          <c:order val="2"/>
          <c:tx>
            <c:strRef>
              <c:f>'Delhi Year-Wise Forecast'!$D$1</c:f>
              <c:strCache>
                <c:ptCount val="1"/>
                <c:pt idx="0">
                  <c:v>Lower Confidence Bound(Avg Temp Delhi)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'Delhi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'Delhi Year-Wise Forecast'!$D$2:$D$57</c:f>
              <c:numCache>
                <c:formatCode>General</c:formatCode>
                <c:ptCount val="56"/>
                <c:pt idx="24" formatCode="0.00">
                  <c:v>25.475280898876413</c:v>
                </c:pt>
                <c:pt idx="25" formatCode="0.00">
                  <c:v>24.708770787451499</c:v>
                </c:pt>
                <c:pt idx="26" formatCode="0.00">
                  <c:v>24.727957874004289</c:v>
                </c:pt>
                <c:pt idx="27" formatCode="0.00">
                  <c:v>24.747865623663525</c:v>
                </c:pt>
                <c:pt idx="28" formatCode="0.00">
                  <c:v>24.768432910702845</c:v>
                </c:pt>
                <c:pt idx="29" formatCode="0.00">
                  <c:v>24.7896062515414</c:v>
                </c:pt>
                <c:pt idx="30" formatCode="0.00">
                  <c:v>24.811338540485519</c:v>
                </c:pt>
                <c:pt idx="31" formatCode="0.00">
                  <c:v>24.833588041647054</c:v>
                </c:pt>
                <c:pt idx="32" formatCode="0.00">
                  <c:v>24.856317576384004</c:v>
                </c:pt>
                <c:pt idx="33" formatCode="0.00">
                  <c:v>24.879493861874085</c:v>
                </c:pt>
                <c:pt idx="34" formatCode="0.00">
                  <c:v>24.90308696786461</c:v>
                </c:pt>
                <c:pt idx="35" formatCode="0.00">
                  <c:v>24.92706986680712</c:v>
                </c:pt>
                <c:pt idx="36" formatCode="0.00">
                  <c:v>24.951418058502668</c:v>
                </c:pt>
                <c:pt idx="37" formatCode="0.00">
                  <c:v>24.976109254729398</c:v>
                </c:pt>
                <c:pt idx="38" formatCode="0.00">
                  <c:v>25.001123112555021</c:v>
                </c:pt>
                <c:pt idx="39" formatCode="0.00">
                  <c:v>25.026441007466747</c:v>
                </c:pt>
                <c:pt idx="40" formatCode="0.00">
                  <c:v>25.052045839297076</c:v>
                </c:pt>
                <c:pt idx="41" formatCode="0.00">
                  <c:v>25.077921865340912</c:v>
                </c:pt>
                <c:pt idx="42" formatCode="0.00">
                  <c:v>25.104054556156136</c:v>
                </c:pt>
                <c:pt idx="43" formatCode="0.00">
                  <c:v>25.130430470396401</c:v>
                </c:pt>
                <c:pt idx="44" formatCode="0.00">
                  <c:v>25.157037145699199</c:v>
                </c:pt>
                <c:pt idx="45" formatCode="0.00">
                  <c:v>25.183863003186644</c:v>
                </c:pt>
                <c:pt idx="46" formatCode="0.00">
                  <c:v>25.21089726356351</c:v>
                </c:pt>
                <c:pt idx="47" formatCode="0.00">
                  <c:v>25.23812987313995</c:v>
                </c:pt>
                <c:pt idx="48" formatCode="0.00">
                  <c:v>25.265551438383863</c:v>
                </c:pt>
                <c:pt idx="49" formatCode="0.00">
                  <c:v>25.293153167833644</c:v>
                </c:pt>
                <c:pt idx="50" formatCode="0.00">
                  <c:v>25.320926820386511</c:v>
                </c:pt>
                <c:pt idx="51" formatCode="0.00">
                  <c:v>25.348864659129582</c:v>
                </c:pt>
                <c:pt idx="52" formatCode="0.00">
                  <c:v>25.376959410006251</c:v>
                </c:pt>
                <c:pt idx="53" formatCode="0.00">
                  <c:v>25.405204224714449</c:v>
                </c:pt>
                <c:pt idx="54" formatCode="0.00">
                  <c:v>25.43359264732057</c:v>
                </c:pt>
                <c:pt idx="55" formatCode="0.00">
                  <c:v>25.462118584145138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C9-4889-A383-073CD4CBE3E8}"/>
            </c:ext>
          </c:extLst>
        </c:ser>
        <c:ser>
          <c:idx val="3"/>
          <c:order val="3"/>
          <c:tx>
            <c:strRef>
              <c:f>'Delhi Year-Wise Forecast'!$E$1</c:f>
              <c:strCache>
                <c:ptCount val="1"/>
                <c:pt idx="0">
                  <c:v>Upper Confidence Bound(Avg Temp Delhi)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'Delhi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'Delhi Year-Wise Forecast'!$E$2:$E$57</c:f>
              <c:numCache>
                <c:formatCode>General</c:formatCode>
                <c:ptCount val="56"/>
                <c:pt idx="24" formatCode="0.00">
                  <c:v>25.475280898876413</c:v>
                </c:pt>
                <c:pt idx="25" formatCode="0.00">
                  <c:v>26.861937120455778</c:v>
                </c:pt>
                <c:pt idx="26" formatCode="0.00">
                  <c:v>26.947914131441827</c:v>
                </c:pt>
                <c:pt idx="27" formatCode="0.00">
                  <c:v>27.033170479321438</c:v>
                </c:pt>
                <c:pt idx="28" formatCode="0.00">
                  <c:v>27.117767289820957</c:v>
                </c:pt>
                <c:pt idx="29" formatCode="0.00">
                  <c:v>27.201758046521249</c:v>
                </c:pt>
                <c:pt idx="30" formatCode="0.00">
                  <c:v>27.285189855115977</c:v>
                </c:pt>
                <c:pt idx="31" formatCode="0.00">
                  <c:v>27.368104451493281</c:v>
                </c:pt>
                <c:pt idx="32" formatCode="0.00">
                  <c:v>27.450539014295178</c:v>
                </c:pt>
                <c:pt idx="33" formatCode="0.00">
                  <c:v>27.532526826343936</c:v>
                </c:pt>
                <c:pt idx="34" formatCode="0.00">
                  <c:v>27.614097817892258</c:v>
                </c:pt>
                <c:pt idx="35" formatCode="0.00">
                  <c:v>27.695279016488595</c:v>
                </c:pt>
                <c:pt idx="36" formatCode="0.00">
                  <c:v>27.776094922331886</c:v>
                </c:pt>
                <c:pt idx="37" formatCode="0.00">
                  <c:v>27.856567823644003</c:v>
                </c:pt>
                <c:pt idx="38" formatCode="0.00">
                  <c:v>27.936718063357219</c:v>
                </c:pt>
                <c:pt idx="39" formatCode="0.00">
                  <c:v>28.016564265984339</c:v>
                </c:pt>
                <c:pt idx="40" formatCode="0.00">
                  <c:v>28.096123531692857</c:v>
                </c:pt>
                <c:pt idx="41" formatCode="0.00">
                  <c:v>28.175411603187861</c:v>
                </c:pt>
                <c:pt idx="42" formatCode="0.00">
                  <c:v>28.254443009911483</c:v>
                </c:pt>
                <c:pt idx="43" formatCode="0.00">
                  <c:v>28.333231193210057</c:v>
                </c:pt>
                <c:pt idx="44" formatCode="0.00">
                  <c:v>28.411788615446106</c:v>
                </c:pt>
                <c:pt idx="45" formatCode="0.00">
                  <c:v>28.490126855497508</c:v>
                </c:pt>
                <c:pt idx="46" formatCode="0.00">
                  <c:v>28.568256692659482</c:v>
                </c:pt>
                <c:pt idx="47" formatCode="0.00">
                  <c:v>28.646188180621888</c:v>
                </c:pt>
                <c:pt idx="48" formatCode="0.00">
                  <c:v>28.723930712916815</c:v>
                </c:pt>
                <c:pt idx="49" formatCode="0.00">
                  <c:v>28.80149308100588</c:v>
                </c:pt>
                <c:pt idx="50" formatCode="0.00">
                  <c:v>28.87888352599186</c:v>
                </c:pt>
                <c:pt idx="51" formatCode="0.00">
                  <c:v>28.956109784787628</c:v>
                </c:pt>
                <c:pt idx="52" formatCode="0.00">
                  <c:v>29.033179131449806</c:v>
                </c:pt>
                <c:pt idx="53" formatCode="0.00">
                  <c:v>29.110098414280447</c:v>
                </c:pt>
                <c:pt idx="54" formatCode="0.00">
                  <c:v>29.186874089213173</c:v>
                </c:pt>
                <c:pt idx="55" formatCode="0.00">
                  <c:v>29.263512249927452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C9-4889-A383-073CD4CB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2720"/>
        <c:axId val="213196800"/>
      </c:lineChart>
      <c:catAx>
        <c:axId val="213182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800"/>
        <c:crosses val="autoZero"/>
        <c:auto val="1"/>
        <c:lblAlgn val="ctr"/>
        <c:lblOffset val="100"/>
        <c:noMultiLvlLbl val="0"/>
      </c:catAx>
      <c:valAx>
        <c:axId val="2131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'Madras Year-Wise Forecast'!$B$1</c:f>
              <c:strCache>
                <c:ptCount val="1"/>
                <c:pt idx="0">
                  <c:v>Avg Temp Madras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111736032995877E-2"/>
                  <c:y val="0.22338889456999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'Madras Year-Wise Forecast'!$B$2:$B$57</c:f>
              <c:numCache>
                <c:formatCode>General</c:formatCode>
                <c:ptCount val="56"/>
                <c:pt idx="0">
                  <c:v>28.127823691460041</c:v>
                </c:pt>
                <c:pt idx="1">
                  <c:v>28.117808219178091</c:v>
                </c:pt>
                <c:pt idx="2">
                  <c:v>28.545479452054774</c:v>
                </c:pt>
                <c:pt idx="3">
                  <c:v>28.893888888888867</c:v>
                </c:pt>
                <c:pt idx="4">
                  <c:v>28.472527472527492</c:v>
                </c:pt>
                <c:pt idx="5">
                  <c:v>28.325956284153037</c:v>
                </c:pt>
                <c:pt idx="6">
                  <c:v>28.454794520547971</c:v>
                </c:pt>
                <c:pt idx="7">
                  <c:v>28.471111111111096</c:v>
                </c:pt>
                <c:pt idx="8">
                  <c:v>28.584340659340622</c:v>
                </c:pt>
                <c:pt idx="9">
                  <c:v>28.083060109289612</c:v>
                </c:pt>
                <c:pt idx="10">
                  <c:v>28.182739726027386</c:v>
                </c:pt>
                <c:pt idx="11">
                  <c:v>28.31342465753422</c:v>
                </c:pt>
                <c:pt idx="12">
                  <c:v>27.770329670329655</c:v>
                </c:pt>
                <c:pt idx="13">
                  <c:v>27.948219178082212</c:v>
                </c:pt>
                <c:pt idx="14">
                  <c:v>29.047802197802177</c:v>
                </c:pt>
                <c:pt idx="15">
                  <c:v>28.287123287671214</c:v>
                </c:pt>
                <c:pt idx="16">
                  <c:v>28.300547945205487</c:v>
                </c:pt>
                <c:pt idx="17">
                  <c:v>28.827595628415288</c:v>
                </c:pt>
                <c:pt idx="18">
                  <c:v>28.310684931506835</c:v>
                </c:pt>
                <c:pt idx="19">
                  <c:v>28.57692307692308</c:v>
                </c:pt>
                <c:pt idx="20">
                  <c:v>28.941208791208762</c:v>
                </c:pt>
                <c:pt idx="21">
                  <c:v>29.124450549450543</c:v>
                </c:pt>
                <c:pt idx="22">
                  <c:v>29.30712328767121</c:v>
                </c:pt>
                <c:pt idx="23">
                  <c:v>29.387878787878805</c:v>
                </c:pt>
                <c:pt idx="24">
                  <c:v>29.749030470914146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D6-462F-9601-3DBB34587264}"/>
            </c:ext>
          </c:extLst>
        </c:ser>
        <c:ser>
          <c:idx val="1"/>
          <c:order val="1"/>
          <c:tx>
            <c:strRef>
              <c:f>'Madras Year-Wise Forecast'!$C$1</c:f>
              <c:strCache>
                <c:ptCount val="1"/>
                <c:pt idx="0">
                  <c:v>Forecast(Avg Temp Madras)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'Madras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'Madras Year-Wise Forecast'!$C$2:$C$57</c:f>
              <c:numCache>
                <c:formatCode>General</c:formatCode>
                <c:ptCount val="56"/>
                <c:pt idx="24">
                  <c:v>29.749030470914146</c:v>
                </c:pt>
                <c:pt idx="25">
                  <c:v>29.085320486670078</c:v>
                </c:pt>
                <c:pt idx="26">
                  <c:v>29.123362798659251</c:v>
                </c:pt>
                <c:pt idx="27">
                  <c:v>29.161405110648424</c:v>
                </c:pt>
                <c:pt idx="28">
                  <c:v>29.199447422637597</c:v>
                </c:pt>
                <c:pt idx="29">
                  <c:v>29.237489734626767</c:v>
                </c:pt>
                <c:pt idx="30">
                  <c:v>29.27553204661594</c:v>
                </c:pt>
                <c:pt idx="31">
                  <c:v>29.313574358605113</c:v>
                </c:pt>
                <c:pt idx="32">
                  <c:v>29.351616670594286</c:v>
                </c:pt>
                <c:pt idx="33">
                  <c:v>29.389658982583459</c:v>
                </c:pt>
                <c:pt idx="34">
                  <c:v>29.427701294572632</c:v>
                </c:pt>
                <c:pt idx="35">
                  <c:v>29.465743606561805</c:v>
                </c:pt>
                <c:pt idx="36">
                  <c:v>29.503785918550978</c:v>
                </c:pt>
                <c:pt idx="37">
                  <c:v>29.541828230540151</c:v>
                </c:pt>
                <c:pt idx="38">
                  <c:v>29.579870542529324</c:v>
                </c:pt>
                <c:pt idx="39">
                  <c:v>29.617912854518494</c:v>
                </c:pt>
                <c:pt idx="40">
                  <c:v>29.655955166507667</c:v>
                </c:pt>
                <c:pt idx="41">
                  <c:v>29.69399747849684</c:v>
                </c:pt>
                <c:pt idx="42">
                  <c:v>29.732039790486013</c:v>
                </c:pt>
                <c:pt idx="43">
                  <c:v>29.770082102475186</c:v>
                </c:pt>
                <c:pt idx="44">
                  <c:v>29.808124414464359</c:v>
                </c:pt>
                <c:pt idx="45">
                  <c:v>29.846166726453532</c:v>
                </c:pt>
                <c:pt idx="46">
                  <c:v>29.884209038442705</c:v>
                </c:pt>
                <c:pt idx="47">
                  <c:v>29.922251350431878</c:v>
                </c:pt>
                <c:pt idx="48">
                  <c:v>29.960293662421051</c:v>
                </c:pt>
                <c:pt idx="49">
                  <c:v>29.998335974410221</c:v>
                </c:pt>
                <c:pt idx="50">
                  <c:v>30.036378286399394</c:v>
                </c:pt>
                <c:pt idx="51">
                  <c:v>30.074420598388567</c:v>
                </c:pt>
                <c:pt idx="52">
                  <c:v>30.11246291037774</c:v>
                </c:pt>
                <c:pt idx="53">
                  <c:v>30.150505222366913</c:v>
                </c:pt>
                <c:pt idx="54">
                  <c:v>30.188547534356086</c:v>
                </c:pt>
                <c:pt idx="55">
                  <c:v>30.226589846345259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D6-462F-9601-3DBB34587264}"/>
            </c:ext>
          </c:extLst>
        </c:ser>
        <c:ser>
          <c:idx val="2"/>
          <c:order val="2"/>
          <c:tx>
            <c:strRef>
              <c:f>'Madras Year-Wise Forecast'!$D$1</c:f>
              <c:strCache>
                <c:ptCount val="1"/>
                <c:pt idx="0">
                  <c:v>Lower Confidence Bound(Avg Temp Madras)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'Madras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'Madras Year-Wise Forecast'!$D$2:$D$57</c:f>
              <c:numCache>
                <c:formatCode>General</c:formatCode>
                <c:ptCount val="56"/>
                <c:pt idx="24" formatCode="0.00">
                  <c:v>29.749030470914146</c:v>
                </c:pt>
                <c:pt idx="25" formatCode="0.00">
                  <c:v>28.322835479958346</c:v>
                </c:pt>
                <c:pt idx="26" formatCode="0.00">
                  <c:v>28.360874360772709</c:v>
                </c:pt>
                <c:pt idx="27" formatCode="0.00">
                  <c:v>28.398910572933676</c:v>
                </c:pt>
                <c:pt idx="28" formatCode="0.00">
                  <c:v>28.436943354038966</c:v>
                </c:pt>
                <c:pt idx="29" formatCode="0.00">
                  <c:v>28.474971941764633</c:v>
                </c:pt>
                <c:pt idx="30" formatCode="0.00">
                  <c:v>28.512995573903172</c:v>
                </c:pt>
                <c:pt idx="31" formatCode="0.00">
                  <c:v>28.551013488409232</c:v>
                </c:pt>
                <c:pt idx="32" formatCode="0.00">
                  <c:v>28.589024923452921</c:v>
                </c:pt>
                <c:pt idx="33" formatCode="0.00">
                  <c:v>28.627029117480692</c:v>
                </c:pt>
                <c:pt idx="34" formatCode="0.00">
                  <c:v>28.665025309283791</c:v>
                </c:pt>
                <c:pt idx="35" formatCode="0.00">
                  <c:v>28.703012738074229</c:v>
                </c:pt>
                <c:pt idx="36" formatCode="0.00">
                  <c:v>28.740990643568264</c:v>
                </c:pt>
                <c:pt idx="37" formatCode="0.00">
                  <c:v>28.778958266077332</c:v>
                </c:pt>
                <c:pt idx="38" formatCode="0.00">
                  <c:v>28.816914846606398</c:v>
                </c:pt>
                <c:pt idx="39" formatCode="0.00">
                  <c:v>28.854859626959687</c:v>
                </c:pt>
                <c:pt idx="40" formatCode="0.00">
                  <c:v>28.892791849853683</c:v>
                </c:pt>
                <c:pt idx="41" formatCode="0.00">
                  <c:v>28.930710759037371</c:v>
                </c:pt>
                <c:pt idx="42" formatCode="0.00">
                  <c:v>28.968615599419635</c:v>
                </c:pt>
                <c:pt idx="43" formatCode="0.00">
                  <c:v>29.006505617203715</c:v>
                </c:pt>
                <c:pt idx="44" formatCode="0.00">
                  <c:v>29.044380060028583</c:v>
                </c:pt>
                <c:pt idx="45" formatCode="0.00">
                  <c:v>29.082238177117219</c:v>
                </c:pt>
                <c:pt idx="46" formatCode="0.00">
                  <c:v>29.120079219431567</c:v>
                </c:pt>
                <c:pt idx="47" formatCode="0.00">
                  <c:v>29.157902439834096</c:v>
                </c:pt>
                <c:pt idx="48" formatCode="0.00">
                  <c:v>29.195707093255773</c:v>
                </c:pt>
                <c:pt idx="49" formatCode="0.00">
                  <c:v>29.23349243687035</c:v>
                </c:pt>
                <c:pt idx="50" formatCode="0.00">
                  <c:v>29.271257730274737</c:v>
                </c:pt>
                <c:pt idx="51" formatCode="0.00">
                  <c:v>29.309002235675269</c:v>
                </c:pt>
                <c:pt idx="52" formatCode="0.00">
                  <c:v>29.346725218079733</c:v>
                </c:pt>
                <c:pt idx="53" formatCode="0.00">
                  <c:v>29.384425945494872</c:v>
                </c:pt>
                <c:pt idx="54" formatCode="0.00">
                  <c:v>29.422103689129173</c:v>
                </c:pt>
                <c:pt idx="55" formatCode="0.00">
                  <c:v>29.459757723600699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D6-462F-9601-3DBB34587264}"/>
            </c:ext>
          </c:extLst>
        </c:ser>
        <c:ser>
          <c:idx val="3"/>
          <c:order val="3"/>
          <c:tx>
            <c:strRef>
              <c:f>'Madras Year-Wise Forecast'!$E$1</c:f>
              <c:strCache>
                <c:ptCount val="1"/>
                <c:pt idx="0">
                  <c:v>Upper Confidence Bound(Avg Temp Madras)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'Madras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'Madras Year-Wise Forecast'!$E$2:$E$57</c:f>
              <c:numCache>
                <c:formatCode>General</c:formatCode>
                <c:ptCount val="56"/>
                <c:pt idx="24" formatCode="0.00">
                  <c:v>29.749030470914146</c:v>
                </c:pt>
                <c:pt idx="25" formatCode="0.00">
                  <c:v>29.847805493381809</c:v>
                </c:pt>
                <c:pt idx="26" formatCode="0.00">
                  <c:v>29.885851236545793</c:v>
                </c:pt>
                <c:pt idx="27" formatCode="0.00">
                  <c:v>29.923899648363172</c:v>
                </c:pt>
                <c:pt idx="28" formatCode="0.00">
                  <c:v>29.961951491236228</c:v>
                </c:pt>
                <c:pt idx="29" formatCode="0.00">
                  <c:v>30.000007527488901</c:v>
                </c:pt>
                <c:pt idx="30" formatCode="0.00">
                  <c:v>30.038068519328707</c:v>
                </c:pt>
                <c:pt idx="31" formatCode="0.00">
                  <c:v>30.076135228800993</c:v>
                </c:pt>
                <c:pt idx="32" formatCode="0.00">
                  <c:v>30.11420841773565</c:v>
                </c:pt>
                <c:pt idx="33" formatCode="0.00">
                  <c:v>30.152288847686226</c:v>
                </c:pt>
                <c:pt idx="34" formatCode="0.00">
                  <c:v>30.190377279861472</c:v>
                </c:pt>
                <c:pt idx="35" formatCode="0.00">
                  <c:v>30.228474475049381</c:v>
                </c:pt>
                <c:pt idx="36" formatCode="0.00">
                  <c:v>30.266581193533693</c:v>
                </c:pt>
                <c:pt idx="37" formatCode="0.00">
                  <c:v>30.30469819500297</c:v>
                </c:pt>
                <c:pt idx="38" formatCode="0.00">
                  <c:v>30.34282623845225</c:v>
                </c:pt>
                <c:pt idx="39" formatCode="0.00">
                  <c:v>30.3809660820773</c:v>
                </c:pt>
                <c:pt idx="40" formatCode="0.00">
                  <c:v>30.41911848316165</c:v>
                </c:pt>
                <c:pt idx="41" formatCode="0.00">
                  <c:v>30.457284197956309</c:v>
                </c:pt>
                <c:pt idx="42" formatCode="0.00">
                  <c:v>30.49546398155239</c:v>
                </c:pt>
                <c:pt idx="43" formatCode="0.00">
                  <c:v>30.533658587746658</c:v>
                </c:pt>
                <c:pt idx="44" formatCode="0.00">
                  <c:v>30.571868768900135</c:v>
                </c:pt>
                <c:pt idx="45" formatCode="0.00">
                  <c:v>30.610095275789845</c:v>
                </c:pt>
                <c:pt idx="46" formatCode="0.00">
                  <c:v>30.648338857453844</c:v>
                </c:pt>
                <c:pt idx="47" formatCode="0.00">
                  <c:v>30.68660026102966</c:v>
                </c:pt>
                <c:pt idx="48" formatCode="0.00">
                  <c:v>30.724880231586329</c:v>
                </c:pt>
                <c:pt idx="49" formatCode="0.00">
                  <c:v>30.763179511950092</c:v>
                </c:pt>
                <c:pt idx="50" formatCode="0.00">
                  <c:v>30.801498842524051</c:v>
                </c:pt>
                <c:pt idx="51" formatCode="0.00">
                  <c:v>30.839838961101865</c:v>
                </c:pt>
                <c:pt idx="52" formatCode="0.00">
                  <c:v>30.878200602675747</c:v>
                </c:pt>
                <c:pt idx="53" formatCode="0.00">
                  <c:v>30.916584499238954</c:v>
                </c:pt>
                <c:pt idx="54" formatCode="0.00">
                  <c:v>30.954991379582999</c:v>
                </c:pt>
                <c:pt idx="55" formatCode="0.00">
                  <c:v>30.99342196908982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D6-462F-9601-3DBB3458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3376"/>
        <c:axId val="213654912"/>
      </c:lineChart>
      <c:catAx>
        <c:axId val="213653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4912"/>
        <c:crosses val="autoZero"/>
        <c:auto val="1"/>
        <c:lblAlgn val="ctr"/>
        <c:lblOffset val="100"/>
        <c:noMultiLvlLbl val="0"/>
      </c:catAx>
      <c:valAx>
        <c:axId val="213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07109437407284E-2"/>
          <c:y val="4.3290043290043288E-2"/>
          <c:w val="0.90612102834971719"/>
          <c:h val="0.64446466918907863"/>
        </c:manualLayout>
      </c:layout>
      <c:lineChart>
        <c:grouping val="standard"/>
        <c:varyColors val="0"/>
        <c:ser>
          <c:idx val="0"/>
          <c:order val="0"/>
          <c:tx>
            <c:strRef>
              <c:f>'Calcutta Year-Wise Forecast'!$B$1</c:f>
              <c:strCache>
                <c:ptCount val="1"/>
                <c:pt idx="0">
                  <c:v>Avg Temp Calcutta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56963531732451E-2"/>
                  <c:y val="0.31477042642396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'Calcutta Year-Wise Forecast'!$B$2:$B$57</c:f>
              <c:numCache>
                <c:formatCode>General</c:formatCode>
                <c:ptCount val="56"/>
                <c:pt idx="0">
                  <c:v>26.275966850828738</c:v>
                </c:pt>
                <c:pt idx="1">
                  <c:v>26.252354570637149</c:v>
                </c:pt>
                <c:pt idx="2">
                  <c:v>25.9608219178082</c:v>
                </c:pt>
                <c:pt idx="3">
                  <c:v>26.529639889196709</c:v>
                </c:pt>
                <c:pt idx="4">
                  <c:v>26.529670329670314</c:v>
                </c:pt>
                <c:pt idx="5">
                  <c:v>26.414325068870529</c:v>
                </c:pt>
                <c:pt idx="6">
                  <c:v>26.056986301369847</c:v>
                </c:pt>
                <c:pt idx="7">
                  <c:v>26.65694444444442</c:v>
                </c:pt>
                <c:pt idx="8">
                  <c:v>26.568493150684926</c:v>
                </c:pt>
                <c:pt idx="9">
                  <c:v>26.881967213114741</c:v>
                </c:pt>
                <c:pt idx="10">
                  <c:v>26.175616438356176</c:v>
                </c:pt>
                <c:pt idx="11">
                  <c:v>26.643013698630121</c:v>
                </c:pt>
                <c:pt idx="12">
                  <c:v>26.310526315789463</c:v>
                </c:pt>
                <c:pt idx="13">
                  <c:v>26.232328767123285</c:v>
                </c:pt>
                <c:pt idx="14">
                  <c:v>26.913736263736261</c:v>
                </c:pt>
                <c:pt idx="15">
                  <c:v>26.978356164383548</c:v>
                </c:pt>
                <c:pt idx="16">
                  <c:v>26.344109589041107</c:v>
                </c:pt>
                <c:pt idx="17">
                  <c:v>26.765573770491827</c:v>
                </c:pt>
                <c:pt idx="18">
                  <c:v>26.32493150684931</c:v>
                </c:pt>
                <c:pt idx="19">
                  <c:v>26.569505494505492</c:v>
                </c:pt>
                <c:pt idx="20">
                  <c:v>26.976373626373647</c:v>
                </c:pt>
                <c:pt idx="21">
                  <c:v>27.34615384615385</c:v>
                </c:pt>
                <c:pt idx="22">
                  <c:v>26.587397260273978</c:v>
                </c:pt>
                <c:pt idx="23">
                  <c:v>26.4453038674033</c:v>
                </c:pt>
                <c:pt idx="24">
                  <c:v>26.188300835654598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D0-4859-8522-89C295EDB2EE}"/>
            </c:ext>
          </c:extLst>
        </c:ser>
        <c:ser>
          <c:idx val="1"/>
          <c:order val="1"/>
          <c:tx>
            <c:strRef>
              <c:f>'Calcutta Year-Wise Forecast'!$C$1</c:f>
              <c:strCache>
                <c:ptCount val="1"/>
                <c:pt idx="0">
                  <c:v>Forecast(Avg Temp Calcutta)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'Calcutta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'Calcutta Year-Wise Forecast'!$C$2:$C$57</c:f>
              <c:numCache>
                <c:formatCode>General</c:formatCode>
                <c:ptCount val="56"/>
                <c:pt idx="24">
                  <c:v>26.188300835654598</c:v>
                </c:pt>
                <c:pt idx="25">
                  <c:v>26.613404824731411</c:v>
                </c:pt>
                <c:pt idx="26">
                  <c:v>26.720400009426712</c:v>
                </c:pt>
                <c:pt idx="27">
                  <c:v>27.005021596462736</c:v>
                </c:pt>
                <c:pt idx="28">
                  <c:v>26.670639740810696</c:v>
                </c:pt>
                <c:pt idx="29">
                  <c:v>26.805331668233862</c:v>
                </c:pt>
                <c:pt idx="30">
                  <c:v>26.437676185149346</c:v>
                </c:pt>
                <c:pt idx="31">
                  <c:v>26.704133237460493</c:v>
                </c:pt>
                <c:pt idx="32">
                  <c:v>26.811128422155797</c:v>
                </c:pt>
                <c:pt idx="33">
                  <c:v>27.095750009191821</c:v>
                </c:pt>
                <c:pt idx="34">
                  <c:v>26.761368153539777</c:v>
                </c:pt>
                <c:pt idx="35">
                  <c:v>26.896060080962947</c:v>
                </c:pt>
                <c:pt idx="36">
                  <c:v>26.528404597878431</c:v>
                </c:pt>
                <c:pt idx="37">
                  <c:v>26.794861650189578</c:v>
                </c:pt>
                <c:pt idx="38">
                  <c:v>26.901856834884882</c:v>
                </c:pt>
                <c:pt idx="39">
                  <c:v>27.186478421920906</c:v>
                </c:pt>
                <c:pt idx="40">
                  <c:v>26.852096566268862</c:v>
                </c:pt>
                <c:pt idx="41">
                  <c:v>26.986788493692032</c:v>
                </c:pt>
                <c:pt idx="42">
                  <c:v>26.619133010607513</c:v>
                </c:pt>
                <c:pt idx="43">
                  <c:v>26.885590062918663</c:v>
                </c:pt>
                <c:pt idx="44">
                  <c:v>26.992585247613967</c:v>
                </c:pt>
                <c:pt idx="45">
                  <c:v>27.277206834649988</c:v>
                </c:pt>
                <c:pt idx="46">
                  <c:v>26.942824978997947</c:v>
                </c:pt>
                <c:pt idx="47">
                  <c:v>27.077516906421117</c:v>
                </c:pt>
                <c:pt idx="48">
                  <c:v>26.709861423336598</c:v>
                </c:pt>
                <c:pt idx="49">
                  <c:v>26.976318475647748</c:v>
                </c:pt>
                <c:pt idx="50">
                  <c:v>27.083313660343052</c:v>
                </c:pt>
                <c:pt idx="51">
                  <c:v>27.367935247379073</c:v>
                </c:pt>
                <c:pt idx="52">
                  <c:v>27.033553391727033</c:v>
                </c:pt>
                <c:pt idx="53">
                  <c:v>27.168245319150198</c:v>
                </c:pt>
                <c:pt idx="54">
                  <c:v>26.800589836065683</c:v>
                </c:pt>
                <c:pt idx="55">
                  <c:v>27.067046888376833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D0-4859-8522-89C295EDB2EE}"/>
            </c:ext>
          </c:extLst>
        </c:ser>
        <c:ser>
          <c:idx val="2"/>
          <c:order val="2"/>
          <c:tx>
            <c:strRef>
              <c:f>'Calcutta Year-Wise Forecast'!$D$1</c:f>
              <c:strCache>
                <c:ptCount val="1"/>
                <c:pt idx="0">
                  <c:v>Lower Confidence Bound(Avg Temp Calcutta)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'Calcutta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'Calcutta Year-Wise Forecast'!$D$2:$D$57</c:f>
              <c:numCache>
                <c:formatCode>General</c:formatCode>
                <c:ptCount val="56"/>
                <c:pt idx="24" formatCode="0.00">
                  <c:v>26.188300835654598</c:v>
                </c:pt>
                <c:pt idx="25" formatCode="0.00">
                  <c:v>26.133737374987071</c:v>
                </c:pt>
                <c:pt idx="26" formatCode="0.00">
                  <c:v>26.225736570888397</c:v>
                </c:pt>
                <c:pt idx="27" formatCode="0.00">
                  <c:v>26.495689520755402</c:v>
                </c:pt>
                <c:pt idx="28" formatCode="0.00">
                  <c:v>26.14693843256396</c:v>
                </c:pt>
                <c:pt idx="29" formatCode="0.00">
                  <c:v>26.267536104535836</c:v>
                </c:pt>
                <c:pt idx="30" formatCode="0.00">
                  <c:v>25.886039848666815</c:v>
                </c:pt>
                <c:pt idx="31" formatCode="0.00">
                  <c:v>26.138785777707689</c:v>
                </c:pt>
                <c:pt idx="32" formatCode="0.00">
                  <c:v>26.232394586295104</c:v>
                </c:pt>
                <c:pt idx="33" formatCode="0.00">
                  <c:v>26.503832019013331</c:v>
                </c:pt>
                <c:pt idx="34" formatCode="0.00">
                  <c:v>26.156454627991359</c:v>
                </c:pt>
                <c:pt idx="35" formatCode="0.00">
                  <c:v>26.278327362212217</c:v>
                </c:pt>
                <c:pt idx="36" formatCode="0.00">
                  <c:v>25.898017905022432</c:v>
                </c:pt>
                <c:pt idx="37" formatCode="0.00">
                  <c:v>26.151881791786632</c:v>
                </c:pt>
                <c:pt idx="38" formatCode="0.00">
                  <c:v>26.246525762758878</c:v>
                </c:pt>
                <c:pt idx="39" formatCode="0.00">
                  <c:v>26.518933485117444</c:v>
                </c:pt>
                <c:pt idx="40" formatCode="0.00">
                  <c:v>26.172467370200913</c:v>
                </c:pt>
                <c:pt idx="41" formatCode="0.00">
                  <c:v>26.295197517215598</c:v>
                </c:pt>
                <c:pt idx="42" formatCode="0.00">
                  <c:v>25.915696157293272</c:v>
                </c:pt>
                <c:pt idx="43" formatCode="0.00">
                  <c:v>26.170330458673089</c:v>
                </c:pt>
                <c:pt idx="44" formatCode="0.00">
                  <c:v>26.265695162160583</c:v>
                </c:pt>
                <c:pt idx="45" formatCode="0.00">
                  <c:v>26.538785163149313</c:v>
                </c:pt>
                <c:pt idx="46" formatCode="0.00">
                  <c:v>26.192965747234059</c:v>
                </c:pt>
                <c:pt idx="47" formatCode="0.00">
                  <c:v>26.316309599538698</c:v>
                </c:pt>
                <c:pt idx="48" formatCode="0.00">
                  <c:v>25.93739128483768</c:v>
                </c:pt>
                <c:pt idx="49" formatCode="0.00">
                  <c:v>26.192585897122093</c:v>
                </c:pt>
                <c:pt idx="50" formatCode="0.00">
                  <c:v>26.28847820918828</c:v>
                </c:pt>
                <c:pt idx="51" formatCode="0.00">
                  <c:v>26.562070948071046</c:v>
                </c:pt>
                <c:pt idx="52" formatCode="0.00">
                  <c:v>26.216730988591177</c:v>
                </c:pt>
                <c:pt idx="53" formatCode="0.00">
                  <c:v>26.340532468778544</c:v>
                </c:pt>
                <c:pt idx="54" formatCode="0.00">
                  <c:v>25.962051284609544</c:v>
                </c:pt>
                <c:pt idx="55" formatCode="0.00">
                  <c:v>26.217668378656214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D0-4859-8522-89C295EDB2EE}"/>
            </c:ext>
          </c:extLst>
        </c:ser>
        <c:ser>
          <c:idx val="3"/>
          <c:order val="3"/>
          <c:tx>
            <c:strRef>
              <c:f>'Calcutta Year-Wise Forecast'!$E$1</c:f>
              <c:strCache>
                <c:ptCount val="1"/>
                <c:pt idx="0">
                  <c:v>Upper Confidence Bound(Avg Temp Calcutta)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'Calcutta Year-Wise Forecast'!$A$2:$A$57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'Calcutta Year-Wise Forecast'!$E$2:$E$57</c:f>
              <c:numCache>
                <c:formatCode>General</c:formatCode>
                <c:ptCount val="56"/>
                <c:pt idx="24" formatCode="0.00">
                  <c:v>26.188300835654598</c:v>
                </c:pt>
                <c:pt idx="25" formatCode="0.00">
                  <c:v>27.093072274475752</c:v>
                </c:pt>
                <c:pt idx="26" formatCode="0.00">
                  <c:v>27.215063447965026</c:v>
                </c:pt>
                <c:pt idx="27" formatCode="0.00">
                  <c:v>27.514353672170071</c:v>
                </c:pt>
                <c:pt idx="28" formatCode="0.00">
                  <c:v>27.194341049057432</c:v>
                </c:pt>
                <c:pt idx="29" formatCode="0.00">
                  <c:v>27.343127231931888</c:v>
                </c:pt>
                <c:pt idx="30" formatCode="0.00">
                  <c:v>26.989312521631877</c:v>
                </c:pt>
                <c:pt idx="31" formatCode="0.00">
                  <c:v>27.269480697213297</c:v>
                </c:pt>
                <c:pt idx="32" formatCode="0.00">
                  <c:v>27.389862258016489</c:v>
                </c:pt>
                <c:pt idx="33" formatCode="0.00">
                  <c:v>27.687667999370312</c:v>
                </c:pt>
                <c:pt idx="34" formatCode="0.00">
                  <c:v>27.366281679088196</c:v>
                </c:pt>
                <c:pt idx="35" formatCode="0.00">
                  <c:v>27.513792799713677</c:v>
                </c:pt>
                <c:pt idx="36" formatCode="0.00">
                  <c:v>27.158791290734431</c:v>
                </c:pt>
                <c:pt idx="37" formatCode="0.00">
                  <c:v>27.437841508592523</c:v>
                </c:pt>
                <c:pt idx="38" formatCode="0.00">
                  <c:v>27.557187907010885</c:v>
                </c:pt>
                <c:pt idx="39" formatCode="0.00">
                  <c:v>27.854023358724369</c:v>
                </c:pt>
                <c:pt idx="40" formatCode="0.00">
                  <c:v>27.531725762336812</c:v>
                </c:pt>
                <c:pt idx="41" formatCode="0.00">
                  <c:v>27.678379470168466</c:v>
                </c:pt>
                <c:pt idx="42" formatCode="0.00">
                  <c:v>27.322569863921753</c:v>
                </c:pt>
                <c:pt idx="43" formatCode="0.00">
                  <c:v>27.600849667164237</c:v>
                </c:pt>
                <c:pt idx="44" formatCode="0.00">
                  <c:v>27.719475333067351</c:v>
                </c:pt>
                <c:pt idx="45" formatCode="0.00">
                  <c:v>28.015628506150662</c:v>
                </c:pt>
                <c:pt idx="46" formatCode="0.00">
                  <c:v>27.692684210761836</c:v>
                </c:pt>
                <c:pt idx="47" formatCode="0.00">
                  <c:v>27.838724213303536</c:v>
                </c:pt>
                <c:pt idx="48" formatCode="0.00">
                  <c:v>27.482331561835515</c:v>
                </c:pt>
                <c:pt idx="49" formatCode="0.00">
                  <c:v>27.760051054173402</c:v>
                </c:pt>
                <c:pt idx="50" formatCode="0.00">
                  <c:v>27.878149111497823</c:v>
                </c:pt>
                <c:pt idx="51" formatCode="0.00">
                  <c:v>28.1737995466871</c:v>
                </c:pt>
                <c:pt idx="52" formatCode="0.00">
                  <c:v>27.850375794862888</c:v>
                </c:pt>
                <c:pt idx="53" formatCode="0.00">
                  <c:v>27.995958169521852</c:v>
                </c:pt>
                <c:pt idx="54" formatCode="0.00">
                  <c:v>27.639128387521822</c:v>
                </c:pt>
                <c:pt idx="55" formatCode="0.00">
                  <c:v>27.916425398097452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D0-4859-8522-89C295ED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2592"/>
        <c:axId val="213508480"/>
      </c:lineChart>
      <c:catAx>
        <c:axId val="213502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8480"/>
        <c:crosses val="autoZero"/>
        <c:auto val="1"/>
        <c:lblAlgn val="ctr"/>
        <c:lblOffset val="100"/>
        <c:noMultiLvlLbl val="0"/>
      </c:catAx>
      <c:valAx>
        <c:axId val="213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06478538008835"/>
          <c:y val="0.78733612843849066"/>
          <c:w val="0.8175598702336121"/>
          <c:h val="0.21266387156150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'Bombay Month-Wise Forecast'!$B$1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40137705389573"/>
                  <c:y val="-0.21222947460514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'Bombay Month-Wise Forecast'!$B$2:$B$468</c:f>
              <c:numCache>
                <c:formatCode>General</c:formatCode>
                <c:ptCount val="467"/>
                <c:pt idx="0">
                  <c:v>22.435483870967747</c:v>
                </c:pt>
                <c:pt idx="1">
                  <c:v>24.567857142857147</c:v>
                </c:pt>
                <c:pt idx="2">
                  <c:v>26.323333333333334</c:v>
                </c:pt>
                <c:pt idx="3">
                  <c:v>28.959999999999997</c:v>
                </c:pt>
                <c:pt idx="4">
                  <c:v>30.448387096774198</c:v>
                </c:pt>
                <c:pt idx="5">
                  <c:v>30.713333333333335</c:v>
                </c:pt>
                <c:pt idx="6">
                  <c:v>28.245161290322578</c:v>
                </c:pt>
                <c:pt idx="7">
                  <c:v>28.480645161290326</c:v>
                </c:pt>
                <c:pt idx="8">
                  <c:v>27.606666666666669</c:v>
                </c:pt>
                <c:pt idx="9">
                  <c:v>28.551612903225813</c:v>
                </c:pt>
                <c:pt idx="10">
                  <c:v>25.973333333333336</c:v>
                </c:pt>
                <c:pt idx="11">
                  <c:v>24.580645161290327</c:v>
                </c:pt>
                <c:pt idx="12">
                  <c:v>23.345161290322579</c:v>
                </c:pt>
                <c:pt idx="13">
                  <c:v>25.737931034482752</c:v>
                </c:pt>
                <c:pt idx="14">
                  <c:v>28.567741935483863</c:v>
                </c:pt>
                <c:pt idx="15">
                  <c:v>29.086666666666659</c:v>
                </c:pt>
                <c:pt idx="16">
                  <c:v>29.761290322580646</c:v>
                </c:pt>
                <c:pt idx="17">
                  <c:v>29.806666666666668</c:v>
                </c:pt>
                <c:pt idx="18">
                  <c:v>28.132258064516126</c:v>
                </c:pt>
                <c:pt idx="19">
                  <c:v>28.319354838709678</c:v>
                </c:pt>
                <c:pt idx="20">
                  <c:v>27.643333333333331</c:v>
                </c:pt>
                <c:pt idx="21">
                  <c:v>28.170967741935478</c:v>
                </c:pt>
                <c:pt idx="22">
                  <c:v>26.853333333333335</c:v>
                </c:pt>
                <c:pt idx="23">
                  <c:v>26.183870967741942</c:v>
                </c:pt>
                <c:pt idx="24">
                  <c:v>23.693548387096776</c:v>
                </c:pt>
                <c:pt idx="25">
                  <c:v>24.553571428571427</c:v>
                </c:pt>
                <c:pt idx="26">
                  <c:v>27.974193548387092</c:v>
                </c:pt>
                <c:pt idx="27">
                  <c:v>28.543333333333333</c:v>
                </c:pt>
                <c:pt idx="28">
                  <c:v>30.048387096774196</c:v>
                </c:pt>
                <c:pt idx="29">
                  <c:v>28.360000000000003</c:v>
                </c:pt>
                <c:pt idx="30">
                  <c:v>27.396774193548382</c:v>
                </c:pt>
                <c:pt idx="31">
                  <c:v>27.648387096774197</c:v>
                </c:pt>
                <c:pt idx="32">
                  <c:v>28.540000000000006</c:v>
                </c:pt>
                <c:pt idx="33">
                  <c:v>29.935483870967733</c:v>
                </c:pt>
                <c:pt idx="34">
                  <c:v>29.143333333333331</c:v>
                </c:pt>
                <c:pt idx="35">
                  <c:v>25.883870967741931</c:v>
                </c:pt>
                <c:pt idx="36">
                  <c:v>24.358064516129033</c:v>
                </c:pt>
                <c:pt idx="37">
                  <c:v>24.603571428571424</c:v>
                </c:pt>
                <c:pt idx="38">
                  <c:v>26.964516129032258</c:v>
                </c:pt>
                <c:pt idx="39">
                  <c:v>28.606666666666669</c:v>
                </c:pt>
                <c:pt idx="40">
                  <c:v>30.932258064516123</c:v>
                </c:pt>
                <c:pt idx="41">
                  <c:v>30.01</c:v>
                </c:pt>
                <c:pt idx="42">
                  <c:v>28.429032258064503</c:v>
                </c:pt>
                <c:pt idx="43">
                  <c:v>28.596774193548395</c:v>
                </c:pt>
                <c:pt idx="44">
                  <c:v>28.20666666666666</c:v>
                </c:pt>
                <c:pt idx="45">
                  <c:v>28.545161290322572</c:v>
                </c:pt>
                <c:pt idx="46">
                  <c:v>27.58</c:v>
                </c:pt>
                <c:pt idx="47">
                  <c:v>26.155555555555551</c:v>
                </c:pt>
                <c:pt idx="48">
                  <c:v>24.37</c:v>
                </c:pt>
                <c:pt idx="49">
                  <c:v>27.753571428571433</c:v>
                </c:pt>
                <c:pt idx="50">
                  <c:v>28.174193548387095</c:v>
                </c:pt>
                <c:pt idx="51">
                  <c:v>28.769999999999996</c:v>
                </c:pt>
                <c:pt idx="52">
                  <c:v>29.425806451612896</c:v>
                </c:pt>
                <c:pt idx="53">
                  <c:v>28.323333333333331</c:v>
                </c:pt>
                <c:pt idx="54">
                  <c:v>27.896774193548382</c:v>
                </c:pt>
                <c:pt idx="55">
                  <c:v>27.732258064516124</c:v>
                </c:pt>
                <c:pt idx="56">
                  <c:v>27.5</c:v>
                </c:pt>
                <c:pt idx="57">
                  <c:v>27.909677419354846</c:v>
                </c:pt>
                <c:pt idx="58">
                  <c:v>28.059999999999995</c:v>
                </c:pt>
                <c:pt idx="59">
                  <c:v>25.858064516129033</c:v>
                </c:pt>
                <c:pt idx="60">
                  <c:v>25.690322580645155</c:v>
                </c:pt>
                <c:pt idx="61">
                  <c:v>24.731034482758623</c:v>
                </c:pt>
                <c:pt idx="62">
                  <c:v>26.948387096774194</c:v>
                </c:pt>
                <c:pt idx="63">
                  <c:v>28.946666666666665</c:v>
                </c:pt>
                <c:pt idx="64">
                  <c:v>29.354838709677427</c:v>
                </c:pt>
                <c:pt idx="65">
                  <c:v>28.939999999999994</c:v>
                </c:pt>
                <c:pt idx="66">
                  <c:v>27.793548387096774</c:v>
                </c:pt>
                <c:pt idx="67">
                  <c:v>29.048387096774192</c:v>
                </c:pt>
                <c:pt idx="68">
                  <c:v>28.379999999999995</c:v>
                </c:pt>
                <c:pt idx="69">
                  <c:v>28.454838709677428</c:v>
                </c:pt>
                <c:pt idx="70">
                  <c:v>27.403333333333329</c:v>
                </c:pt>
                <c:pt idx="71">
                  <c:v>25.616129032258062</c:v>
                </c:pt>
                <c:pt idx="72">
                  <c:v>23.999999999999996</c:v>
                </c:pt>
                <c:pt idx="73">
                  <c:v>23.842857142857145</c:v>
                </c:pt>
                <c:pt idx="74">
                  <c:v>25.848387096774189</c:v>
                </c:pt>
                <c:pt idx="75">
                  <c:v>28.373333333333331</c:v>
                </c:pt>
                <c:pt idx="76">
                  <c:v>29.467741935483875</c:v>
                </c:pt>
                <c:pt idx="77">
                  <c:v>28.356666666666658</c:v>
                </c:pt>
                <c:pt idx="78">
                  <c:v>27.558064516129029</c:v>
                </c:pt>
                <c:pt idx="79">
                  <c:v>28.025806451612901</c:v>
                </c:pt>
                <c:pt idx="80">
                  <c:v>28.180000000000007</c:v>
                </c:pt>
                <c:pt idx="81">
                  <c:v>28.732258064516135</c:v>
                </c:pt>
                <c:pt idx="82">
                  <c:v>27.956666666666667</c:v>
                </c:pt>
                <c:pt idx="83">
                  <c:v>26.532258064516132</c:v>
                </c:pt>
                <c:pt idx="84">
                  <c:v>24.416129032258056</c:v>
                </c:pt>
                <c:pt idx="85">
                  <c:v>25.246428571428567</c:v>
                </c:pt>
                <c:pt idx="86">
                  <c:v>27.280645161290323</c:v>
                </c:pt>
                <c:pt idx="87">
                  <c:v>28.996666666666666</c:v>
                </c:pt>
                <c:pt idx="88">
                  <c:v>29.712903225806446</c:v>
                </c:pt>
                <c:pt idx="89">
                  <c:v>28.703846153846158</c:v>
                </c:pt>
                <c:pt idx="90">
                  <c:v>29.458064516129028</c:v>
                </c:pt>
                <c:pt idx="91">
                  <c:v>27.503225806451614</c:v>
                </c:pt>
                <c:pt idx="92">
                  <c:v>29.009999999999994</c:v>
                </c:pt>
                <c:pt idx="93">
                  <c:v>29.596774193548388</c:v>
                </c:pt>
                <c:pt idx="94">
                  <c:v>28.393333333333331</c:v>
                </c:pt>
                <c:pt idx="95">
                  <c:v>25.606451612903225</c:v>
                </c:pt>
                <c:pt idx="96">
                  <c:v>24.977419354838705</c:v>
                </c:pt>
                <c:pt idx="97">
                  <c:v>26.13214285714286</c:v>
                </c:pt>
                <c:pt idx="98">
                  <c:v>27.290322580645164</c:v>
                </c:pt>
                <c:pt idx="99">
                  <c:v>28.46</c:v>
                </c:pt>
                <c:pt idx="100">
                  <c:v>29.522580645161291</c:v>
                </c:pt>
                <c:pt idx="101">
                  <c:v>28.516666666666666</c:v>
                </c:pt>
                <c:pt idx="102">
                  <c:v>28.041935483870969</c:v>
                </c:pt>
                <c:pt idx="103">
                  <c:v>28.090322580645161</c:v>
                </c:pt>
                <c:pt idx="104">
                  <c:v>27.849999999999998</c:v>
                </c:pt>
                <c:pt idx="105">
                  <c:v>29.638709677419353</c:v>
                </c:pt>
                <c:pt idx="106">
                  <c:v>28.033333333333339</c:v>
                </c:pt>
                <c:pt idx="107">
                  <c:v>22.987096774193549</c:v>
                </c:pt>
                <c:pt idx="108">
                  <c:v>21.290322580645157</c:v>
                </c:pt>
                <c:pt idx="109">
                  <c:v>23.548275862068966</c:v>
                </c:pt>
                <c:pt idx="110">
                  <c:v>28.074193548387097</c:v>
                </c:pt>
                <c:pt idx="111">
                  <c:v>28.346666666666668</c:v>
                </c:pt>
                <c:pt idx="112">
                  <c:v>29.85161290322581</c:v>
                </c:pt>
                <c:pt idx="113">
                  <c:v>28.783333333333335</c:v>
                </c:pt>
                <c:pt idx="114">
                  <c:v>27.57741935483871</c:v>
                </c:pt>
                <c:pt idx="115">
                  <c:v>27.474193548387099</c:v>
                </c:pt>
                <c:pt idx="116">
                  <c:v>28.146666666666672</c:v>
                </c:pt>
                <c:pt idx="117">
                  <c:v>27.283870967741937</c:v>
                </c:pt>
                <c:pt idx="118">
                  <c:v>27.586666666666659</c:v>
                </c:pt>
                <c:pt idx="119">
                  <c:v>26.016129032258068</c:v>
                </c:pt>
                <c:pt idx="120">
                  <c:v>24.370967741935484</c:v>
                </c:pt>
                <c:pt idx="121">
                  <c:v>26.778571428571432</c:v>
                </c:pt>
                <c:pt idx="122">
                  <c:v>27.100000000000009</c:v>
                </c:pt>
                <c:pt idx="123">
                  <c:v>29.019999999999996</c:v>
                </c:pt>
                <c:pt idx="124">
                  <c:v>29.596774193548388</c:v>
                </c:pt>
                <c:pt idx="125">
                  <c:v>29.766666666666659</c:v>
                </c:pt>
                <c:pt idx="126">
                  <c:v>28.116129032258065</c:v>
                </c:pt>
                <c:pt idx="127">
                  <c:v>27.241935483870968</c:v>
                </c:pt>
                <c:pt idx="128">
                  <c:v>27.030000000000005</c:v>
                </c:pt>
                <c:pt idx="129">
                  <c:v>28.000000000000004</c:v>
                </c:pt>
                <c:pt idx="130">
                  <c:v>26.486666666666668</c:v>
                </c:pt>
                <c:pt idx="131">
                  <c:v>24.961290322580648</c:v>
                </c:pt>
                <c:pt idx="132">
                  <c:v>24.790322580645164</c:v>
                </c:pt>
                <c:pt idx="133">
                  <c:v>27.017857142857142</c:v>
                </c:pt>
                <c:pt idx="134">
                  <c:v>27.077419354838714</c:v>
                </c:pt>
                <c:pt idx="135">
                  <c:v>27.939999999999994</c:v>
                </c:pt>
                <c:pt idx="136">
                  <c:v>29.245161290322585</c:v>
                </c:pt>
                <c:pt idx="137">
                  <c:v>28.50333333333333</c:v>
                </c:pt>
                <c:pt idx="138">
                  <c:v>27.219354838709677</c:v>
                </c:pt>
                <c:pt idx="139">
                  <c:v>26.535483870967738</c:v>
                </c:pt>
                <c:pt idx="140">
                  <c:v>27.206666666666671</c:v>
                </c:pt>
                <c:pt idx="141">
                  <c:v>28.951612903225804</c:v>
                </c:pt>
                <c:pt idx="142">
                  <c:v>27.97333333333334</c:v>
                </c:pt>
                <c:pt idx="143">
                  <c:v>26.21290322580645</c:v>
                </c:pt>
                <c:pt idx="144">
                  <c:v>25.406451612903229</c:v>
                </c:pt>
                <c:pt idx="145">
                  <c:v>25.682142857142857</c:v>
                </c:pt>
                <c:pt idx="146">
                  <c:v>28.006451612903227</c:v>
                </c:pt>
                <c:pt idx="147">
                  <c:v>29.439999999999998</c:v>
                </c:pt>
                <c:pt idx="148">
                  <c:v>30.129032258064505</c:v>
                </c:pt>
                <c:pt idx="149">
                  <c:v>29.036666666666658</c:v>
                </c:pt>
                <c:pt idx="150">
                  <c:v>28.177419354838712</c:v>
                </c:pt>
                <c:pt idx="151">
                  <c:v>27.906666666666659</c:v>
                </c:pt>
                <c:pt idx="152">
                  <c:v>27.956666666666663</c:v>
                </c:pt>
                <c:pt idx="153">
                  <c:v>29.383870967741927</c:v>
                </c:pt>
                <c:pt idx="154">
                  <c:v>28.420000000000005</c:v>
                </c:pt>
                <c:pt idx="155">
                  <c:v>26.706666666666674</c:v>
                </c:pt>
                <c:pt idx="156">
                  <c:v>24.369999999999997</c:v>
                </c:pt>
                <c:pt idx="157">
                  <c:v>24.196551724137933</c:v>
                </c:pt>
                <c:pt idx="158">
                  <c:v>27.896774193548382</c:v>
                </c:pt>
                <c:pt idx="159">
                  <c:v>29.473333333333333</c:v>
                </c:pt>
                <c:pt idx="160">
                  <c:v>30.435483870967737</c:v>
                </c:pt>
                <c:pt idx="161">
                  <c:v>28.706666666666671</c:v>
                </c:pt>
                <c:pt idx="162">
                  <c:v>27.861290322580643</c:v>
                </c:pt>
                <c:pt idx="163">
                  <c:v>27.193333333333335</c:v>
                </c:pt>
                <c:pt idx="164">
                  <c:v>27.331034482758618</c:v>
                </c:pt>
                <c:pt idx="165">
                  <c:v>29.422580645161286</c:v>
                </c:pt>
                <c:pt idx="166">
                  <c:v>28.746666666666663</c:v>
                </c:pt>
                <c:pt idx="167">
                  <c:v>27.290322580645157</c:v>
                </c:pt>
                <c:pt idx="168">
                  <c:v>26.093548387096774</c:v>
                </c:pt>
                <c:pt idx="169">
                  <c:v>26.560714285714283</c:v>
                </c:pt>
                <c:pt idx="170">
                  <c:v>28.967741935483868</c:v>
                </c:pt>
                <c:pt idx="171">
                  <c:v>30.379310344827587</c:v>
                </c:pt>
                <c:pt idx="172">
                  <c:v>30.151612903225807</c:v>
                </c:pt>
                <c:pt idx="173">
                  <c:v>29.946666666666673</c:v>
                </c:pt>
                <c:pt idx="174">
                  <c:v>27.603225806451611</c:v>
                </c:pt>
                <c:pt idx="175">
                  <c:v>28.21290322580646</c:v>
                </c:pt>
                <c:pt idx="176">
                  <c:v>28.25333333333333</c:v>
                </c:pt>
                <c:pt idx="177">
                  <c:v>29.041935483870962</c:v>
                </c:pt>
                <c:pt idx="178">
                  <c:v>28.043333333333333</c:v>
                </c:pt>
                <c:pt idx="179">
                  <c:v>26.754838709677415</c:v>
                </c:pt>
                <c:pt idx="180">
                  <c:v>26.706451612903226</c:v>
                </c:pt>
                <c:pt idx="181">
                  <c:v>26.435714285714287</c:v>
                </c:pt>
                <c:pt idx="182">
                  <c:v>28.541935483870965</c:v>
                </c:pt>
                <c:pt idx="183">
                  <c:v>30.323333333333334</c:v>
                </c:pt>
                <c:pt idx="184">
                  <c:v>31.041935483870965</c:v>
                </c:pt>
                <c:pt idx="185">
                  <c:v>29.13</c:v>
                </c:pt>
                <c:pt idx="186">
                  <c:v>27.490322580645163</c:v>
                </c:pt>
                <c:pt idx="187">
                  <c:v>27.383870967741935</c:v>
                </c:pt>
                <c:pt idx="188">
                  <c:v>28.223333333333326</c:v>
                </c:pt>
                <c:pt idx="189">
                  <c:v>28.961290322580648</c:v>
                </c:pt>
                <c:pt idx="190">
                  <c:v>28.490000000000009</c:v>
                </c:pt>
                <c:pt idx="191">
                  <c:v>25.129032258064516</c:v>
                </c:pt>
                <c:pt idx="192">
                  <c:v>24.912903225806449</c:v>
                </c:pt>
                <c:pt idx="193">
                  <c:v>26.153571428571432</c:v>
                </c:pt>
                <c:pt idx="194">
                  <c:v>29.045161290322579</c:v>
                </c:pt>
                <c:pt idx="195">
                  <c:v>28.716666666666661</c:v>
                </c:pt>
                <c:pt idx="196">
                  <c:v>29.816129032258068</c:v>
                </c:pt>
                <c:pt idx="197">
                  <c:v>28.770000000000003</c:v>
                </c:pt>
                <c:pt idx="198">
                  <c:v>27.341935483870969</c:v>
                </c:pt>
                <c:pt idx="199">
                  <c:v>27.458064516129035</c:v>
                </c:pt>
                <c:pt idx="200">
                  <c:v>27.563333333333336</c:v>
                </c:pt>
                <c:pt idx="201">
                  <c:v>29.277419354838713</c:v>
                </c:pt>
                <c:pt idx="202">
                  <c:v>29.396666666666668</c:v>
                </c:pt>
                <c:pt idx="203">
                  <c:v>26.725806451612904</c:v>
                </c:pt>
                <c:pt idx="204">
                  <c:v>23.606451612903221</c:v>
                </c:pt>
                <c:pt idx="205">
                  <c:v>25.565517241379311</c:v>
                </c:pt>
                <c:pt idx="206">
                  <c:v>26.9</c:v>
                </c:pt>
                <c:pt idx="207">
                  <c:v>29.296666666666667</c:v>
                </c:pt>
                <c:pt idx="208">
                  <c:v>29.425806451612903</c:v>
                </c:pt>
                <c:pt idx="209">
                  <c:v>29.376666666666662</c:v>
                </c:pt>
                <c:pt idx="210">
                  <c:v>28.248387096774195</c:v>
                </c:pt>
                <c:pt idx="211">
                  <c:v>27.819354838709682</c:v>
                </c:pt>
                <c:pt idx="212">
                  <c:v>27.81</c:v>
                </c:pt>
                <c:pt idx="213">
                  <c:v>29.261290322580642</c:v>
                </c:pt>
                <c:pt idx="214">
                  <c:v>27.536666666666665</c:v>
                </c:pt>
                <c:pt idx="215">
                  <c:v>26.409677419354832</c:v>
                </c:pt>
                <c:pt idx="216">
                  <c:v>23.870967741935477</c:v>
                </c:pt>
                <c:pt idx="217">
                  <c:v>25.917857142857141</c:v>
                </c:pt>
                <c:pt idx="218">
                  <c:v>28.35161290322581</c:v>
                </c:pt>
                <c:pt idx="219">
                  <c:v>28.836666666666666</c:v>
                </c:pt>
                <c:pt idx="220">
                  <c:v>30.177419354838708</c:v>
                </c:pt>
                <c:pt idx="221">
                  <c:v>28.263333333333332</c:v>
                </c:pt>
                <c:pt idx="222">
                  <c:v>27.306451612903224</c:v>
                </c:pt>
                <c:pt idx="223">
                  <c:v>27.43225806451613</c:v>
                </c:pt>
                <c:pt idx="224">
                  <c:v>27.803333333333335</c:v>
                </c:pt>
                <c:pt idx="225">
                  <c:v>28.9258064516129</c:v>
                </c:pt>
                <c:pt idx="226">
                  <c:v>28.553333333333338</c:v>
                </c:pt>
                <c:pt idx="227">
                  <c:v>26.090322580645168</c:v>
                </c:pt>
                <c:pt idx="228">
                  <c:v>24.967741935483872</c:v>
                </c:pt>
                <c:pt idx="229">
                  <c:v>25.359259259259257</c:v>
                </c:pt>
                <c:pt idx="230">
                  <c:v>28.045161290322575</c:v>
                </c:pt>
                <c:pt idx="231">
                  <c:v>28.979999999999993</c:v>
                </c:pt>
                <c:pt idx="232">
                  <c:v>30.316129032258058</c:v>
                </c:pt>
                <c:pt idx="233">
                  <c:v>30.993333333333339</c:v>
                </c:pt>
                <c:pt idx="234">
                  <c:v>27.696774193548393</c:v>
                </c:pt>
                <c:pt idx="235">
                  <c:v>27.725806451612897</c:v>
                </c:pt>
                <c:pt idx="236">
                  <c:v>28.233333333333338</c:v>
                </c:pt>
                <c:pt idx="237">
                  <c:v>30.090322580645157</c:v>
                </c:pt>
                <c:pt idx="238">
                  <c:v>29.439999999999998</c:v>
                </c:pt>
                <c:pt idx="239">
                  <c:v>26.280645161290316</c:v>
                </c:pt>
                <c:pt idx="240">
                  <c:v>24.941935483870971</c:v>
                </c:pt>
                <c:pt idx="241">
                  <c:v>26.478571428571428</c:v>
                </c:pt>
                <c:pt idx="242">
                  <c:v>28.683870967741932</c:v>
                </c:pt>
                <c:pt idx="243">
                  <c:v>29.506666666666668</c:v>
                </c:pt>
                <c:pt idx="244">
                  <c:v>31.241935483870968</c:v>
                </c:pt>
                <c:pt idx="245">
                  <c:v>29.026666666666678</c:v>
                </c:pt>
                <c:pt idx="246">
                  <c:v>29.164516129032251</c:v>
                </c:pt>
                <c:pt idx="247">
                  <c:v>28.303225806451614</c:v>
                </c:pt>
                <c:pt idx="248">
                  <c:v>28.876666666666665</c:v>
                </c:pt>
                <c:pt idx="249">
                  <c:v>30.680645161290325</c:v>
                </c:pt>
                <c:pt idx="250">
                  <c:v>29.893333333333334</c:v>
                </c:pt>
                <c:pt idx="251">
                  <c:v>27.126666666666662</c:v>
                </c:pt>
                <c:pt idx="252">
                  <c:v>25.761290322580642</c:v>
                </c:pt>
                <c:pt idx="253">
                  <c:v>25.996551724137934</c:v>
                </c:pt>
                <c:pt idx="254">
                  <c:v>29.283333333333335</c:v>
                </c:pt>
                <c:pt idx="255">
                  <c:v>29.806666666666672</c:v>
                </c:pt>
                <c:pt idx="256">
                  <c:v>30.822580645161292</c:v>
                </c:pt>
                <c:pt idx="257">
                  <c:v>29.863333333333333</c:v>
                </c:pt>
                <c:pt idx="258">
                  <c:v>27.5</c:v>
                </c:pt>
                <c:pt idx="259">
                  <c:v>27.9</c:v>
                </c:pt>
                <c:pt idx="260">
                  <c:v>27.529999999999994</c:v>
                </c:pt>
                <c:pt idx="261">
                  <c:v>28.48064516129033</c:v>
                </c:pt>
                <c:pt idx="262">
                  <c:v>28.441379310344828</c:v>
                </c:pt>
                <c:pt idx="263">
                  <c:v>27.464516129032258</c:v>
                </c:pt>
                <c:pt idx="264">
                  <c:v>25.993548387096784</c:v>
                </c:pt>
                <c:pt idx="265">
                  <c:v>27.796428571428578</c:v>
                </c:pt>
                <c:pt idx="266">
                  <c:v>28.683870967741935</c:v>
                </c:pt>
                <c:pt idx="267">
                  <c:v>29.956666666666663</c:v>
                </c:pt>
                <c:pt idx="268">
                  <c:v>30.93870967741935</c:v>
                </c:pt>
                <c:pt idx="269">
                  <c:v>29.57</c:v>
                </c:pt>
                <c:pt idx="270">
                  <c:v>28.43548387096774</c:v>
                </c:pt>
                <c:pt idx="271">
                  <c:v>28.06451612903226</c:v>
                </c:pt>
                <c:pt idx="272">
                  <c:v>28.636666666666663</c:v>
                </c:pt>
                <c:pt idx="273">
                  <c:v>29.661290322580644</c:v>
                </c:pt>
                <c:pt idx="274">
                  <c:v>28.720000000000006</c:v>
                </c:pt>
                <c:pt idx="275">
                  <c:v>26.248387096774202</c:v>
                </c:pt>
                <c:pt idx="276">
                  <c:v>26.261290322580649</c:v>
                </c:pt>
                <c:pt idx="277">
                  <c:v>27.971428571428564</c:v>
                </c:pt>
                <c:pt idx="278">
                  <c:v>29.287096774193543</c:v>
                </c:pt>
                <c:pt idx="279">
                  <c:v>29.996666666666673</c:v>
                </c:pt>
                <c:pt idx="280">
                  <c:v>30.964516129032255</c:v>
                </c:pt>
                <c:pt idx="281">
                  <c:v>29.410000000000004</c:v>
                </c:pt>
                <c:pt idx="282">
                  <c:v>27.961290322580645</c:v>
                </c:pt>
                <c:pt idx="283">
                  <c:v>27.696774193548389</c:v>
                </c:pt>
                <c:pt idx="284">
                  <c:v>28.47666666666667</c:v>
                </c:pt>
                <c:pt idx="285">
                  <c:v>30.816129032258068</c:v>
                </c:pt>
                <c:pt idx="286">
                  <c:v>29.822222222222216</c:v>
                </c:pt>
                <c:pt idx="287">
                  <c:v>26.487096774193549</c:v>
                </c:pt>
                <c:pt idx="288">
                  <c:v>25.326666666666668</c:v>
                </c:pt>
                <c:pt idx="289">
                  <c:v>25.999999999999996</c:v>
                </c:pt>
                <c:pt idx="290">
                  <c:v>27.832258064516129</c:v>
                </c:pt>
                <c:pt idx="291">
                  <c:v>29.820689655172412</c:v>
                </c:pt>
                <c:pt idx="292">
                  <c:v>30.229629629629628</c:v>
                </c:pt>
                <c:pt idx="293">
                  <c:v>29.953333333333333</c:v>
                </c:pt>
                <c:pt idx="294">
                  <c:v>28.474193548387099</c:v>
                </c:pt>
                <c:pt idx="295">
                  <c:v>28.277419354838706</c:v>
                </c:pt>
                <c:pt idx="296">
                  <c:v>27.57</c:v>
                </c:pt>
                <c:pt idx="297">
                  <c:v>29.045161290322575</c:v>
                </c:pt>
                <c:pt idx="298">
                  <c:v>29.016666666666673</c:v>
                </c:pt>
                <c:pt idx="299">
                  <c:v>27.583870967741937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4C-444F-9421-609E2AD78866}"/>
            </c:ext>
          </c:extLst>
        </c:ser>
        <c:ser>
          <c:idx val="1"/>
          <c:order val="1"/>
          <c:tx>
            <c:strRef>
              <c:f>'Bombay Month-Wise Forecast'!$C$1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'Bombay Month-Wise Forecast'!$A$2:$A$468</c:f>
              <c:numCache>
                <c:formatCode>mmm\-yy</c:formatCode>
                <c:ptCount val="46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  <c:pt idx="372">
                  <c:v>46023</c:v>
                </c:pt>
                <c:pt idx="373">
                  <c:v>46054</c:v>
                </c:pt>
                <c:pt idx="374">
                  <c:v>46082</c:v>
                </c:pt>
                <c:pt idx="375">
                  <c:v>46113</c:v>
                </c:pt>
                <c:pt idx="376">
                  <c:v>46143</c:v>
                </c:pt>
                <c:pt idx="377">
                  <c:v>46174</c:v>
                </c:pt>
                <c:pt idx="378">
                  <c:v>46204</c:v>
                </c:pt>
                <c:pt idx="379">
                  <c:v>46235</c:v>
                </c:pt>
                <c:pt idx="380">
                  <c:v>46266</c:v>
                </c:pt>
                <c:pt idx="381">
                  <c:v>46296</c:v>
                </c:pt>
                <c:pt idx="382">
                  <c:v>46327</c:v>
                </c:pt>
                <c:pt idx="383">
                  <c:v>46357</c:v>
                </c:pt>
                <c:pt idx="384">
                  <c:v>46388</c:v>
                </c:pt>
                <c:pt idx="385">
                  <c:v>46419</c:v>
                </c:pt>
                <c:pt idx="386">
                  <c:v>46447</c:v>
                </c:pt>
                <c:pt idx="387">
                  <c:v>46478</c:v>
                </c:pt>
                <c:pt idx="388">
                  <c:v>46508</c:v>
                </c:pt>
                <c:pt idx="389">
                  <c:v>46539</c:v>
                </c:pt>
                <c:pt idx="390">
                  <c:v>46569</c:v>
                </c:pt>
                <c:pt idx="391">
                  <c:v>46600</c:v>
                </c:pt>
                <c:pt idx="392">
                  <c:v>46631</c:v>
                </c:pt>
                <c:pt idx="393">
                  <c:v>46661</c:v>
                </c:pt>
                <c:pt idx="394">
                  <c:v>46692</c:v>
                </c:pt>
                <c:pt idx="395">
                  <c:v>46722</c:v>
                </c:pt>
                <c:pt idx="396">
                  <c:v>46753</c:v>
                </c:pt>
                <c:pt idx="397">
                  <c:v>46784</c:v>
                </c:pt>
                <c:pt idx="398">
                  <c:v>46813</c:v>
                </c:pt>
                <c:pt idx="399">
                  <c:v>46844</c:v>
                </c:pt>
                <c:pt idx="400">
                  <c:v>46874</c:v>
                </c:pt>
                <c:pt idx="401">
                  <c:v>46905</c:v>
                </c:pt>
                <c:pt idx="402">
                  <c:v>46935</c:v>
                </c:pt>
                <c:pt idx="403">
                  <c:v>46966</c:v>
                </c:pt>
                <c:pt idx="404">
                  <c:v>46997</c:v>
                </c:pt>
                <c:pt idx="405">
                  <c:v>47027</c:v>
                </c:pt>
                <c:pt idx="406">
                  <c:v>47058</c:v>
                </c:pt>
                <c:pt idx="407">
                  <c:v>47088</c:v>
                </c:pt>
                <c:pt idx="408">
                  <c:v>47119</c:v>
                </c:pt>
                <c:pt idx="409">
                  <c:v>47150</c:v>
                </c:pt>
                <c:pt idx="410">
                  <c:v>47178</c:v>
                </c:pt>
                <c:pt idx="411">
                  <c:v>47209</c:v>
                </c:pt>
                <c:pt idx="412">
                  <c:v>47239</c:v>
                </c:pt>
                <c:pt idx="413">
                  <c:v>47270</c:v>
                </c:pt>
                <c:pt idx="414">
                  <c:v>47300</c:v>
                </c:pt>
                <c:pt idx="415">
                  <c:v>47331</c:v>
                </c:pt>
                <c:pt idx="416">
                  <c:v>47362</c:v>
                </c:pt>
                <c:pt idx="417">
                  <c:v>47392</c:v>
                </c:pt>
                <c:pt idx="418">
                  <c:v>47423</c:v>
                </c:pt>
                <c:pt idx="419">
                  <c:v>47453</c:v>
                </c:pt>
                <c:pt idx="420">
                  <c:v>47484</c:v>
                </c:pt>
                <c:pt idx="421">
                  <c:v>47515</c:v>
                </c:pt>
                <c:pt idx="422">
                  <c:v>47543</c:v>
                </c:pt>
                <c:pt idx="423">
                  <c:v>47574</c:v>
                </c:pt>
                <c:pt idx="424">
                  <c:v>47604</c:v>
                </c:pt>
                <c:pt idx="425">
                  <c:v>47635</c:v>
                </c:pt>
                <c:pt idx="426">
                  <c:v>47665</c:v>
                </c:pt>
                <c:pt idx="427">
                  <c:v>47696</c:v>
                </c:pt>
                <c:pt idx="428">
                  <c:v>47727</c:v>
                </c:pt>
                <c:pt idx="429">
                  <c:v>47757</c:v>
                </c:pt>
                <c:pt idx="430">
                  <c:v>47788</c:v>
                </c:pt>
                <c:pt idx="431">
                  <c:v>47818</c:v>
                </c:pt>
                <c:pt idx="432">
                  <c:v>47849</c:v>
                </c:pt>
                <c:pt idx="433">
                  <c:v>47880</c:v>
                </c:pt>
                <c:pt idx="434">
                  <c:v>47908</c:v>
                </c:pt>
                <c:pt idx="435">
                  <c:v>47939</c:v>
                </c:pt>
                <c:pt idx="436">
                  <c:v>47969</c:v>
                </c:pt>
                <c:pt idx="437">
                  <c:v>48000</c:v>
                </c:pt>
                <c:pt idx="438">
                  <c:v>48030</c:v>
                </c:pt>
                <c:pt idx="439">
                  <c:v>48061</c:v>
                </c:pt>
                <c:pt idx="440">
                  <c:v>48092</c:v>
                </c:pt>
                <c:pt idx="441">
                  <c:v>48122</c:v>
                </c:pt>
                <c:pt idx="442">
                  <c:v>48153</c:v>
                </c:pt>
                <c:pt idx="443">
                  <c:v>48183</c:v>
                </c:pt>
                <c:pt idx="444">
                  <c:v>48214</c:v>
                </c:pt>
                <c:pt idx="445">
                  <c:v>48245</c:v>
                </c:pt>
                <c:pt idx="446">
                  <c:v>48274</c:v>
                </c:pt>
                <c:pt idx="447">
                  <c:v>48305</c:v>
                </c:pt>
                <c:pt idx="448">
                  <c:v>48335</c:v>
                </c:pt>
                <c:pt idx="449">
                  <c:v>48366</c:v>
                </c:pt>
                <c:pt idx="450">
                  <c:v>48396</c:v>
                </c:pt>
                <c:pt idx="451">
                  <c:v>48427</c:v>
                </c:pt>
                <c:pt idx="452">
                  <c:v>48458</c:v>
                </c:pt>
                <c:pt idx="453">
                  <c:v>48488</c:v>
                </c:pt>
                <c:pt idx="454">
                  <c:v>48519</c:v>
                </c:pt>
                <c:pt idx="455">
                  <c:v>48549</c:v>
                </c:pt>
                <c:pt idx="456">
                  <c:v>48580</c:v>
                </c:pt>
                <c:pt idx="457">
                  <c:v>48611</c:v>
                </c:pt>
                <c:pt idx="458">
                  <c:v>48639</c:v>
                </c:pt>
                <c:pt idx="459">
                  <c:v>48670</c:v>
                </c:pt>
                <c:pt idx="460">
                  <c:v>48700</c:v>
                </c:pt>
                <c:pt idx="461">
                  <c:v>48731</c:v>
                </c:pt>
                <c:pt idx="462">
                  <c:v>48761</c:v>
                </c:pt>
                <c:pt idx="463">
                  <c:v>48792</c:v>
                </c:pt>
                <c:pt idx="464">
                  <c:v>48823</c:v>
                </c:pt>
                <c:pt idx="465">
                  <c:v>48853</c:v>
                </c:pt>
                <c:pt idx="466">
                  <c:v>48879</c:v>
                </c:pt>
              </c:numCache>
            </c:numRef>
          </c:cat>
          <c:val>
            <c:numRef>
              <c:f>'Bombay Month-Wise Forecast'!$C$2:$C$468</c:f>
              <c:numCache>
                <c:formatCode>General</c:formatCode>
                <c:ptCount val="467"/>
                <c:pt idx="299">
                  <c:v>27.583870967741937</c:v>
                </c:pt>
                <c:pt idx="300">
                  <c:v>25.631142614188938</c:v>
                </c:pt>
                <c:pt idx="301">
                  <c:v>26.74314473844408</c:v>
                </c:pt>
                <c:pt idx="302">
                  <c:v>28.612042637034111</c:v>
                </c:pt>
                <c:pt idx="303">
                  <c:v>29.834913584600351</c:v>
                </c:pt>
                <c:pt idx="304">
                  <c:v>30.703992423151742</c:v>
                </c:pt>
                <c:pt idx="305">
                  <c:v>29.736313664897324</c:v>
                </c:pt>
                <c:pt idx="306">
                  <c:v>28.274165149924428</c:v>
                </c:pt>
                <c:pt idx="307">
                  <c:v>28.089561394592799</c:v>
                </c:pt>
                <c:pt idx="308">
                  <c:v>28.243459791557445</c:v>
                </c:pt>
                <c:pt idx="309">
                  <c:v>29.840697028234828</c:v>
                </c:pt>
                <c:pt idx="310">
                  <c:v>29.296821208194984</c:v>
                </c:pt>
                <c:pt idx="311">
                  <c:v>27.055121248753217</c:v>
                </c:pt>
                <c:pt idx="312">
                  <c:v>25.694975373869561</c:v>
                </c:pt>
                <c:pt idx="313">
                  <c:v>26.806977498124699</c:v>
                </c:pt>
                <c:pt idx="314">
                  <c:v>28.67587539671473</c:v>
                </c:pt>
                <c:pt idx="315">
                  <c:v>29.898746344280973</c:v>
                </c:pt>
                <c:pt idx="316">
                  <c:v>30.767825182832365</c:v>
                </c:pt>
                <c:pt idx="317">
                  <c:v>29.800146424577942</c:v>
                </c:pt>
                <c:pt idx="318">
                  <c:v>28.337997909605047</c:v>
                </c:pt>
                <c:pt idx="319">
                  <c:v>28.153394154273421</c:v>
                </c:pt>
                <c:pt idx="320">
                  <c:v>28.307292551238064</c:v>
                </c:pt>
                <c:pt idx="321">
                  <c:v>29.904529787915447</c:v>
                </c:pt>
                <c:pt idx="322">
                  <c:v>29.360653967875603</c:v>
                </c:pt>
                <c:pt idx="323">
                  <c:v>27.118954008433839</c:v>
                </c:pt>
                <c:pt idx="324">
                  <c:v>25.758808133550183</c:v>
                </c:pt>
                <c:pt idx="325">
                  <c:v>26.870810257805317</c:v>
                </c:pt>
                <c:pt idx="326">
                  <c:v>28.739708156395352</c:v>
                </c:pt>
                <c:pt idx="327">
                  <c:v>29.962579103961591</c:v>
                </c:pt>
                <c:pt idx="328">
                  <c:v>30.831657942512983</c:v>
                </c:pt>
                <c:pt idx="329">
                  <c:v>29.863979184258561</c:v>
                </c:pt>
                <c:pt idx="330">
                  <c:v>28.401830669285669</c:v>
                </c:pt>
                <c:pt idx="331">
                  <c:v>28.21722691395404</c:v>
                </c:pt>
                <c:pt idx="332">
                  <c:v>28.371125310918682</c:v>
                </c:pt>
                <c:pt idx="333">
                  <c:v>29.968362547596069</c:v>
                </c:pt>
                <c:pt idx="334">
                  <c:v>29.424486727556225</c:v>
                </c:pt>
                <c:pt idx="335">
                  <c:v>27.182786768114454</c:v>
                </c:pt>
                <c:pt idx="336">
                  <c:v>25.822640893230798</c:v>
                </c:pt>
                <c:pt idx="337">
                  <c:v>26.934643017485939</c:v>
                </c:pt>
                <c:pt idx="338">
                  <c:v>28.803540916075971</c:v>
                </c:pt>
                <c:pt idx="339">
                  <c:v>30.02641186364221</c:v>
                </c:pt>
                <c:pt idx="340">
                  <c:v>30.895490702193605</c:v>
                </c:pt>
                <c:pt idx="341">
                  <c:v>29.927811943939183</c:v>
                </c:pt>
                <c:pt idx="342">
                  <c:v>28.465663428966288</c:v>
                </c:pt>
                <c:pt idx="343">
                  <c:v>28.281059673634658</c:v>
                </c:pt>
                <c:pt idx="344">
                  <c:v>28.434958070599304</c:v>
                </c:pt>
                <c:pt idx="345">
                  <c:v>30.032195307276687</c:v>
                </c:pt>
                <c:pt idx="346">
                  <c:v>29.488319487236843</c:v>
                </c:pt>
                <c:pt idx="347">
                  <c:v>27.246619527795076</c:v>
                </c:pt>
                <c:pt idx="348">
                  <c:v>25.88647365291142</c:v>
                </c:pt>
                <c:pt idx="349">
                  <c:v>26.998475777166558</c:v>
                </c:pt>
                <c:pt idx="350">
                  <c:v>28.867373675756589</c:v>
                </c:pt>
                <c:pt idx="351">
                  <c:v>30.090244623322832</c:v>
                </c:pt>
                <c:pt idx="352">
                  <c:v>30.959323461874224</c:v>
                </c:pt>
                <c:pt idx="353">
                  <c:v>29.991644703619802</c:v>
                </c:pt>
                <c:pt idx="354">
                  <c:v>28.529496188646906</c:v>
                </c:pt>
                <c:pt idx="355">
                  <c:v>28.34489243331528</c:v>
                </c:pt>
                <c:pt idx="356">
                  <c:v>28.498790830279923</c:v>
                </c:pt>
                <c:pt idx="357">
                  <c:v>30.096028066957306</c:v>
                </c:pt>
                <c:pt idx="358">
                  <c:v>29.552152246917466</c:v>
                </c:pt>
                <c:pt idx="359">
                  <c:v>27.310452287475698</c:v>
                </c:pt>
                <c:pt idx="360">
                  <c:v>25.950306412592042</c:v>
                </c:pt>
                <c:pt idx="361">
                  <c:v>27.062308536847176</c:v>
                </c:pt>
                <c:pt idx="362">
                  <c:v>28.931206435437211</c:v>
                </c:pt>
                <c:pt idx="363">
                  <c:v>30.15407738300345</c:v>
                </c:pt>
                <c:pt idx="364">
                  <c:v>31.023156221554842</c:v>
                </c:pt>
                <c:pt idx="365">
                  <c:v>30.055477463300424</c:v>
                </c:pt>
                <c:pt idx="366">
                  <c:v>28.593328948327528</c:v>
                </c:pt>
                <c:pt idx="367">
                  <c:v>28.408725192995899</c:v>
                </c:pt>
                <c:pt idx="368">
                  <c:v>28.562623589960541</c:v>
                </c:pt>
                <c:pt idx="369">
                  <c:v>30.159860826637928</c:v>
                </c:pt>
                <c:pt idx="370">
                  <c:v>29.615985006598084</c:v>
                </c:pt>
                <c:pt idx="371">
                  <c:v>27.374285047156313</c:v>
                </c:pt>
                <c:pt idx="372">
                  <c:v>26.014139172272664</c:v>
                </c:pt>
                <c:pt idx="373">
                  <c:v>27.126141296527798</c:v>
                </c:pt>
                <c:pt idx="374">
                  <c:v>28.99503919511783</c:v>
                </c:pt>
                <c:pt idx="375">
                  <c:v>30.217910142684069</c:v>
                </c:pt>
                <c:pt idx="376">
                  <c:v>31.086988981235464</c:v>
                </c:pt>
                <c:pt idx="377">
                  <c:v>30.119310222981042</c:v>
                </c:pt>
                <c:pt idx="378">
                  <c:v>28.657161708008147</c:v>
                </c:pt>
                <c:pt idx="379">
                  <c:v>28.472557952676521</c:v>
                </c:pt>
                <c:pt idx="380">
                  <c:v>28.626456349641163</c:v>
                </c:pt>
                <c:pt idx="381">
                  <c:v>30.223693586318547</c:v>
                </c:pt>
                <c:pt idx="382">
                  <c:v>29.679817766278703</c:v>
                </c:pt>
                <c:pt idx="383">
                  <c:v>27.438117806836935</c:v>
                </c:pt>
                <c:pt idx="384">
                  <c:v>26.077971931953279</c:v>
                </c:pt>
                <c:pt idx="385">
                  <c:v>27.189974056208417</c:v>
                </c:pt>
                <c:pt idx="386">
                  <c:v>29.058871954798452</c:v>
                </c:pt>
                <c:pt idx="387">
                  <c:v>30.281742902364691</c:v>
                </c:pt>
                <c:pt idx="388">
                  <c:v>31.150821740916083</c:v>
                </c:pt>
                <c:pt idx="389">
                  <c:v>30.183142982661661</c:v>
                </c:pt>
                <c:pt idx="390">
                  <c:v>28.720994467688769</c:v>
                </c:pt>
                <c:pt idx="391">
                  <c:v>28.536390712357139</c:v>
                </c:pt>
                <c:pt idx="392">
                  <c:v>28.690289109321782</c:v>
                </c:pt>
                <c:pt idx="393">
                  <c:v>30.287526345999165</c:v>
                </c:pt>
                <c:pt idx="394">
                  <c:v>29.743650525959325</c:v>
                </c:pt>
                <c:pt idx="395">
                  <c:v>27.501950566517557</c:v>
                </c:pt>
                <c:pt idx="396">
                  <c:v>26.141804691633901</c:v>
                </c:pt>
                <c:pt idx="397">
                  <c:v>27.253806815889039</c:v>
                </c:pt>
                <c:pt idx="398">
                  <c:v>29.12270471447907</c:v>
                </c:pt>
                <c:pt idx="399">
                  <c:v>30.345575662045309</c:v>
                </c:pt>
                <c:pt idx="400">
                  <c:v>31.214654500596701</c:v>
                </c:pt>
                <c:pt idx="401">
                  <c:v>30.246975742342283</c:v>
                </c:pt>
                <c:pt idx="402">
                  <c:v>28.784827227369387</c:v>
                </c:pt>
                <c:pt idx="403">
                  <c:v>28.600223472037758</c:v>
                </c:pt>
                <c:pt idx="404">
                  <c:v>28.754121869002404</c:v>
                </c:pt>
                <c:pt idx="405">
                  <c:v>30.351359105679787</c:v>
                </c:pt>
                <c:pt idx="406">
                  <c:v>29.807483285639943</c:v>
                </c:pt>
                <c:pt idx="407">
                  <c:v>27.565783326198172</c:v>
                </c:pt>
                <c:pt idx="408">
                  <c:v>26.205637451314523</c:v>
                </c:pt>
                <c:pt idx="409">
                  <c:v>27.317639575569657</c:v>
                </c:pt>
                <c:pt idx="410">
                  <c:v>29.186537474159689</c:v>
                </c:pt>
                <c:pt idx="411">
                  <c:v>30.409408421725932</c:v>
                </c:pt>
                <c:pt idx="412">
                  <c:v>31.278487260277323</c:v>
                </c:pt>
                <c:pt idx="413">
                  <c:v>30.310808502022901</c:v>
                </c:pt>
                <c:pt idx="414">
                  <c:v>28.848659987050006</c:v>
                </c:pt>
                <c:pt idx="415">
                  <c:v>28.66405623171838</c:v>
                </c:pt>
                <c:pt idx="416">
                  <c:v>28.817954628683022</c:v>
                </c:pt>
                <c:pt idx="417">
                  <c:v>30.415191865360406</c:v>
                </c:pt>
                <c:pt idx="418">
                  <c:v>29.871316045320565</c:v>
                </c:pt>
                <c:pt idx="419">
                  <c:v>27.629616085878794</c:v>
                </c:pt>
                <c:pt idx="420">
                  <c:v>26.269470210995138</c:v>
                </c:pt>
                <c:pt idx="421">
                  <c:v>27.381472335250276</c:v>
                </c:pt>
                <c:pt idx="422">
                  <c:v>29.250370233840311</c:v>
                </c:pt>
                <c:pt idx="423">
                  <c:v>30.47324118140655</c:v>
                </c:pt>
                <c:pt idx="424">
                  <c:v>31.342320019957942</c:v>
                </c:pt>
                <c:pt idx="425">
                  <c:v>30.374641261703523</c:v>
                </c:pt>
                <c:pt idx="426">
                  <c:v>28.912492746730628</c:v>
                </c:pt>
                <c:pt idx="427">
                  <c:v>28.727888991398999</c:v>
                </c:pt>
                <c:pt idx="428">
                  <c:v>28.881787388363641</c:v>
                </c:pt>
                <c:pt idx="429">
                  <c:v>30.479024625041028</c:v>
                </c:pt>
                <c:pt idx="430">
                  <c:v>29.935148805001184</c:v>
                </c:pt>
                <c:pt idx="431">
                  <c:v>27.693448845559416</c:v>
                </c:pt>
                <c:pt idx="432">
                  <c:v>26.33330297067576</c:v>
                </c:pt>
                <c:pt idx="433">
                  <c:v>27.445305094930898</c:v>
                </c:pt>
                <c:pt idx="434">
                  <c:v>29.314202993520929</c:v>
                </c:pt>
                <c:pt idx="435">
                  <c:v>30.537073941087169</c:v>
                </c:pt>
                <c:pt idx="436">
                  <c:v>31.406152779638564</c:v>
                </c:pt>
                <c:pt idx="437">
                  <c:v>30.438474021384142</c:v>
                </c:pt>
                <c:pt idx="438">
                  <c:v>28.976325506411246</c:v>
                </c:pt>
                <c:pt idx="439">
                  <c:v>28.791721751079617</c:v>
                </c:pt>
                <c:pt idx="440">
                  <c:v>28.945620148044263</c:v>
                </c:pt>
                <c:pt idx="441">
                  <c:v>30.542857384721646</c:v>
                </c:pt>
                <c:pt idx="442">
                  <c:v>29.998981564681802</c:v>
                </c:pt>
                <c:pt idx="443">
                  <c:v>27.757281605240038</c:v>
                </c:pt>
                <c:pt idx="444">
                  <c:v>26.397135730356382</c:v>
                </c:pt>
                <c:pt idx="445">
                  <c:v>27.509137854611517</c:v>
                </c:pt>
                <c:pt idx="446">
                  <c:v>29.378035753201548</c:v>
                </c:pt>
                <c:pt idx="447">
                  <c:v>30.600906700767791</c:v>
                </c:pt>
                <c:pt idx="448">
                  <c:v>31.469985539319183</c:v>
                </c:pt>
                <c:pt idx="449">
                  <c:v>30.50230678106476</c:v>
                </c:pt>
                <c:pt idx="450">
                  <c:v>29.040158266091868</c:v>
                </c:pt>
                <c:pt idx="451">
                  <c:v>28.855554510760239</c:v>
                </c:pt>
                <c:pt idx="452">
                  <c:v>29.009452907724881</c:v>
                </c:pt>
                <c:pt idx="453">
                  <c:v>30.606690144402265</c:v>
                </c:pt>
                <c:pt idx="454">
                  <c:v>30.062814324362424</c:v>
                </c:pt>
                <c:pt idx="455">
                  <c:v>27.821114364920653</c:v>
                </c:pt>
                <c:pt idx="456">
                  <c:v>26.460968490036997</c:v>
                </c:pt>
                <c:pt idx="457">
                  <c:v>27.572970614292135</c:v>
                </c:pt>
                <c:pt idx="458">
                  <c:v>29.44186851288217</c:v>
                </c:pt>
                <c:pt idx="459">
                  <c:v>30.664739460448409</c:v>
                </c:pt>
                <c:pt idx="460">
                  <c:v>31.533818298999801</c:v>
                </c:pt>
                <c:pt idx="461">
                  <c:v>30.566139540745382</c:v>
                </c:pt>
                <c:pt idx="462">
                  <c:v>29.103991025772487</c:v>
                </c:pt>
                <c:pt idx="463">
                  <c:v>28.919387270440858</c:v>
                </c:pt>
                <c:pt idx="464">
                  <c:v>29.073285667405504</c:v>
                </c:pt>
                <c:pt idx="465">
                  <c:v>30.670522904082887</c:v>
                </c:pt>
                <c:pt idx="466">
                  <c:v>30.214368990501079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4C-444F-9421-609E2AD78866}"/>
            </c:ext>
          </c:extLst>
        </c:ser>
        <c:ser>
          <c:idx val="2"/>
          <c:order val="2"/>
          <c:tx>
            <c:strRef>
              <c:f>'Bombay Month-Wise Forecast'!$D$1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'Bombay Month-Wise Forecast'!$A$2:$A$468</c:f>
              <c:numCache>
                <c:formatCode>mmm\-yy</c:formatCode>
                <c:ptCount val="46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  <c:pt idx="372">
                  <c:v>46023</c:v>
                </c:pt>
                <c:pt idx="373">
                  <c:v>46054</c:v>
                </c:pt>
                <c:pt idx="374">
                  <c:v>46082</c:v>
                </c:pt>
                <c:pt idx="375">
                  <c:v>46113</c:v>
                </c:pt>
                <c:pt idx="376">
                  <c:v>46143</c:v>
                </c:pt>
                <c:pt idx="377">
                  <c:v>46174</c:v>
                </c:pt>
                <c:pt idx="378">
                  <c:v>46204</c:v>
                </c:pt>
                <c:pt idx="379">
                  <c:v>46235</c:v>
                </c:pt>
                <c:pt idx="380">
                  <c:v>46266</c:v>
                </c:pt>
                <c:pt idx="381">
                  <c:v>46296</c:v>
                </c:pt>
                <c:pt idx="382">
                  <c:v>46327</c:v>
                </c:pt>
                <c:pt idx="383">
                  <c:v>46357</c:v>
                </c:pt>
                <c:pt idx="384">
                  <c:v>46388</c:v>
                </c:pt>
                <c:pt idx="385">
                  <c:v>46419</c:v>
                </c:pt>
                <c:pt idx="386">
                  <c:v>46447</c:v>
                </c:pt>
                <c:pt idx="387">
                  <c:v>46478</c:v>
                </c:pt>
                <c:pt idx="388">
                  <c:v>46508</c:v>
                </c:pt>
                <c:pt idx="389">
                  <c:v>46539</c:v>
                </c:pt>
                <c:pt idx="390">
                  <c:v>46569</c:v>
                </c:pt>
                <c:pt idx="391">
                  <c:v>46600</c:v>
                </c:pt>
                <c:pt idx="392">
                  <c:v>46631</c:v>
                </c:pt>
                <c:pt idx="393">
                  <c:v>46661</c:v>
                </c:pt>
                <c:pt idx="394">
                  <c:v>46692</c:v>
                </c:pt>
                <c:pt idx="395">
                  <c:v>46722</c:v>
                </c:pt>
                <c:pt idx="396">
                  <c:v>46753</c:v>
                </c:pt>
                <c:pt idx="397">
                  <c:v>46784</c:v>
                </c:pt>
                <c:pt idx="398">
                  <c:v>46813</c:v>
                </c:pt>
                <c:pt idx="399">
                  <c:v>46844</c:v>
                </c:pt>
                <c:pt idx="400">
                  <c:v>46874</c:v>
                </c:pt>
                <c:pt idx="401">
                  <c:v>46905</c:v>
                </c:pt>
                <c:pt idx="402">
                  <c:v>46935</c:v>
                </c:pt>
                <c:pt idx="403">
                  <c:v>46966</c:v>
                </c:pt>
                <c:pt idx="404">
                  <c:v>46997</c:v>
                </c:pt>
                <c:pt idx="405">
                  <c:v>47027</c:v>
                </c:pt>
                <c:pt idx="406">
                  <c:v>47058</c:v>
                </c:pt>
                <c:pt idx="407">
                  <c:v>47088</c:v>
                </c:pt>
                <c:pt idx="408">
                  <c:v>47119</c:v>
                </c:pt>
                <c:pt idx="409">
                  <c:v>47150</c:v>
                </c:pt>
                <c:pt idx="410">
                  <c:v>47178</c:v>
                </c:pt>
                <c:pt idx="411">
                  <c:v>47209</c:v>
                </c:pt>
                <c:pt idx="412">
                  <c:v>47239</c:v>
                </c:pt>
                <c:pt idx="413">
                  <c:v>47270</c:v>
                </c:pt>
                <c:pt idx="414">
                  <c:v>47300</c:v>
                </c:pt>
                <c:pt idx="415">
                  <c:v>47331</c:v>
                </c:pt>
                <c:pt idx="416">
                  <c:v>47362</c:v>
                </c:pt>
                <c:pt idx="417">
                  <c:v>47392</c:v>
                </c:pt>
                <c:pt idx="418">
                  <c:v>47423</c:v>
                </c:pt>
                <c:pt idx="419">
                  <c:v>47453</c:v>
                </c:pt>
                <c:pt idx="420">
                  <c:v>47484</c:v>
                </c:pt>
                <c:pt idx="421">
                  <c:v>47515</c:v>
                </c:pt>
                <c:pt idx="422">
                  <c:v>47543</c:v>
                </c:pt>
                <c:pt idx="423">
                  <c:v>47574</c:v>
                </c:pt>
                <c:pt idx="424">
                  <c:v>47604</c:v>
                </c:pt>
                <c:pt idx="425">
                  <c:v>47635</c:v>
                </c:pt>
                <c:pt idx="426">
                  <c:v>47665</c:v>
                </c:pt>
                <c:pt idx="427">
                  <c:v>47696</c:v>
                </c:pt>
                <c:pt idx="428">
                  <c:v>47727</c:v>
                </c:pt>
                <c:pt idx="429">
                  <c:v>47757</c:v>
                </c:pt>
                <c:pt idx="430">
                  <c:v>47788</c:v>
                </c:pt>
                <c:pt idx="431">
                  <c:v>47818</c:v>
                </c:pt>
                <c:pt idx="432">
                  <c:v>47849</c:v>
                </c:pt>
                <c:pt idx="433">
                  <c:v>47880</c:v>
                </c:pt>
                <c:pt idx="434">
                  <c:v>47908</c:v>
                </c:pt>
                <c:pt idx="435">
                  <c:v>47939</c:v>
                </c:pt>
                <c:pt idx="436">
                  <c:v>47969</c:v>
                </c:pt>
                <c:pt idx="437">
                  <c:v>48000</c:v>
                </c:pt>
                <c:pt idx="438">
                  <c:v>48030</c:v>
                </c:pt>
                <c:pt idx="439">
                  <c:v>48061</c:v>
                </c:pt>
                <c:pt idx="440">
                  <c:v>48092</c:v>
                </c:pt>
                <c:pt idx="441">
                  <c:v>48122</c:v>
                </c:pt>
                <c:pt idx="442">
                  <c:v>48153</c:v>
                </c:pt>
                <c:pt idx="443">
                  <c:v>48183</c:v>
                </c:pt>
                <c:pt idx="444">
                  <c:v>48214</c:v>
                </c:pt>
                <c:pt idx="445">
                  <c:v>48245</c:v>
                </c:pt>
                <c:pt idx="446">
                  <c:v>48274</c:v>
                </c:pt>
                <c:pt idx="447">
                  <c:v>48305</c:v>
                </c:pt>
                <c:pt idx="448">
                  <c:v>48335</c:v>
                </c:pt>
                <c:pt idx="449">
                  <c:v>48366</c:v>
                </c:pt>
                <c:pt idx="450">
                  <c:v>48396</c:v>
                </c:pt>
                <c:pt idx="451">
                  <c:v>48427</c:v>
                </c:pt>
                <c:pt idx="452">
                  <c:v>48458</c:v>
                </c:pt>
                <c:pt idx="453">
                  <c:v>48488</c:v>
                </c:pt>
                <c:pt idx="454">
                  <c:v>48519</c:v>
                </c:pt>
                <c:pt idx="455">
                  <c:v>48549</c:v>
                </c:pt>
                <c:pt idx="456">
                  <c:v>48580</c:v>
                </c:pt>
                <c:pt idx="457">
                  <c:v>48611</c:v>
                </c:pt>
                <c:pt idx="458">
                  <c:v>48639</c:v>
                </c:pt>
                <c:pt idx="459">
                  <c:v>48670</c:v>
                </c:pt>
                <c:pt idx="460">
                  <c:v>48700</c:v>
                </c:pt>
                <c:pt idx="461">
                  <c:v>48731</c:v>
                </c:pt>
                <c:pt idx="462">
                  <c:v>48761</c:v>
                </c:pt>
                <c:pt idx="463">
                  <c:v>48792</c:v>
                </c:pt>
                <c:pt idx="464">
                  <c:v>48823</c:v>
                </c:pt>
                <c:pt idx="465">
                  <c:v>48853</c:v>
                </c:pt>
                <c:pt idx="466">
                  <c:v>48879</c:v>
                </c:pt>
              </c:numCache>
            </c:numRef>
          </c:cat>
          <c:val>
            <c:numRef>
              <c:f>'Bombay Month-Wise Forecast'!$D$2:$D$468</c:f>
              <c:numCache>
                <c:formatCode>General</c:formatCode>
                <c:ptCount val="467"/>
                <c:pt idx="299" formatCode="0.00">
                  <c:v>27.583870967741937</c:v>
                </c:pt>
                <c:pt idx="300" formatCode="0.00">
                  <c:v>24.070810997108165</c:v>
                </c:pt>
                <c:pt idx="301" formatCode="0.00">
                  <c:v>25.134032001324627</c:v>
                </c:pt>
                <c:pt idx="302" formatCode="0.00">
                  <c:v>26.955213636560732</c:v>
                </c:pt>
                <c:pt idx="303" formatCode="0.00">
                  <c:v>28.131342267431595</c:v>
                </c:pt>
                <c:pt idx="304" formatCode="0.00">
                  <c:v>28.954573274508114</c:v>
                </c:pt>
                <c:pt idx="305" formatCode="0.00">
                  <c:v>27.941871249838584</c:v>
                </c:pt>
                <c:pt idx="306" formatCode="0.00">
                  <c:v>26.435462136408614</c:v>
                </c:pt>
                <c:pt idx="307" formatCode="0.00">
                  <c:v>26.207305354687126</c:v>
                </c:pt>
                <c:pt idx="308" formatCode="0.00">
                  <c:v>26.318309009468127</c:v>
                </c:pt>
                <c:pt idx="309" formatCode="0.00">
                  <c:v>27.873265493661179</c:v>
                </c:pt>
                <c:pt idx="310" formatCode="0.00">
                  <c:v>27.287682935850839</c:v>
                </c:pt>
                <c:pt idx="311" formatCode="0.00">
                  <c:v>25.004814036275484</c:v>
                </c:pt>
                <c:pt idx="312" formatCode="0.00">
                  <c:v>23.493957414050573</c:v>
                </c:pt>
                <c:pt idx="313" formatCode="0.00">
                  <c:v>24.567744512625318</c:v>
                </c:pt>
                <c:pt idx="314" formatCode="0.00">
                  <c:v>26.398785897148073</c:v>
                </c:pt>
                <c:pt idx="315" formatCode="0.00">
                  <c:v>27.584140199430397</c:v>
                </c:pt>
                <c:pt idx="316" formatCode="0.00">
                  <c:v>28.416024961119664</c:v>
                </c:pt>
                <c:pt idx="317" formatCode="0.00">
                  <c:v>27.411458607070212</c:v>
                </c:pt>
                <c:pt idx="318" formatCode="0.00">
                  <c:v>25.91271398910515</c:v>
                </c:pt>
                <c:pt idx="319" formatCode="0.00">
                  <c:v>25.691791633821765</c:v>
                </c:pt>
                <c:pt idx="320" formatCode="0.00">
                  <c:v>25.809635853500136</c:v>
                </c:pt>
                <c:pt idx="321" formatCode="0.00">
                  <c:v>27.371071085372929</c:v>
                </c:pt>
                <c:pt idx="322" formatCode="0.00">
                  <c:v>26.791633942425559</c:v>
                </c:pt>
                <c:pt idx="323" formatCode="0.00">
                  <c:v>24.514602547887591</c:v>
                </c:pt>
                <c:pt idx="324" formatCode="0.00">
                  <c:v>23.028662947947694</c:v>
                </c:pt>
                <c:pt idx="325" formatCode="0.00">
                  <c:v>24.106908401446219</c:v>
                </c:pt>
                <c:pt idx="326" formatCode="0.00">
                  <c:v>25.942216322319375</c:v>
                </c:pt>
                <c:pt idx="327" formatCode="0.00">
                  <c:v>27.131657191554357</c:v>
                </c:pt>
                <c:pt idx="328" formatCode="0.00">
                  <c:v>27.967459402234784</c:v>
                </c:pt>
                <c:pt idx="329" formatCode="0.00">
                  <c:v>26.966651338994186</c:v>
                </c:pt>
                <c:pt idx="330" formatCode="0.00">
                  <c:v>25.471515014299925</c:v>
                </c:pt>
                <c:pt idx="331" formatCode="0.00">
                  <c:v>25.254059397236162</c:v>
                </c:pt>
                <c:pt idx="332" formatCode="0.00">
                  <c:v>25.375236595521169</c:v>
                </c:pt>
                <c:pt idx="333" formatCode="0.00">
                  <c:v>26.939878257416151</c:v>
                </c:pt>
                <c:pt idx="334" formatCode="0.00">
                  <c:v>26.363527677868902</c:v>
                </c:pt>
                <c:pt idx="335" formatCode="0.00">
                  <c:v>24.089469182042162</c:v>
                </c:pt>
                <c:pt idx="336" formatCode="0.00">
                  <c:v>22.61784965540512</c:v>
                </c:pt>
                <c:pt idx="337" formatCode="0.00">
                  <c:v>23.698499444777109</c:v>
                </c:pt>
                <c:pt idx="338" formatCode="0.00">
                  <c:v>25.536130878664245</c:v>
                </c:pt>
                <c:pt idx="339" formatCode="0.00">
                  <c:v>26.727818051804135</c:v>
                </c:pt>
                <c:pt idx="340" formatCode="0.00">
                  <c:v>27.565792751747235</c:v>
                </c:pt>
                <c:pt idx="341" formatCode="0.00">
                  <c:v>26.567086555131073</c:v>
                </c:pt>
                <c:pt idx="342" formatCode="0.00">
                  <c:v>25.073984479230052</c:v>
                </c:pt>
                <c:pt idx="343" formatCode="0.00">
                  <c:v>24.858498324616981</c:v>
                </c:pt>
                <c:pt idx="344" formatCode="0.00">
                  <c:v>24.981582869818716</c:v>
                </c:pt>
                <c:pt idx="345" formatCode="0.00">
                  <c:v>26.548072284752454</c:v>
                </c:pt>
                <c:pt idx="346" formatCode="0.00">
                  <c:v>25.973512247399885</c:v>
                </c:pt>
                <c:pt idx="347" formatCode="0.00">
                  <c:v>23.701189336969627</c:v>
                </c:pt>
                <c:pt idx="348" formatCode="0.00">
                  <c:v>22.239025697437995</c:v>
                </c:pt>
                <c:pt idx="349" formatCode="0.00">
                  <c:v>23.321113445839817</c:v>
                </c:pt>
                <c:pt idx="350" formatCode="0.00">
                  <c:v>25.160141007131333</c:v>
                </c:pt>
                <c:pt idx="351" formatCode="0.00">
                  <c:v>26.353183948468697</c:v>
                </c:pt>
                <c:pt idx="352" formatCode="0.00">
                  <c:v>27.192475459925237</c:v>
                </c:pt>
                <c:pt idx="353" formatCode="0.00">
                  <c:v>26.195048454961096</c:v>
                </c:pt>
                <c:pt idx="354" formatCode="0.00">
                  <c:v>24.703189225864438</c:v>
                </c:pt>
                <c:pt idx="355" formatCode="0.00">
                  <c:v>24.488910790026338</c:v>
                </c:pt>
                <c:pt idx="356" formatCode="0.00">
                  <c:v>24.613169087954766</c:v>
                </c:pt>
                <c:pt idx="357" formatCode="0.00">
                  <c:v>26.180799399835404</c:v>
                </c:pt>
                <c:pt idx="358" formatCode="0.00">
                  <c:v>25.607348465115344</c:v>
                </c:pt>
                <c:pt idx="359" formatCode="0.00">
                  <c:v>23.33610387837755</c:v>
                </c:pt>
                <c:pt idx="360" formatCode="0.00">
                  <c:v>21.880702505365718</c:v>
                </c:pt>
                <c:pt idx="361" formatCode="0.00">
                  <c:v>22.963690105311009</c:v>
                </c:pt>
                <c:pt idx="362" formatCode="0.00">
                  <c:v>24.803593108141857</c:v>
                </c:pt>
                <c:pt idx="363" formatCode="0.00">
                  <c:v>25.997487792005074</c:v>
                </c:pt>
                <c:pt idx="364" formatCode="0.00">
                  <c:v>26.83760803026772</c:v>
                </c:pt>
                <c:pt idx="365" formatCode="0.00">
                  <c:v>25.840987393350286</c:v>
                </c:pt>
                <c:pt idx="366" formatCode="0.00">
                  <c:v>24.349912805450444</c:v>
                </c:pt>
                <c:pt idx="367" formatCode="0.00">
                  <c:v>24.136397892025041</c:v>
                </c:pt>
                <c:pt idx="368" formatCode="0.00">
                  <c:v>24.261399178940913</c:v>
                </c:pt>
                <c:pt idx="369" formatCode="0.00">
                  <c:v>25.829752510107038</c:v>
                </c:pt>
                <c:pt idx="370" formatCode="0.00">
                  <c:v>25.257005168068556</c:v>
                </c:pt>
                <c:pt idx="371" formatCode="0.00">
                  <c:v>22.986445270834544</c:v>
                </c:pt>
                <c:pt idx="372" formatCode="0.00">
                  <c:v>21.536137486561515</c:v>
                </c:pt>
                <c:pt idx="373" formatCode="0.00">
                  <c:v>22.619692881722607</c:v>
                </c:pt>
                <c:pt idx="374" formatCode="0.00">
                  <c:v>24.460148280076456</c:v>
                </c:pt>
                <c:pt idx="375" formatCode="0.00">
                  <c:v>25.65458034366943</c:v>
                </c:pt>
                <c:pt idx="376" formatCode="0.00">
                  <c:v>26.495223317101416</c:v>
                </c:pt>
                <c:pt idx="377" formatCode="0.00">
                  <c:v>25.499111129886622</c:v>
                </c:pt>
                <c:pt idx="378" formatCode="0.00">
                  <c:v>24.008531053678336</c:v>
                </c:pt>
                <c:pt idx="379" formatCode="0.00">
                  <c:v>23.795497050226906</c:v>
                </c:pt>
                <c:pt idx="380" formatCode="0.00">
                  <c:v>23.920965970983051</c:v>
                </c:pt>
                <c:pt idx="381" formatCode="0.00">
                  <c:v>25.489773975160361</c:v>
                </c:pt>
                <c:pt idx="382" formatCode="0.00">
                  <c:v>24.917468650738737</c:v>
                </c:pt>
                <c:pt idx="383" formatCode="0.00">
                  <c:v>22.647338411681876</c:v>
                </c:pt>
                <c:pt idx="384" formatCode="0.00">
                  <c:v>21.201009753284904</c:v>
                </c:pt>
                <c:pt idx="385" formatCode="0.00">
                  <c:v>22.284913341243531</c:v>
                </c:pt>
                <c:pt idx="386" formatCode="0.00">
                  <c:v>24.125706677614623</c:v>
                </c:pt>
                <c:pt idx="387" formatCode="0.00">
                  <c:v>25.320466648718629</c:v>
                </c:pt>
                <c:pt idx="388" formatCode="0.00">
                  <c:v>26.161427717018814</c:v>
                </c:pt>
                <c:pt idx="389" formatCode="0.00">
                  <c:v>25.165624023712923</c:v>
                </c:pt>
                <c:pt idx="390" formatCode="0.00">
                  <c:v>23.675343046178693</c:v>
                </c:pt>
                <c:pt idx="391" formatCode="0.00">
                  <c:v>23.462598946143125</c:v>
                </c:pt>
                <c:pt idx="392" formatCode="0.00">
                  <c:v>23.588348769488032</c:v>
                </c:pt>
                <c:pt idx="393" formatCode="0.00">
                  <c:v>25.157428864506091</c:v>
                </c:pt>
                <c:pt idx="394" formatCode="0.00">
                  <c:v>24.585387003089767</c:v>
                </c:pt>
                <c:pt idx="395" formatCode="0.00">
                  <c:v>22.315511778126471</c:v>
                </c:pt>
                <c:pt idx="396" formatCode="0.00">
                  <c:v>20.872376540096418</c:v>
                </c:pt>
                <c:pt idx="397" formatCode="0.00">
                  <c:v>21.956475690537616</c:v>
                </c:pt>
                <c:pt idx="398" formatCode="0.00">
                  <c:v>23.797457490223408</c:v>
                </c:pt>
                <c:pt idx="399" formatCode="0.00">
                  <c:v>24.99239896433</c:v>
                </c:pt>
                <c:pt idx="400" formatCode="0.00">
                  <c:v>25.83353471067888</c:v>
                </c:pt>
                <c:pt idx="401" formatCode="0.00">
                  <c:v>24.837899002439144</c:v>
                </c:pt>
                <c:pt idx="402" formatCode="0.00">
                  <c:v>23.347779445679436</c:v>
                </c:pt>
                <c:pt idx="403" formatCode="0.00">
                  <c:v>23.135190327639638</c:v>
                </c:pt>
                <c:pt idx="404" formatCode="0.00">
                  <c:v>23.261088816634896</c:v>
                </c:pt>
                <c:pt idx="405" formatCode="0.00">
                  <c:v>24.830311380406549</c:v>
                </c:pt>
                <c:pt idx="406" formatCode="0.00">
                  <c:v>24.258405907402356</c:v>
                </c:pt>
                <c:pt idx="407" formatCode="0.00">
                  <c:v>21.988661104259556</c:v>
                </c:pt>
                <c:pt idx="408" formatCode="0.00">
                  <c:v>20.548142241320278</c:v>
                </c:pt>
                <c:pt idx="409" formatCode="0.00">
                  <c:v>21.632326856343937</c:v>
                </c:pt>
                <c:pt idx="410" formatCode="0.00">
                  <c:v>23.473389064453333</c:v>
                </c:pt>
                <c:pt idx="411" formatCode="0.00">
                  <c:v>24.66840598067099</c:v>
                </c:pt>
                <c:pt idx="412" formatCode="0.00">
                  <c:v>25.509612290643737</c:v>
                </c:pt>
                <c:pt idx="413" formatCode="0.00">
                  <c:v>24.514042353401923</c:v>
                </c:pt>
                <c:pt idx="414" formatCode="0.00">
                  <c:v>23.023983858966329</c:v>
                </c:pt>
                <c:pt idx="415" formatCode="0.00">
                  <c:v>22.811451176672918</c:v>
                </c:pt>
                <c:pt idx="416" formatCode="0.00">
                  <c:v>22.93740155512819</c:v>
                </c:pt>
                <c:pt idx="417" formatCode="0.00">
                  <c:v>24.506671540609737</c:v>
                </c:pt>
                <c:pt idx="418" formatCode="0.00">
                  <c:v>23.934809098394368</c:v>
                </c:pt>
                <c:pt idx="419" formatCode="0.00">
                  <c:v>21.665103010287599</c:v>
                </c:pt>
                <c:pt idx="420" formatCode="0.00">
                  <c:v>20.226762936060144</c:v>
                </c:pt>
                <c:pt idx="421" formatCode="0.00">
                  <c:v>21.310951294472602</c:v>
                </c:pt>
                <c:pt idx="422" formatCode="0.00">
                  <c:v>23.152013569509396</c:v>
                </c:pt>
                <c:pt idx="423" formatCode="0.00">
                  <c:v>24.347026936343266</c:v>
                </c:pt>
                <c:pt idx="424" formatCode="0.00">
                  <c:v>25.188226139549958</c:v>
                </c:pt>
                <c:pt idx="425" formatCode="0.00">
                  <c:v>24.19264559589827</c:v>
                </c:pt>
                <c:pt idx="426" formatCode="0.00">
                  <c:v>22.702573051986938</c:v>
                </c:pt>
                <c:pt idx="427" formatCode="0.00">
                  <c:v>22.490022932598411</c:v>
                </c:pt>
                <c:pt idx="428" formatCode="0.00">
                  <c:v>22.615952540682372</c:v>
                </c:pt>
                <c:pt idx="429" formatCode="0.00">
                  <c:v>24.185198475783587</c:v>
                </c:pt>
                <c:pt idx="430" formatCode="0.00">
                  <c:v>23.613308755396531</c:v>
                </c:pt>
                <c:pt idx="431" formatCode="0.00">
                  <c:v>21.343572212520613</c:v>
                </c:pt>
                <c:pt idx="432" formatCode="0.00">
                  <c:v>19.90707043362395</c:v>
                </c:pt>
                <c:pt idx="433" formatCode="0.00">
                  <c:v>20.991200499966915</c:v>
                </c:pt>
                <c:pt idx="434" formatCode="0.00">
                  <c:v>22.832201770184582</c:v>
                </c:pt>
                <c:pt idx="435" formatCode="0.00">
                  <c:v>24.027151460801484</c:v>
                </c:pt>
                <c:pt idx="436" formatCode="0.00">
                  <c:v>24.868284356980478</c:v>
                </c:pt>
                <c:pt idx="437" formatCode="0.00">
                  <c:v>23.872634915330302</c:v>
                </c:pt>
                <c:pt idx="438" formatCode="0.00">
                  <c:v>22.382490921559508</c:v>
                </c:pt>
                <c:pt idx="439" formatCode="0.00">
                  <c:v>22.169866838846776</c:v>
                </c:pt>
                <c:pt idx="440" formatCode="0.00">
                  <c:v>22.295720007840547</c:v>
                </c:pt>
                <c:pt idx="441" formatCode="0.00">
                  <c:v>23.864887065102522</c:v>
                </c:pt>
                <c:pt idx="442" formatCode="0.00">
                  <c:v>23.292916064477573</c:v>
                </c:pt>
                <c:pt idx="443" formatCode="0.00">
                  <c:v>21.023095874663753</c:v>
                </c:pt>
                <c:pt idx="444" formatCode="0.00">
                  <c:v>19.588161771090927</c:v>
                </c:pt>
                <c:pt idx="445" formatCode="0.00">
                  <c:v>20.672185605126646</c:v>
                </c:pt>
                <c:pt idx="446" formatCode="0.00">
                  <c:v>22.513078622171644</c:v>
                </c:pt>
                <c:pt idx="447" formatCode="0.00">
                  <c:v>23.707918067768979</c:v>
                </c:pt>
                <c:pt idx="448" formatCode="0.00">
                  <c:v>24.548938755607686</c:v>
                </c:pt>
                <c:pt idx="449" formatCode="0.00">
                  <c:v>23.553175170340644</c:v>
                </c:pt>
                <c:pt idx="450" formatCode="0.00">
                  <c:v>22.062915125248484</c:v>
                </c:pt>
                <c:pt idx="451" formatCode="0.00">
                  <c:v>21.850173110619671</c:v>
                </c:pt>
                <c:pt idx="452" formatCode="0.00">
                  <c:v>21.97590649375968</c:v>
                </c:pt>
                <c:pt idx="453" formatCode="0.00">
                  <c:v>23.544951937443756</c:v>
                </c:pt>
                <c:pt idx="454" formatCode="0.00">
                  <c:v>22.972857521295893</c:v>
                </c:pt>
                <c:pt idx="455" formatCode="0.00">
                  <c:v>20.702912139367651</c:v>
                </c:pt>
                <c:pt idx="456" formatCode="0.00">
                  <c:v>19.269326773339635</c:v>
                </c:pt>
                <c:pt idx="457" formatCode="0.00">
                  <c:v>20.353206793969363</c:v>
                </c:pt>
                <c:pt idx="458" formatCode="0.00">
                  <c:v>22.193954484850611</c:v>
                </c:pt>
                <c:pt idx="459" formatCode="0.00">
                  <c:v>23.388647112209817</c:v>
                </c:pt>
                <c:pt idx="460" formatCode="0.00">
                  <c:v>24.229519510095436</c:v>
                </c:pt>
                <c:pt idx="461" formatCode="0.00">
                  <c:v>23.233606183201964</c:v>
                </c:pt>
                <c:pt idx="462" formatCode="0.00">
                  <c:v>21.743194964539896</c:v>
                </c:pt>
                <c:pt idx="463" formatCode="0.00">
                  <c:v>21.530300363821738</c:v>
                </c:pt>
                <c:pt idx="464" formatCode="0.00">
                  <c:v>21.655879767476939</c:v>
                </c:pt>
                <c:pt idx="465" formatCode="0.00">
                  <c:v>23.224769857110292</c:v>
                </c:pt>
                <c:pt idx="466" formatCode="0.00">
                  <c:v>22.744810008812948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4C-444F-9421-609E2AD78866}"/>
            </c:ext>
          </c:extLst>
        </c:ser>
        <c:ser>
          <c:idx val="3"/>
          <c:order val="3"/>
          <c:tx>
            <c:strRef>
              <c:f>'Bombay Month-Wise Forecast'!$E$1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'Bombay Month-Wise Forecast'!$A$2:$A$468</c:f>
              <c:numCache>
                <c:formatCode>mmm\-yy</c:formatCode>
                <c:ptCount val="46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  <c:pt idx="365">
                  <c:v>45809</c:v>
                </c:pt>
                <c:pt idx="366">
                  <c:v>45839</c:v>
                </c:pt>
                <c:pt idx="367">
                  <c:v>45870</c:v>
                </c:pt>
                <c:pt idx="368">
                  <c:v>45901</c:v>
                </c:pt>
                <c:pt idx="369">
                  <c:v>45931</c:v>
                </c:pt>
                <c:pt idx="370">
                  <c:v>45962</c:v>
                </c:pt>
                <c:pt idx="371">
                  <c:v>45992</c:v>
                </c:pt>
                <c:pt idx="372">
                  <c:v>46023</c:v>
                </c:pt>
                <c:pt idx="373">
                  <c:v>46054</c:v>
                </c:pt>
                <c:pt idx="374">
                  <c:v>46082</c:v>
                </c:pt>
                <c:pt idx="375">
                  <c:v>46113</c:v>
                </c:pt>
                <c:pt idx="376">
                  <c:v>46143</c:v>
                </c:pt>
                <c:pt idx="377">
                  <c:v>46174</c:v>
                </c:pt>
                <c:pt idx="378">
                  <c:v>46204</c:v>
                </c:pt>
                <c:pt idx="379">
                  <c:v>46235</c:v>
                </c:pt>
                <c:pt idx="380">
                  <c:v>46266</c:v>
                </c:pt>
                <c:pt idx="381">
                  <c:v>46296</c:v>
                </c:pt>
                <c:pt idx="382">
                  <c:v>46327</c:v>
                </c:pt>
                <c:pt idx="383">
                  <c:v>46357</c:v>
                </c:pt>
                <c:pt idx="384">
                  <c:v>46388</c:v>
                </c:pt>
                <c:pt idx="385">
                  <c:v>46419</c:v>
                </c:pt>
                <c:pt idx="386">
                  <c:v>46447</c:v>
                </c:pt>
                <c:pt idx="387">
                  <c:v>46478</c:v>
                </c:pt>
                <c:pt idx="388">
                  <c:v>46508</c:v>
                </c:pt>
                <c:pt idx="389">
                  <c:v>46539</c:v>
                </c:pt>
                <c:pt idx="390">
                  <c:v>46569</c:v>
                </c:pt>
                <c:pt idx="391">
                  <c:v>46600</c:v>
                </c:pt>
                <c:pt idx="392">
                  <c:v>46631</c:v>
                </c:pt>
                <c:pt idx="393">
                  <c:v>46661</c:v>
                </c:pt>
                <c:pt idx="394">
                  <c:v>46692</c:v>
                </c:pt>
                <c:pt idx="395">
                  <c:v>46722</c:v>
                </c:pt>
                <c:pt idx="396">
                  <c:v>46753</c:v>
                </c:pt>
                <c:pt idx="397">
                  <c:v>46784</c:v>
                </c:pt>
                <c:pt idx="398">
                  <c:v>46813</c:v>
                </c:pt>
                <c:pt idx="399">
                  <c:v>46844</c:v>
                </c:pt>
                <c:pt idx="400">
                  <c:v>46874</c:v>
                </c:pt>
                <c:pt idx="401">
                  <c:v>46905</c:v>
                </c:pt>
                <c:pt idx="402">
                  <c:v>46935</c:v>
                </c:pt>
                <c:pt idx="403">
                  <c:v>46966</c:v>
                </c:pt>
                <c:pt idx="404">
                  <c:v>46997</c:v>
                </c:pt>
                <c:pt idx="405">
                  <c:v>47027</c:v>
                </c:pt>
                <c:pt idx="406">
                  <c:v>47058</c:v>
                </c:pt>
                <c:pt idx="407">
                  <c:v>47088</c:v>
                </c:pt>
                <c:pt idx="408">
                  <c:v>47119</c:v>
                </c:pt>
                <c:pt idx="409">
                  <c:v>47150</c:v>
                </c:pt>
                <c:pt idx="410">
                  <c:v>47178</c:v>
                </c:pt>
                <c:pt idx="411">
                  <c:v>47209</c:v>
                </c:pt>
                <c:pt idx="412">
                  <c:v>47239</c:v>
                </c:pt>
                <c:pt idx="413">
                  <c:v>47270</c:v>
                </c:pt>
                <c:pt idx="414">
                  <c:v>47300</c:v>
                </c:pt>
                <c:pt idx="415">
                  <c:v>47331</c:v>
                </c:pt>
                <c:pt idx="416">
                  <c:v>47362</c:v>
                </c:pt>
                <c:pt idx="417">
                  <c:v>47392</c:v>
                </c:pt>
                <c:pt idx="418">
                  <c:v>47423</c:v>
                </c:pt>
                <c:pt idx="419">
                  <c:v>47453</c:v>
                </c:pt>
                <c:pt idx="420">
                  <c:v>47484</c:v>
                </c:pt>
                <c:pt idx="421">
                  <c:v>47515</c:v>
                </c:pt>
                <c:pt idx="422">
                  <c:v>47543</c:v>
                </c:pt>
                <c:pt idx="423">
                  <c:v>47574</c:v>
                </c:pt>
                <c:pt idx="424">
                  <c:v>47604</c:v>
                </c:pt>
                <c:pt idx="425">
                  <c:v>47635</c:v>
                </c:pt>
                <c:pt idx="426">
                  <c:v>47665</c:v>
                </c:pt>
                <c:pt idx="427">
                  <c:v>47696</c:v>
                </c:pt>
                <c:pt idx="428">
                  <c:v>47727</c:v>
                </c:pt>
                <c:pt idx="429">
                  <c:v>47757</c:v>
                </c:pt>
                <c:pt idx="430">
                  <c:v>47788</c:v>
                </c:pt>
                <c:pt idx="431">
                  <c:v>47818</c:v>
                </c:pt>
                <c:pt idx="432">
                  <c:v>47849</c:v>
                </c:pt>
                <c:pt idx="433">
                  <c:v>47880</c:v>
                </c:pt>
                <c:pt idx="434">
                  <c:v>47908</c:v>
                </c:pt>
                <c:pt idx="435">
                  <c:v>47939</c:v>
                </c:pt>
                <c:pt idx="436">
                  <c:v>47969</c:v>
                </c:pt>
                <c:pt idx="437">
                  <c:v>48000</c:v>
                </c:pt>
                <c:pt idx="438">
                  <c:v>48030</c:v>
                </c:pt>
                <c:pt idx="439">
                  <c:v>48061</c:v>
                </c:pt>
                <c:pt idx="440">
                  <c:v>48092</c:v>
                </c:pt>
                <c:pt idx="441">
                  <c:v>48122</c:v>
                </c:pt>
                <c:pt idx="442">
                  <c:v>48153</c:v>
                </c:pt>
                <c:pt idx="443">
                  <c:v>48183</c:v>
                </c:pt>
                <c:pt idx="444">
                  <c:v>48214</c:v>
                </c:pt>
                <c:pt idx="445">
                  <c:v>48245</c:v>
                </c:pt>
                <c:pt idx="446">
                  <c:v>48274</c:v>
                </c:pt>
                <c:pt idx="447">
                  <c:v>48305</c:v>
                </c:pt>
                <c:pt idx="448">
                  <c:v>48335</c:v>
                </c:pt>
                <c:pt idx="449">
                  <c:v>48366</c:v>
                </c:pt>
                <c:pt idx="450">
                  <c:v>48396</c:v>
                </c:pt>
                <c:pt idx="451">
                  <c:v>48427</c:v>
                </c:pt>
                <c:pt idx="452">
                  <c:v>48458</c:v>
                </c:pt>
                <c:pt idx="453">
                  <c:v>48488</c:v>
                </c:pt>
                <c:pt idx="454">
                  <c:v>48519</c:v>
                </c:pt>
                <c:pt idx="455">
                  <c:v>48549</c:v>
                </c:pt>
                <c:pt idx="456">
                  <c:v>48580</c:v>
                </c:pt>
                <c:pt idx="457">
                  <c:v>48611</c:v>
                </c:pt>
                <c:pt idx="458">
                  <c:v>48639</c:v>
                </c:pt>
                <c:pt idx="459">
                  <c:v>48670</c:v>
                </c:pt>
                <c:pt idx="460">
                  <c:v>48700</c:v>
                </c:pt>
                <c:pt idx="461">
                  <c:v>48731</c:v>
                </c:pt>
                <c:pt idx="462">
                  <c:v>48761</c:v>
                </c:pt>
                <c:pt idx="463">
                  <c:v>48792</c:v>
                </c:pt>
                <c:pt idx="464">
                  <c:v>48823</c:v>
                </c:pt>
                <c:pt idx="465">
                  <c:v>48853</c:v>
                </c:pt>
                <c:pt idx="466">
                  <c:v>48879</c:v>
                </c:pt>
              </c:numCache>
            </c:numRef>
          </c:cat>
          <c:val>
            <c:numRef>
              <c:f>'Bombay Month-Wise Forecast'!$E$2:$E$468</c:f>
              <c:numCache>
                <c:formatCode>General</c:formatCode>
                <c:ptCount val="467"/>
                <c:pt idx="299" formatCode="0.00">
                  <c:v>27.583870967741937</c:v>
                </c:pt>
                <c:pt idx="300" formatCode="0.00">
                  <c:v>27.191474231269712</c:v>
                </c:pt>
                <c:pt idx="301" formatCode="0.00">
                  <c:v>28.352257475563533</c:v>
                </c:pt>
                <c:pt idx="302" formatCode="0.00">
                  <c:v>30.268871637507491</c:v>
                </c:pt>
                <c:pt idx="303" formatCode="0.00">
                  <c:v>31.538484901769106</c:v>
                </c:pt>
                <c:pt idx="304" formatCode="0.00">
                  <c:v>32.453411571795371</c:v>
                </c:pt>
                <c:pt idx="305" formatCode="0.00">
                  <c:v>31.530756079956063</c:v>
                </c:pt>
                <c:pt idx="306" formatCode="0.00">
                  <c:v>30.112868163440243</c:v>
                </c:pt>
                <c:pt idx="307" formatCode="0.00">
                  <c:v>29.971817434498472</c:v>
                </c:pt>
                <c:pt idx="308" formatCode="0.00">
                  <c:v>30.168610573646763</c:v>
                </c:pt>
                <c:pt idx="309" formatCode="0.00">
                  <c:v>31.808128562808477</c:v>
                </c:pt>
                <c:pt idx="310" formatCode="0.00">
                  <c:v>31.30595948053913</c:v>
                </c:pt>
                <c:pt idx="311" formatCode="0.00">
                  <c:v>29.10542846123095</c:v>
                </c:pt>
                <c:pt idx="312" formatCode="0.00">
                  <c:v>27.895993333688548</c:v>
                </c:pt>
                <c:pt idx="313" formatCode="0.00">
                  <c:v>29.04621048362408</c:v>
                </c:pt>
                <c:pt idx="314" formatCode="0.00">
                  <c:v>30.952964896281387</c:v>
                </c:pt>
                <c:pt idx="315" formatCode="0.00">
                  <c:v>32.213352489131552</c:v>
                </c:pt>
                <c:pt idx="316" formatCode="0.00">
                  <c:v>33.119625404545069</c:v>
                </c:pt>
                <c:pt idx="317" formatCode="0.00">
                  <c:v>32.188834242085669</c:v>
                </c:pt>
                <c:pt idx="318" formatCode="0.00">
                  <c:v>30.763281830104944</c:v>
                </c:pt>
                <c:pt idx="319" formatCode="0.00">
                  <c:v>30.614996674725077</c:v>
                </c:pt>
                <c:pt idx="320" formatCode="0.00">
                  <c:v>30.804949248975991</c:v>
                </c:pt>
                <c:pt idx="321" formatCode="0.00">
                  <c:v>32.437988490457968</c:v>
                </c:pt>
                <c:pt idx="322" formatCode="0.00">
                  <c:v>31.929673993325647</c:v>
                </c:pt>
                <c:pt idx="323" formatCode="0.00">
                  <c:v>29.723305468980087</c:v>
                </c:pt>
                <c:pt idx="324" formatCode="0.00">
                  <c:v>28.488953319152671</c:v>
                </c:pt>
                <c:pt idx="325" formatCode="0.00">
                  <c:v>29.634712114164415</c:v>
                </c:pt>
                <c:pt idx="326" formatCode="0.00">
                  <c:v>31.537199990471329</c:v>
                </c:pt>
                <c:pt idx="327" formatCode="0.00">
                  <c:v>32.793501016368822</c:v>
                </c:pt>
                <c:pt idx="328" formatCode="0.00">
                  <c:v>33.695856482791186</c:v>
                </c:pt>
                <c:pt idx="329" formatCode="0.00">
                  <c:v>32.761307029522932</c:v>
                </c:pt>
                <c:pt idx="330" formatCode="0.00">
                  <c:v>31.332146324271413</c:v>
                </c:pt>
                <c:pt idx="331" formatCode="0.00">
                  <c:v>31.180394430671917</c:v>
                </c:pt>
                <c:pt idx="332" formatCode="0.00">
                  <c:v>31.367014026316195</c:v>
                </c:pt>
                <c:pt idx="333" formatCode="0.00">
                  <c:v>32.996846837775983</c:v>
                </c:pt>
                <c:pt idx="334" formatCode="0.00">
                  <c:v>32.485445777243548</c:v>
                </c:pt>
                <c:pt idx="335" formatCode="0.00">
                  <c:v>30.276104354186746</c:v>
                </c:pt>
                <c:pt idx="336" formatCode="0.00">
                  <c:v>29.027432131056475</c:v>
                </c:pt>
                <c:pt idx="337" formatCode="0.00">
                  <c:v>30.170786590194769</c:v>
                </c:pt>
                <c:pt idx="338" formatCode="0.00">
                  <c:v>32.070950953487696</c:v>
                </c:pt>
                <c:pt idx="339" formatCode="0.00">
                  <c:v>33.325005675480284</c:v>
                </c:pt>
                <c:pt idx="340" formatCode="0.00">
                  <c:v>34.225188652639979</c:v>
                </c:pt>
                <c:pt idx="341" formatCode="0.00">
                  <c:v>33.288537332747289</c:v>
                </c:pt>
                <c:pt idx="342" formatCode="0.00">
                  <c:v>31.857342378702523</c:v>
                </c:pt>
                <c:pt idx="343" formatCode="0.00">
                  <c:v>31.703621022652335</c:v>
                </c:pt>
                <c:pt idx="344" formatCode="0.00">
                  <c:v>31.888333271379892</c:v>
                </c:pt>
                <c:pt idx="345" formatCode="0.00">
                  <c:v>33.516318329800924</c:v>
                </c:pt>
                <c:pt idx="346" formatCode="0.00">
                  <c:v>33.003126727073806</c:v>
                </c:pt>
                <c:pt idx="347" formatCode="0.00">
                  <c:v>30.792049718620525</c:v>
                </c:pt>
                <c:pt idx="348" formatCode="0.00">
                  <c:v>29.533921608384844</c:v>
                </c:pt>
                <c:pt idx="349" formatCode="0.00">
                  <c:v>30.675838108493299</c:v>
                </c:pt>
                <c:pt idx="350" formatCode="0.00">
                  <c:v>32.574606344381841</c:v>
                </c:pt>
                <c:pt idx="351" formatCode="0.00">
                  <c:v>33.827305298176967</c:v>
                </c:pt>
                <c:pt idx="352" formatCode="0.00">
                  <c:v>34.726171463823214</c:v>
                </c:pt>
                <c:pt idx="353" formatCode="0.00">
                  <c:v>33.788240952278507</c:v>
                </c:pt>
                <c:pt idx="354" formatCode="0.00">
                  <c:v>32.355803151429377</c:v>
                </c:pt>
                <c:pt idx="355" formatCode="0.00">
                  <c:v>32.200874076604222</c:v>
                </c:pt>
                <c:pt idx="356" formatCode="0.00">
                  <c:v>32.384412572605079</c:v>
                </c:pt>
                <c:pt idx="357" formatCode="0.00">
                  <c:v>34.011256734079211</c:v>
                </c:pt>
                <c:pt idx="358" formatCode="0.00">
                  <c:v>33.496956028719588</c:v>
                </c:pt>
                <c:pt idx="359" formatCode="0.00">
                  <c:v>31.284800696573846</c:v>
                </c:pt>
                <c:pt idx="360" formatCode="0.00">
                  <c:v>30.019910319818365</c:v>
                </c:pt>
                <c:pt idx="361" formatCode="0.00">
                  <c:v>31.160926968383343</c:v>
                </c:pt>
                <c:pt idx="362" formatCode="0.00">
                  <c:v>33.058819762732568</c:v>
                </c:pt>
                <c:pt idx="363" formatCode="0.00">
                  <c:v>34.310666974001826</c:v>
                </c:pt>
                <c:pt idx="364" formatCode="0.00">
                  <c:v>35.208704412841961</c:v>
                </c:pt>
                <c:pt idx="365" formatCode="0.00">
                  <c:v>34.269967533250565</c:v>
                </c:pt>
                <c:pt idx="366" formatCode="0.00">
                  <c:v>32.836745091204612</c:v>
                </c:pt>
                <c:pt idx="367" formatCode="0.00">
                  <c:v>32.68105249396676</c:v>
                </c:pt>
                <c:pt idx="368" formatCode="0.00">
                  <c:v>32.86384800098017</c:v>
                </c:pt>
                <c:pt idx="369" formatCode="0.00">
                  <c:v>34.489969143168814</c:v>
                </c:pt>
                <c:pt idx="370" formatCode="0.00">
                  <c:v>33.974964845127616</c:v>
                </c:pt>
                <c:pt idx="371" formatCode="0.00">
                  <c:v>31.762124823478082</c:v>
                </c:pt>
                <c:pt idx="372" formatCode="0.00">
                  <c:v>30.492140857983813</c:v>
                </c:pt>
                <c:pt idx="373" formatCode="0.00">
                  <c:v>31.63258971133299</c:v>
                </c:pt>
                <c:pt idx="374" formatCode="0.00">
                  <c:v>33.529930110159199</c:v>
                </c:pt>
                <c:pt idx="375" formatCode="0.00">
                  <c:v>34.781239941698708</c:v>
                </c:pt>
                <c:pt idx="376" formatCode="0.00">
                  <c:v>35.678754645369509</c:v>
                </c:pt>
                <c:pt idx="377" formatCode="0.00">
                  <c:v>34.739509316075463</c:v>
                </c:pt>
                <c:pt idx="378" formatCode="0.00">
                  <c:v>33.305792362337954</c:v>
                </c:pt>
                <c:pt idx="379" formatCode="0.00">
                  <c:v>33.149618855126135</c:v>
                </c:pt>
                <c:pt idx="380" formatCode="0.00">
                  <c:v>33.331946728299272</c:v>
                </c:pt>
                <c:pt idx="381" formatCode="0.00">
                  <c:v>34.957613197476732</c:v>
                </c:pt>
                <c:pt idx="382" formatCode="0.00">
                  <c:v>34.442166881818665</c:v>
                </c:pt>
                <c:pt idx="383" formatCode="0.00">
                  <c:v>32.228897201991998</c:v>
                </c:pt>
                <c:pt idx="384" formatCode="0.00">
                  <c:v>30.954934110621654</c:v>
                </c:pt>
                <c:pt idx="385" formatCode="0.00">
                  <c:v>32.095034771173303</c:v>
                </c:pt>
                <c:pt idx="386" formatCode="0.00">
                  <c:v>33.99203723198228</c:v>
                </c:pt>
                <c:pt idx="387" formatCode="0.00">
                  <c:v>35.243019156010753</c:v>
                </c:pt>
                <c:pt idx="388" formatCode="0.00">
                  <c:v>36.140215764813348</c:v>
                </c:pt>
                <c:pt idx="389" formatCode="0.00">
                  <c:v>35.200661941610399</c:v>
                </c:pt>
                <c:pt idx="390" formatCode="0.00">
                  <c:v>33.766645889198848</c:v>
                </c:pt>
                <c:pt idx="391" formatCode="0.00">
                  <c:v>33.610182478571154</c:v>
                </c:pt>
                <c:pt idx="392" formatCode="0.00">
                  <c:v>33.792229449155528</c:v>
                </c:pt>
                <c:pt idx="393" formatCode="0.00">
                  <c:v>35.417623827492243</c:v>
                </c:pt>
                <c:pt idx="394" formatCode="0.00">
                  <c:v>34.901914048828878</c:v>
                </c:pt>
                <c:pt idx="395" formatCode="0.00">
                  <c:v>32.688389354908644</c:v>
                </c:pt>
                <c:pt idx="396" formatCode="0.00">
                  <c:v>31.411232843171383</c:v>
                </c:pt>
                <c:pt idx="397" formatCode="0.00">
                  <c:v>32.551137941240462</c:v>
                </c:pt>
                <c:pt idx="398" formatCode="0.00">
                  <c:v>34.447951938734732</c:v>
                </c:pt>
                <c:pt idx="399" formatCode="0.00">
                  <c:v>35.698752359760618</c:v>
                </c:pt>
                <c:pt idx="400" formatCode="0.00">
                  <c:v>36.595774290514527</c:v>
                </c:pt>
                <c:pt idx="401" formatCode="0.00">
                  <c:v>35.656052482245421</c:v>
                </c:pt>
                <c:pt idx="402" formatCode="0.00">
                  <c:v>34.221875009059339</c:v>
                </c:pt>
                <c:pt idx="403" formatCode="0.00">
                  <c:v>34.065256616435882</c:v>
                </c:pt>
                <c:pt idx="404" formatCode="0.00">
                  <c:v>34.247154921369912</c:v>
                </c:pt>
                <c:pt idx="405" formatCode="0.00">
                  <c:v>35.872406830953025</c:v>
                </c:pt>
                <c:pt idx="406" formatCode="0.00">
                  <c:v>35.356560663877531</c:v>
                </c:pt>
                <c:pt idx="407" formatCode="0.00">
                  <c:v>33.142905548136788</c:v>
                </c:pt>
                <c:pt idx="408" formatCode="0.00">
                  <c:v>31.863132661308768</c:v>
                </c:pt>
                <c:pt idx="409" formatCode="0.00">
                  <c:v>33.002952294795378</c:v>
                </c:pt>
                <c:pt idx="410" formatCode="0.00">
                  <c:v>34.899685883866042</c:v>
                </c:pt>
                <c:pt idx="411" formatCode="0.00">
                  <c:v>36.150410862780873</c:v>
                </c:pt>
                <c:pt idx="412" formatCode="0.00">
                  <c:v>37.04736222991091</c:v>
                </c:pt>
                <c:pt idx="413" formatCode="0.00">
                  <c:v>36.107574650643876</c:v>
                </c:pt>
                <c:pt idx="414" formatCode="0.00">
                  <c:v>34.673336115133679</c:v>
                </c:pt>
                <c:pt idx="415" formatCode="0.00">
                  <c:v>34.516661286763842</c:v>
                </c:pt>
                <c:pt idx="416" formatCode="0.00">
                  <c:v>34.698507702237855</c:v>
                </c:pt>
                <c:pt idx="417" formatCode="0.00">
                  <c:v>36.323712190111074</c:v>
                </c:pt>
                <c:pt idx="418" formatCode="0.00">
                  <c:v>35.807822992246763</c:v>
                </c:pt>
                <c:pt idx="419" formatCode="0.00">
                  <c:v>33.594129161469994</c:v>
                </c:pt>
                <c:pt idx="420" formatCode="0.00">
                  <c:v>32.312177485930135</c:v>
                </c:pt>
                <c:pt idx="421" formatCode="0.00">
                  <c:v>33.45199337602795</c:v>
                </c:pt>
                <c:pt idx="422" formatCode="0.00">
                  <c:v>35.348726898171229</c:v>
                </c:pt>
                <c:pt idx="423" formatCode="0.00">
                  <c:v>36.599455426469831</c:v>
                </c:pt>
                <c:pt idx="424" formatCode="0.00">
                  <c:v>37.49641390036593</c:v>
                </c:pt>
                <c:pt idx="425" formatCode="0.00">
                  <c:v>36.556636927508777</c:v>
                </c:pt>
                <c:pt idx="426" formatCode="0.00">
                  <c:v>35.122412441474317</c:v>
                </c:pt>
                <c:pt idx="427" formatCode="0.00">
                  <c:v>34.96575505019959</c:v>
                </c:pt>
                <c:pt idx="428" formatCode="0.00">
                  <c:v>35.14762223604491</c:v>
                </c:pt>
                <c:pt idx="429" formatCode="0.00">
                  <c:v>36.772850774298469</c:v>
                </c:pt>
                <c:pt idx="430" formatCode="0.00">
                  <c:v>36.256988854605837</c:v>
                </c:pt>
                <c:pt idx="431" formatCode="0.00">
                  <c:v>34.04332547859822</c:v>
                </c:pt>
                <c:pt idx="432" formatCode="0.00">
                  <c:v>32.75953550772757</c:v>
                </c:pt>
                <c:pt idx="433" formatCode="0.00">
                  <c:v>33.899409689894881</c:v>
                </c:pt>
                <c:pt idx="434" formatCode="0.00">
                  <c:v>35.796204216857276</c:v>
                </c:pt>
                <c:pt idx="435" formatCode="0.00">
                  <c:v>37.046996421372853</c:v>
                </c:pt>
                <c:pt idx="436" formatCode="0.00">
                  <c:v>37.944021202296653</c:v>
                </c:pt>
                <c:pt idx="437" formatCode="0.00">
                  <c:v>37.004313127437982</c:v>
                </c:pt>
                <c:pt idx="438" formatCode="0.00">
                  <c:v>35.570160091262984</c:v>
                </c:pt>
                <c:pt idx="439" formatCode="0.00">
                  <c:v>35.413576663312462</c:v>
                </c:pt>
                <c:pt idx="440" formatCode="0.00">
                  <c:v>35.595520288247982</c:v>
                </c:pt>
                <c:pt idx="441" formatCode="0.00">
                  <c:v>37.22082770434077</c:v>
                </c:pt>
                <c:pt idx="442" formatCode="0.00">
                  <c:v>36.705047064886031</c:v>
                </c:pt>
                <c:pt idx="443" formatCode="0.00">
                  <c:v>34.491467335816324</c:v>
                </c:pt>
                <c:pt idx="444" formatCode="0.00">
                  <c:v>33.20610968962184</c:v>
                </c:pt>
                <c:pt idx="445" formatCode="0.00">
                  <c:v>34.34609010409639</c:v>
                </c:pt>
                <c:pt idx="446" formatCode="0.00">
                  <c:v>36.242992884231448</c:v>
                </c:pt>
                <c:pt idx="447" formatCode="0.00">
                  <c:v>37.493895333766602</c:v>
                </c:pt>
                <c:pt idx="448" formatCode="0.00">
                  <c:v>38.391032323030679</c:v>
                </c:pt>
                <c:pt idx="449" formatCode="0.00">
                  <c:v>37.451438391788876</c:v>
                </c:pt>
                <c:pt idx="450" formatCode="0.00">
                  <c:v>36.017401406935249</c:v>
                </c:pt>
                <c:pt idx="451" formatCode="0.00">
                  <c:v>35.860935910900807</c:v>
                </c:pt>
                <c:pt idx="452" formatCode="0.00">
                  <c:v>36.042999321690083</c:v>
                </c:pt>
                <c:pt idx="453" formatCode="0.00">
                  <c:v>37.668428351360774</c:v>
                </c:pt>
                <c:pt idx="454" formatCode="0.00">
                  <c:v>37.152771127428956</c:v>
                </c:pt>
                <c:pt idx="455" formatCode="0.00">
                  <c:v>34.939316590473659</c:v>
                </c:pt>
                <c:pt idx="456" formatCode="0.00">
                  <c:v>33.652610206734359</c:v>
                </c:pt>
                <c:pt idx="457" formatCode="0.00">
                  <c:v>34.792734434614907</c:v>
                </c:pt>
                <c:pt idx="458" formatCode="0.00">
                  <c:v>36.689782540913725</c:v>
                </c:pt>
                <c:pt idx="459" formatCode="0.00">
                  <c:v>37.940831808687001</c:v>
                </c:pt>
                <c:pt idx="460" formatCode="0.00">
                  <c:v>38.838117087904166</c:v>
                </c:pt>
                <c:pt idx="461" formatCode="0.00">
                  <c:v>37.898672898288801</c:v>
                </c:pt>
                <c:pt idx="462" formatCode="0.00">
                  <c:v>36.464787087005078</c:v>
                </c:pt>
                <c:pt idx="463" formatCode="0.00">
                  <c:v>36.308474177059978</c:v>
                </c:pt>
                <c:pt idx="464" formatCode="0.00">
                  <c:v>36.490691567334068</c:v>
                </c:pt>
                <c:pt idx="465" formatCode="0.00">
                  <c:v>38.116275951055485</c:v>
                </c:pt>
                <c:pt idx="466" formatCode="0.00">
                  <c:v>37.68392797218921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34C-444F-9421-609E2AD7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4816"/>
        <c:axId val="213778816"/>
      </c:lineChart>
      <c:catAx>
        <c:axId val="2141948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816"/>
        <c:crosses val="autoZero"/>
        <c:auto val="1"/>
        <c:lblAlgn val="ctr"/>
        <c:lblOffset val="100"/>
        <c:noMultiLvlLbl val="0"/>
      </c:catAx>
      <c:valAx>
        <c:axId val="2137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</xdr:row>
      <xdr:rowOff>121920</xdr:rowOff>
    </xdr:from>
    <xdr:to>
      <xdr:col>4</xdr:col>
      <xdr:colOff>2423160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988AF1-0321-4114-9F40-93508AE57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3</xdr:row>
      <xdr:rowOff>0</xdr:rowOff>
    </xdr:from>
    <xdr:to>
      <xdr:col>4</xdr:col>
      <xdr:colOff>2316480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0E2336E-696F-47F2-8AE1-EF8D8466E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929640</xdr:colOff>
      <xdr:row>1</xdr:row>
      <xdr:rowOff>175260</xdr:rowOff>
    </xdr:from>
    <xdr:to>
      <xdr:col>5</xdr:col>
      <xdr:colOff>114300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E5FF06A-0C20-4E32-BBAE-8564029F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175260</xdr:rowOff>
    </xdr:from>
    <xdr:to>
      <xdr:col>4</xdr:col>
      <xdr:colOff>2339340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8AB8D40-1505-49F0-B7B8-02B788A2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1173480</xdr:colOff>
      <xdr:row>3</xdr:row>
      <xdr:rowOff>0</xdr:rowOff>
    </xdr:from>
    <xdr:to>
      <xdr:col>4</xdr:col>
      <xdr:colOff>2636520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2BCCC73-79BA-4A6E-8A23-FE8695BD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10</xdr:row>
      <xdr:rowOff>76200</xdr:rowOff>
    </xdr:from>
    <xdr:to>
      <xdr:col>35</xdr:col>
      <xdr:colOff>190500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C6A3559-6FA0-462D-9787-E9425C08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57" totalsRowShown="0">
  <autoFilter ref="A1:E57"/>
  <tableColumns count="5">
    <tableColumn id="1" name="Years"/>
    <tableColumn id="2" name="World Temp"/>
    <tableColumn id="3" name="Forecast(World Temp)">
      <calculatedColumnFormula>_xlfn.FORECAST.ETS(A2,$B$2:$B$26,$A$2:$A$26,1,1)</calculatedColumnFormula>
    </tableColumn>
    <tableColumn id="4" name="Lower Confidence Bound(World Temp)" dataDxfId="18">
      <calculatedColumnFormula>C2-_xlfn.FORECAST.ETS.CONFINT(A2,$B$2:$B$26,$A$2:$A$26,0.95,1,1)</calculatedColumnFormula>
    </tableColumn>
    <tableColumn id="5" name="Upper Confidence Bound(World Temp)" dataDxfId="17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Table15" displayName="Table15" ref="G1:H8" totalsRowShown="0">
  <autoFilter ref="G1:H8"/>
  <tableColumns count="2">
    <tableColumn id="1" name="Statistic"/>
    <tableColumn id="2" name="Value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Table5" displayName="Table5" ref="A1:E468" totalsRowShown="0">
  <autoFilter ref="A1:E468"/>
  <tableColumns count="5">
    <tableColumn id="1" name="Timeline" dataDxfId="3"/>
    <tableColumn id="2" name="Values"/>
    <tableColumn id="3" name="Forecast">
      <calculatedColumnFormula>_xlfn.FORECAST.ETS(A2,$B$2:$B$301,$A$2:$A$301,1,1)</calculatedColumnFormula>
    </tableColumn>
    <tableColumn id="4" name="Lower Confidence Bound" dataDxfId="2">
      <calculatedColumnFormula>C2-_xlfn.FORECAST.ETS.CONFINT(A2,$B$2:$B$301,$A$2:$A$301,0.95,1,1)</calculatedColumnFormula>
    </tableColumn>
    <tableColumn id="5" name="Upper Confidence Bound" dataDxfId="1">
      <calculatedColumnFormula>C2+_xlfn.FORECAST.ETS.CONFINT(A2,$B$2:$B$301,$A$2:$A$301,0.95,1,1)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8" totalsRowShown="0">
  <autoFilter ref="G1:H8"/>
  <tableColumns count="2">
    <tableColumn id="1" name="Statistic"/>
    <tableColumn id="2" name="Value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57" totalsRowShown="0">
  <autoFilter ref="A1:E57"/>
  <tableColumns count="5">
    <tableColumn id="1" name="Year"/>
    <tableColumn id="2" name="Avg Temp Bombay"/>
    <tableColumn id="3" name="Forecast(Avg Temp Bombay)">
      <calculatedColumnFormula>_xlfn.FORECAST.ETS(A2,$B$2:$B$26,$A$2:$A$26,1,1)</calculatedColumnFormula>
    </tableColumn>
    <tableColumn id="4" name="Lower Confidence Bound(Avg Temp Bombay)" dataDxfId="15">
      <calculatedColumnFormula>C2-_xlfn.FORECAST.ETS.CONFINT(A2,$B$2:$B$26,$A$2:$A$26,0.95,1,1)</calculatedColumnFormula>
    </tableColumn>
    <tableColumn id="5" name="Upper Confidence Bound(Avg Temp Bombay)" dataDxfId="14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H8" totalsRowShown="0">
  <autoFilter ref="G1:H8"/>
  <tableColumns count="2">
    <tableColumn id="1" name="Statistic"/>
    <tableColumn id="2" name="Valu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E57" totalsRowShown="0">
  <autoFilter ref="A1:E57"/>
  <tableColumns count="5">
    <tableColumn id="1" name="Year"/>
    <tableColumn id="2" name="Avg Temp Delhi"/>
    <tableColumn id="3" name="Forecast(Avg Temp Delhi)">
      <calculatedColumnFormula>_xlfn.FORECAST.ETS(A2,$B$2:$B$26,$A$2:$A$26,1,1)</calculatedColumnFormula>
    </tableColumn>
    <tableColumn id="4" name="Lower Confidence Bound(Avg Temp Delhi)" dataDxfId="12">
      <calculatedColumnFormula>C2-_xlfn.FORECAST.ETS.CONFINT(A2,$B$2:$B$26,$A$2:$A$26,0.95,1,1)</calculatedColumnFormula>
    </tableColumn>
    <tableColumn id="5" name="Upper Confidence Bound(Avg Temp Delhi)" dataDxfId="11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G1:H8" totalsRowShown="0">
  <autoFilter ref="G1:H8"/>
  <tableColumns count="2">
    <tableColumn id="1" name="Statistic"/>
    <tableColumn id="2" name="Value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1:E57" totalsRowShown="0">
  <autoFilter ref="A1:E57"/>
  <tableColumns count="5">
    <tableColumn id="1" name="Year"/>
    <tableColumn id="2" name="Avg Temp Madras"/>
    <tableColumn id="3" name="Forecast(Avg Temp Madras)">
      <calculatedColumnFormula>_xlfn.FORECAST.ETS(A2,$B$2:$B$26,$A$2:$A$26,1,1)</calculatedColumnFormula>
    </tableColumn>
    <tableColumn id="4" name="Lower Confidence Bound(Avg Temp Madras)" dataDxfId="9">
      <calculatedColumnFormula>C2-_xlfn.FORECAST.ETS.CONFINT(A2,$B$2:$B$26,$A$2:$A$26,0.95,1,1)</calculatedColumnFormula>
    </tableColumn>
    <tableColumn id="5" name="Upper Confidence Bound(Avg Temp Madras)" dataDxfId="8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G1:H8" totalsRowShown="0">
  <autoFilter ref="G1:H8"/>
  <tableColumns count="2">
    <tableColumn id="1" name="Statistic"/>
    <tableColumn id="2" name="Value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A1:E57" totalsRowShown="0">
  <autoFilter ref="A1:E57"/>
  <tableColumns count="5">
    <tableColumn id="1" name="Year"/>
    <tableColumn id="2" name="Avg Temp Calcutta"/>
    <tableColumn id="3" name="Forecast(Avg Temp Calcutta)">
      <calculatedColumnFormula>_xlfn.FORECAST.ETS(A2,$B$2:$B$26,$A$2:$A$26,1,1)</calculatedColumnFormula>
    </tableColumn>
    <tableColumn id="4" name="Lower Confidence Bound(Avg Temp Calcutta)" dataDxfId="6">
      <calculatedColumnFormula>C2-_xlfn.FORECAST.ETS.CONFINT(A2,$B$2:$B$26,$A$2:$A$26,0.95,1,1)</calculatedColumnFormula>
    </tableColumn>
    <tableColumn id="5" name="Upper Confidence Bound(Avg Temp Calcutta)" dataDxfId="5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G11" sqref="G11:O14"/>
    </sheetView>
  </sheetViews>
  <sheetFormatPr defaultRowHeight="14.4" x14ac:dyDescent="0.3"/>
  <cols>
    <col min="2" max="2" width="13.21875" customWidth="1"/>
    <col min="3" max="3" width="21.5546875" customWidth="1"/>
    <col min="4" max="4" width="35.6640625" customWidth="1"/>
    <col min="5" max="5" width="35.77734375" customWidth="1"/>
    <col min="7" max="7" width="9.44140625" customWidth="1"/>
    <col min="8" max="8" width="7.6640625" customWidth="1"/>
  </cols>
  <sheetData>
    <row r="1" spans="1:15" ht="23.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s="4" t="s">
        <v>40</v>
      </c>
    </row>
    <row r="2" spans="1:15" x14ac:dyDescent="0.3">
      <c r="A2">
        <v>1995</v>
      </c>
      <c r="B2">
        <v>15.24093985029884</v>
      </c>
      <c r="G2" t="s">
        <v>7</v>
      </c>
      <c r="H2" s="2">
        <f>_xlfn.FORECAST.ETS.STAT($B$2:$B$26,$A$2:$A$26,1,1,1)</f>
        <v>2E-3</v>
      </c>
    </row>
    <row r="3" spans="1:15" x14ac:dyDescent="0.3">
      <c r="A3">
        <v>1996</v>
      </c>
      <c r="B3">
        <v>14.826520954982993</v>
      </c>
      <c r="G3" t="s">
        <v>8</v>
      </c>
      <c r="H3" s="2">
        <f>_xlfn.FORECAST.ETS.STAT($B$2:$B$26,$A$2:$A$26,2,1,1)</f>
        <v>1E-3</v>
      </c>
    </row>
    <row r="4" spans="1:15" x14ac:dyDescent="0.3">
      <c r="A4">
        <v>1997</v>
      </c>
      <c r="B4">
        <v>15.079252731193629</v>
      </c>
      <c r="G4" t="s">
        <v>9</v>
      </c>
      <c r="H4" s="2">
        <f>_xlfn.FORECAST.ETS.STAT($B$2:$B$26,$A$2:$A$26,3,1,1)</f>
        <v>2.2204460492503131E-16</v>
      </c>
    </row>
    <row r="5" spans="1:15" x14ac:dyDescent="0.3">
      <c r="A5">
        <v>1998</v>
      </c>
      <c r="B5">
        <v>16.041721326327345</v>
      </c>
      <c r="G5" t="s">
        <v>10</v>
      </c>
      <c r="H5" s="2">
        <f>_xlfn.FORECAST.ETS.STAT($B$2:$B$26,$A$2:$A$26,4,1,1)</f>
        <v>0.8695130299705931</v>
      </c>
    </row>
    <row r="6" spans="1:15" x14ac:dyDescent="0.3">
      <c r="A6">
        <v>1999</v>
      </c>
      <c r="B6">
        <v>15.743105131436639</v>
      </c>
      <c r="G6" t="s">
        <v>11</v>
      </c>
      <c r="H6" s="2">
        <f>_xlfn.FORECAST.ETS.STAT($B$2:$B$26,$A$2:$A$26,5,1,1)</f>
        <v>1.5689538635075734E-2</v>
      </c>
    </row>
    <row r="7" spans="1:15" x14ac:dyDescent="0.3">
      <c r="A7">
        <v>2000</v>
      </c>
      <c r="B7">
        <v>15.398978287507651</v>
      </c>
      <c r="G7" t="s">
        <v>12</v>
      </c>
      <c r="H7" s="2">
        <f>_xlfn.FORECAST.ETS.STAT($B$2:$B$26,$A$2:$A$26,6,1,1)</f>
        <v>0.25356082614961706</v>
      </c>
    </row>
    <row r="8" spans="1:15" x14ac:dyDescent="0.3">
      <c r="A8">
        <v>2001</v>
      </c>
      <c r="B8">
        <v>15.743867582738801</v>
      </c>
      <c r="G8" t="s">
        <v>13</v>
      </c>
      <c r="H8" s="2">
        <f>_xlfn.FORECAST.ETS.STAT($B$2:$B$26,$A$2:$A$26,7,1,1)</f>
        <v>0.31127087798003578</v>
      </c>
    </row>
    <row r="9" spans="1:15" x14ac:dyDescent="0.3">
      <c r="A9">
        <v>2002</v>
      </c>
      <c r="B9">
        <v>15.70245624291393</v>
      </c>
    </row>
    <row r="10" spans="1:15" ht="15" thickBot="1" x14ac:dyDescent="0.35">
      <c r="A10">
        <v>2003</v>
      </c>
      <c r="B10">
        <v>15.56763651734361</v>
      </c>
    </row>
    <row r="11" spans="1:15" x14ac:dyDescent="0.3">
      <c r="A11">
        <v>2004</v>
      </c>
      <c r="B11">
        <v>15.615369955649196</v>
      </c>
      <c r="G11" s="5" t="s">
        <v>41</v>
      </c>
      <c r="H11" s="6"/>
      <c r="I11" s="6"/>
      <c r="J11" s="6"/>
      <c r="K11" s="6"/>
      <c r="L11" s="6"/>
      <c r="M11" s="6"/>
      <c r="N11" s="6"/>
      <c r="O11" s="7"/>
    </row>
    <row r="12" spans="1:15" x14ac:dyDescent="0.3">
      <c r="A12">
        <v>2005</v>
      </c>
      <c r="B12">
        <v>15.856394405717028</v>
      </c>
      <c r="G12" s="8"/>
      <c r="H12" s="9"/>
      <c r="I12" s="9"/>
      <c r="J12" s="9"/>
      <c r="K12" s="9"/>
      <c r="L12" s="9"/>
      <c r="M12" s="9"/>
      <c r="N12" s="9"/>
      <c r="O12" s="10"/>
    </row>
    <row r="13" spans="1:15" x14ac:dyDescent="0.3">
      <c r="A13">
        <v>2006</v>
      </c>
      <c r="B13">
        <v>16.132327202545326</v>
      </c>
      <c r="G13" s="8"/>
      <c r="H13" s="9"/>
      <c r="I13" s="9"/>
      <c r="J13" s="9"/>
      <c r="K13" s="9"/>
      <c r="L13" s="9"/>
      <c r="M13" s="9"/>
      <c r="N13" s="9"/>
      <c r="O13" s="10"/>
    </row>
    <row r="14" spans="1:15" ht="15" thickBot="1" x14ac:dyDescent="0.35">
      <c r="A14">
        <v>2007</v>
      </c>
      <c r="B14">
        <v>15.980320492298823</v>
      </c>
      <c r="G14" s="11"/>
      <c r="H14" s="12"/>
      <c r="I14" s="12"/>
      <c r="J14" s="12"/>
      <c r="K14" s="12"/>
      <c r="L14" s="12"/>
      <c r="M14" s="12"/>
      <c r="N14" s="12"/>
      <c r="O14" s="13"/>
    </row>
    <row r="15" spans="1:15" x14ac:dyDescent="0.3">
      <c r="A15">
        <v>2008</v>
      </c>
      <c r="B15">
        <v>15.515812666254776</v>
      </c>
    </row>
    <row r="16" spans="1:15" x14ac:dyDescent="0.3">
      <c r="A16">
        <v>2009</v>
      </c>
      <c r="B16">
        <v>15.623699097542209</v>
      </c>
    </row>
    <row r="17" spans="1:5" x14ac:dyDescent="0.3">
      <c r="A17">
        <v>2010</v>
      </c>
      <c r="B17">
        <v>15.934181530839798</v>
      </c>
    </row>
    <row r="18" spans="1:5" x14ac:dyDescent="0.3">
      <c r="A18">
        <v>2011</v>
      </c>
      <c r="B18">
        <v>15.984653870726644</v>
      </c>
    </row>
    <row r="19" spans="1:5" x14ac:dyDescent="0.3">
      <c r="A19">
        <v>2012</v>
      </c>
      <c r="B19">
        <v>16.336783389023417</v>
      </c>
    </row>
    <row r="20" spans="1:5" x14ac:dyDescent="0.3">
      <c r="A20">
        <v>2013</v>
      </c>
      <c r="B20">
        <v>15.605006484136952</v>
      </c>
    </row>
    <row r="21" spans="1:5" x14ac:dyDescent="0.3">
      <c r="A21">
        <v>2014</v>
      </c>
      <c r="B21">
        <v>15.662412956221567</v>
      </c>
    </row>
    <row r="22" spans="1:5" x14ac:dyDescent="0.3">
      <c r="A22">
        <v>2015</v>
      </c>
      <c r="B22">
        <v>16.489996134956268</v>
      </c>
    </row>
    <row r="23" spans="1:5" x14ac:dyDescent="0.3">
      <c r="A23">
        <v>2016</v>
      </c>
      <c r="B23">
        <v>16.693310368975439</v>
      </c>
    </row>
    <row r="24" spans="1:5" x14ac:dyDescent="0.3">
      <c r="A24">
        <v>2017</v>
      </c>
      <c r="B24">
        <v>16.527692991834488</v>
      </c>
    </row>
    <row r="25" spans="1:5" x14ac:dyDescent="0.3">
      <c r="A25">
        <v>2018</v>
      </c>
      <c r="B25">
        <v>16.261936549774671</v>
      </c>
    </row>
    <row r="26" spans="1:5" x14ac:dyDescent="0.3">
      <c r="A26">
        <v>2019</v>
      </c>
      <c r="B26">
        <v>16.184732861111133</v>
      </c>
      <c r="C26">
        <v>16.184732861111133</v>
      </c>
      <c r="D26" s="1">
        <v>16.184732861111133</v>
      </c>
      <c r="E26" s="1">
        <v>16.184732861111133</v>
      </c>
    </row>
    <row r="27" spans="1:5" x14ac:dyDescent="0.3">
      <c r="A27">
        <v>2020</v>
      </c>
      <c r="C27">
        <f t="shared" ref="C27:C57" si="0">_xlfn.FORECAST.ETS(A27,$B$2:$B$26,$A$2:$A$26,1,1)</f>
        <v>16.393804774565158</v>
      </c>
      <c r="D27" s="1">
        <f t="shared" ref="D27:D57" si="1">C27-_xlfn.FORECAST.ETS.CONFINT(A27,$B$2:$B$26,$A$2:$A$26,0.95,1,1)</f>
        <v>15.805035237464478</v>
      </c>
      <c r="E27" s="1">
        <f t="shared" ref="E27:E57" si="2">C27+_xlfn.FORECAST.ETS.CONFINT(A27,$B$2:$B$26,$A$2:$A$26,0.95,1,1)</f>
        <v>16.982574311665839</v>
      </c>
    </row>
    <row r="28" spans="1:5" x14ac:dyDescent="0.3">
      <c r="A28">
        <v>2021</v>
      </c>
      <c r="C28">
        <f t="shared" si="0"/>
        <v>16.440263710706972</v>
      </c>
      <c r="D28" s="1">
        <f t="shared" si="1"/>
        <v>15.851491524149337</v>
      </c>
      <c r="E28" s="1">
        <f t="shared" si="2"/>
        <v>17.029035897264606</v>
      </c>
    </row>
    <row r="29" spans="1:5" x14ac:dyDescent="0.3">
      <c r="A29">
        <v>2022</v>
      </c>
      <c r="C29">
        <f t="shared" si="0"/>
        <v>16.486722646848783</v>
      </c>
      <c r="D29" s="1">
        <f t="shared" si="1"/>
        <v>15.897945750174886</v>
      </c>
      <c r="E29" s="1">
        <f t="shared" si="2"/>
        <v>17.075499543522678</v>
      </c>
    </row>
    <row r="30" spans="1:5" x14ac:dyDescent="0.3">
      <c r="A30">
        <v>2023</v>
      </c>
      <c r="C30">
        <f t="shared" si="0"/>
        <v>16.533181582990597</v>
      </c>
      <c r="D30" s="1">
        <f t="shared" si="1"/>
        <v>15.944397326835476</v>
      </c>
      <c r="E30" s="1">
        <f t="shared" si="2"/>
        <v>17.121965839145719</v>
      </c>
    </row>
    <row r="31" spans="1:5" x14ac:dyDescent="0.3">
      <c r="A31">
        <v>2024</v>
      </c>
      <c r="C31">
        <f t="shared" si="0"/>
        <v>16.579640519132408</v>
      </c>
      <c r="D31" s="1">
        <f t="shared" si="1"/>
        <v>15.990845665485926</v>
      </c>
      <c r="E31" s="1">
        <f t="shared" si="2"/>
        <v>17.168435372778887</v>
      </c>
    </row>
    <row r="32" spans="1:5" x14ac:dyDescent="0.3">
      <c r="A32">
        <v>2025</v>
      </c>
      <c r="C32">
        <f t="shared" si="0"/>
        <v>16.626099455274222</v>
      </c>
      <c r="D32" s="1">
        <f t="shared" si="1"/>
        <v>16.037290177570988</v>
      </c>
      <c r="E32" s="1">
        <f t="shared" si="2"/>
        <v>17.214908732977456</v>
      </c>
    </row>
    <row r="33" spans="1:5" x14ac:dyDescent="0.3">
      <c r="A33">
        <v>2026</v>
      </c>
      <c r="C33">
        <f t="shared" si="0"/>
        <v>16.672558391416032</v>
      </c>
      <c r="D33" s="1">
        <f t="shared" si="1"/>
        <v>16.083730274660603</v>
      </c>
      <c r="E33" s="1">
        <f t="shared" si="2"/>
        <v>17.261386508171462</v>
      </c>
    </row>
    <row r="34" spans="1:5" x14ac:dyDescent="0.3">
      <c r="A34">
        <v>2027</v>
      </c>
      <c r="C34">
        <f t="shared" si="0"/>
        <v>16.719017327557847</v>
      </c>
      <c r="D34" s="1">
        <f t="shared" si="1"/>
        <v>16.130165368491106</v>
      </c>
      <c r="E34" s="1">
        <f t="shared" si="2"/>
        <v>17.307869286624587</v>
      </c>
    </row>
    <row r="35" spans="1:5" x14ac:dyDescent="0.3">
      <c r="A35">
        <v>2028</v>
      </c>
      <c r="C35">
        <f t="shared" si="0"/>
        <v>16.765476263699657</v>
      </c>
      <c r="D35" s="1">
        <f t="shared" si="1"/>
        <v>16.176594871012199</v>
      </c>
      <c r="E35" s="1">
        <f t="shared" si="2"/>
        <v>17.354357656387116</v>
      </c>
    </row>
    <row r="36" spans="1:5" x14ac:dyDescent="0.3">
      <c r="A36">
        <v>2029</v>
      </c>
      <c r="C36">
        <f t="shared" si="0"/>
        <v>16.811935199841471</v>
      </c>
      <c r="D36" s="1">
        <f t="shared" si="1"/>
        <v>16.223018194439838</v>
      </c>
      <c r="E36" s="1">
        <f t="shared" si="2"/>
        <v>17.400852205243105</v>
      </c>
    </row>
    <row r="37" spans="1:5" x14ac:dyDescent="0.3">
      <c r="A37">
        <v>2030</v>
      </c>
      <c r="C37">
        <f t="shared" si="0"/>
        <v>16.858394135983282</v>
      </c>
      <c r="D37" s="1">
        <f t="shared" si="1"/>
        <v>16.269434751314872</v>
      </c>
      <c r="E37" s="1">
        <f t="shared" si="2"/>
        <v>17.447353520651692</v>
      </c>
    </row>
    <row r="38" spans="1:5" x14ac:dyDescent="0.3">
      <c r="A38">
        <v>2031</v>
      </c>
      <c r="C38">
        <f t="shared" si="0"/>
        <v>16.904853072125096</v>
      </c>
      <c r="D38" s="1">
        <f t="shared" si="1"/>
        <v>16.315843954567523</v>
      </c>
      <c r="E38" s="1">
        <f t="shared" si="2"/>
        <v>17.49386218968267</v>
      </c>
    </row>
    <row r="39" spans="1:5" x14ac:dyDescent="0.3">
      <c r="A39">
        <v>2032</v>
      </c>
      <c r="C39">
        <f t="shared" si="0"/>
        <v>16.951312008266907</v>
      </c>
      <c r="D39" s="1">
        <f t="shared" si="1"/>
        <v>16.362245217587578</v>
      </c>
      <c r="E39" s="1">
        <f t="shared" si="2"/>
        <v>17.540378798946236</v>
      </c>
    </row>
    <row r="40" spans="1:5" x14ac:dyDescent="0.3">
      <c r="A40">
        <v>2033</v>
      </c>
      <c r="C40">
        <f t="shared" si="0"/>
        <v>16.997770944408717</v>
      </c>
      <c r="D40" s="1">
        <f t="shared" si="1"/>
        <v>16.408637954300367</v>
      </c>
      <c r="E40" s="1">
        <f t="shared" si="2"/>
        <v>17.586903934517068</v>
      </c>
    </row>
    <row r="41" spans="1:5" x14ac:dyDescent="0.3">
      <c r="A41">
        <v>2034</v>
      </c>
      <c r="C41">
        <f t="shared" si="0"/>
        <v>17.044229880550532</v>
      </c>
      <c r="D41" s="1">
        <f t="shared" si="1"/>
        <v>16.455021579248381</v>
      </c>
      <c r="E41" s="1">
        <f t="shared" si="2"/>
        <v>17.633438181852682</v>
      </c>
    </row>
    <row r="42" spans="1:5" x14ac:dyDescent="0.3">
      <c r="A42">
        <v>2035</v>
      </c>
      <c r="C42">
        <f t="shared" si="0"/>
        <v>17.090688816692342</v>
      </c>
      <c r="D42" s="1">
        <f t="shared" si="1"/>
        <v>16.501395507678517</v>
      </c>
      <c r="E42" s="1">
        <f t="shared" si="2"/>
        <v>17.679982125706168</v>
      </c>
    </row>
    <row r="43" spans="1:5" x14ac:dyDescent="0.3">
      <c r="A43">
        <v>2036</v>
      </c>
      <c r="C43">
        <f t="shared" si="0"/>
        <v>17.137147752834156</v>
      </c>
      <c r="D43" s="1">
        <f t="shared" si="1"/>
        <v>16.54775915563496</v>
      </c>
      <c r="E43" s="1">
        <f t="shared" si="2"/>
        <v>17.726536350033353</v>
      </c>
    </row>
    <row r="44" spans="1:5" x14ac:dyDescent="0.3">
      <c r="A44">
        <v>2037</v>
      </c>
      <c r="C44">
        <f t="shared" si="0"/>
        <v>17.183606688975967</v>
      </c>
      <c r="D44" s="1">
        <f t="shared" si="1"/>
        <v>16.594111940057523</v>
      </c>
      <c r="E44" s="1">
        <f t="shared" si="2"/>
        <v>17.773101437894411</v>
      </c>
    </row>
    <row r="45" spans="1:5" x14ac:dyDescent="0.3">
      <c r="A45">
        <v>2038</v>
      </c>
      <c r="C45">
        <f t="shared" si="0"/>
        <v>17.230065625117781</v>
      </c>
      <c r="D45" s="1">
        <f t="shared" si="1"/>
        <v>16.640453278885492</v>
      </c>
      <c r="E45" s="1">
        <f t="shared" si="2"/>
        <v>17.819677971350071</v>
      </c>
    </row>
    <row r="46" spans="1:5" x14ac:dyDescent="0.3">
      <c r="A46">
        <v>2039</v>
      </c>
      <c r="C46">
        <f t="shared" si="0"/>
        <v>17.276524561259592</v>
      </c>
      <c r="D46" s="1">
        <f t="shared" si="1"/>
        <v>16.686782591166779</v>
      </c>
      <c r="E46" s="1">
        <f t="shared" si="2"/>
        <v>17.866266531352405</v>
      </c>
    </row>
    <row r="47" spans="1:5" x14ac:dyDescent="0.3">
      <c r="A47">
        <v>2040</v>
      </c>
      <c r="C47">
        <f t="shared" si="0"/>
        <v>17.322983497401406</v>
      </c>
      <c r="D47" s="1">
        <f t="shared" si="1"/>
        <v>16.73309929717243</v>
      </c>
      <c r="E47" s="1">
        <f t="shared" si="2"/>
        <v>17.912867697630382</v>
      </c>
    </row>
    <row r="48" spans="1:5" x14ac:dyDescent="0.3">
      <c r="A48">
        <v>2041</v>
      </c>
      <c r="C48">
        <f t="shared" si="0"/>
        <v>17.369442433543217</v>
      </c>
      <c r="D48" s="1">
        <f t="shared" si="1"/>
        <v>16.779402818516264</v>
      </c>
      <c r="E48" s="1">
        <f t="shared" si="2"/>
        <v>17.95948204857017</v>
      </c>
    </row>
    <row r="49" spans="1:5" x14ac:dyDescent="0.3">
      <c r="A49">
        <v>2042</v>
      </c>
      <c r="C49">
        <f t="shared" si="0"/>
        <v>17.415901369685031</v>
      </c>
      <c r="D49" s="1">
        <f t="shared" si="1"/>
        <v>16.825692578279636</v>
      </c>
      <c r="E49" s="1">
        <f t="shared" si="2"/>
        <v>18.006110161090426</v>
      </c>
    </row>
    <row r="50" spans="1:5" x14ac:dyDescent="0.3">
      <c r="A50">
        <v>2043</v>
      </c>
      <c r="C50">
        <f t="shared" si="0"/>
        <v>17.462360305826842</v>
      </c>
      <c r="D50" s="1">
        <f t="shared" si="1"/>
        <v>16.871968001141134</v>
      </c>
      <c r="E50" s="1">
        <f t="shared" si="2"/>
        <v>18.052752610512549</v>
      </c>
    </row>
    <row r="51" spans="1:5" x14ac:dyDescent="0.3">
      <c r="A51">
        <v>2044</v>
      </c>
      <c r="C51">
        <f t="shared" si="0"/>
        <v>17.508819241968656</v>
      </c>
      <c r="D51" s="1">
        <f t="shared" si="1"/>
        <v>16.918228513511167</v>
      </c>
      <c r="E51" s="1">
        <f t="shared" si="2"/>
        <v>18.099409970426144</v>
      </c>
    </row>
    <row r="52" spans="1:5" x14ac:dyDescent="0.3">
      <c r="A52">
        <v>2045</v>
      </c>
      <c r="C52">
        <f t="shared" si="0"/>
        <v>17.555278178110466</v>
      </c>
      <c r="D52" s="1">
        <f t="shared" si="1"/>
        <v>16.964473543671225</v>
      </c>
      <c r="E52" s="1">
        <f t="shared" si="2"/>
        <v>18.146082812549707</v>
      </c>
    </row>
    <row r="53" spans="1:5" x14ac:dyDescent="0.3">
      <c r="A53">
        <v>2046</v>
      </c>
      <c r="C53">
        <f t="shared" si="0"/>
        <v>17.60173711425228</v>
      </c>
      <c r="D53" s="1">
        <f t="shared" si="1"/>
        <v>17.010702521917739</v>
      </c>
      <c r="E53" s="1">
        <f t="shared" si="2"/>
        <v>18.192771706586822</v>
      </c>
    </row>
    <row r="54" spans="1:5" x14ac:dyDescent="0.3">
      <c r="A54">
        <v>2047</v>
      </c>
      <c r="C54">
        <f t="shared" si="0"/>
        <v>17.648196050394091</v>
      </c>
      <c r="D54" s="1">
        <f t="shared" si="1"/>
        <v>17.056914880710334</v>
      </c>
      <c r="E54" s="1">
        <f t="shared" si="2"/>
        <v>18.239477220077848</v>
      </c>
    </row>
    <row r="55" spans="1:5" x14ac:dyDescent="0.3">
      <c r="A55">
        <v>2048</v>
      </c>
      <c r="C55">
        <f t="shared" si="0"/>
        <v>17.694654986535902</v>
      </c>
      <c r="D55" s="1">
        <f t="shared" si="1"/>
        <v>17.103110054824349</v>
      </c>
      <c r="E55" s="1">
        <f t="shared" si="2"/>
        <v>18.286199918247455</v>
      </c>
    </row>
    <row r="56" spans="1:5" x14ac:dyDescent="0.3">
      <c r="A56">
        <v>2049</v>
      </c>
      <c r="C56">
        <f t="shared" si="0"/>
        <v>17.741113922677716</v>
      </c>
      <c r="D56" s="1">
        <f t="shared" si="1"/>
        <v>17.149287481507418</v>
      </c>
      <c r="E56" s="1">
        <f t="shared" si="2"/>
        <v>18.332940363848014</v>
      </c>
    </row>
    <row r="57" spans="1:5" x14ac:dyDescent="0.3">
      <c r="A57">
        <v>2050</v>
      </c>
      <c r="C57">
        <f t="shared" si="0"/>
        <v>17.787572858819527</v>
      </c>
      <c r="D57" s="1">
        <f t="shared" si="1"/>
        <v>17.195446600639951</v>
      </c>
      <c r="E57" s="1">
        <f t="shared" si="2"/>
        <v>18.379699116999102</v>
      </c>
    </row>
  </sheetData>
  <mergeCells count="1">
    <mergeCell ref="G11:O14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B1" workbookViewId="0">
      <selection activeCell="J23" sqref="J23"/>
    </sheetView>
  </sheetViews>
  <sheetFormatPr defaultRowHeight="14.4" x14ac:dyDescent="0.3"/>
  <cols>
    <col min="2" max="2" width="18.77734375" customWidth="1"/>
    <col min="3" max="3" width="27.109375" customWidth="1"/>
    <col min="4" max="4" width="41.21875" customWidth="1"/>
    <col min="5" max="5" width="41.33203125" customWidth="1"/>
    <col min="7" max="7" width="9.44140625" customWidth="1"/>
    <col min="8" max="8" width="7.6640625" customWidth="1"/>
    <col min="13" max="13" width="7.77734375" customWidth="1"/>
  </cols>
  <sheetData>
    <row r="1" spans="1:15" ht="23.4" x14ac:dyDescent="0.45">
      <c r="A1" t="s">
        <v>14</v>
      </c>
      <c r="B1" t="s">
        <v>15</v>
      </c>
      <c r="C1" t="s">
        <v>16</v>
      </c>
      <c r="D1" t="s">
        <v>17</v>
      </c>
      <c r="E1" t="s">
        <v>18</v>
      </c>
      <c r="G1" t="s">
        <v>5</v>
      </c>
      <c r="H1" t="s">
        <v>6</v>
      </c>
      <c r="J1" s="4" t="s">
        <v>42</v>
      </c>
    </row>
    <row r="2" spans="1:15" x14ac:dyDescent="0.3">
      <c r="A2">
        <v>1995</v>
      </c>
      <c r="B2">
        <v>27.25329670329668</v>
      </c>
      <c r="G2" t="s">
        <v>7</v>
      </c>
      <c r="H2" s="2">
        <f>_xlfn.FORECAST.ETS.STAT($B$2:$B$26,$A$2:$A$26,1,1,1)</f>
        <v>2E-3</v>
      </c>
    </row>
    <row r="3" spans="1:15" x14ac:dyDescent="0.3">
      <c r="A3">
        <v>1996</v>
      </c>
      <c r="B3">
        <v>27.636612021857893</v>
      </c>
      <c r="G3" t="s">
        <v>8</v>
      </c>
      <c r="H3" s="2">
        <f>_xlfn.FORECAST.ETS.STAT($B$2:$B$26,$A$2:$A$26,2,1,1)</f>
        <v>1E-3</v>
      </c>
    </row>
    <row r="4" spans="1:15" x14ac:dyDescent="0.3">
      <c r="A4">
        <v>1997</v>
      </c>
      <c r="B4">
        <v>27.657808219178087</v>
      </c>
      <c r="G4" t="s">
        <v>9</v>
      </c>
      <c r="H4" s="2">
        <f>_xlfn.FORECAST.ETS.STAT($B$2:$B$26,$A$2:$A$26,3,1,1)</f>
        <v>2.2204460492503131E-16</v>
      </c>
    </row>
    <row r="5" spans="1:15" x14ac:dyDescent="0.3">
      <c r="A5">
        <v>1998</v>
      </c>
      <c r="B5">
        <v>27.78337950138506</v>
      </c>
      <c r="G5" t="s">
        <v>10</v>
      </c>
      <c r="H5" s="2">
        <f>_xlfn.FORECAST.ETS.STAT($B$2:$B$26,$A$2:$A$26,4,1,1)</f>
        <v>0.84241601238866703</v>
      </c>
    </row>
    <row r="6" spans="1:15" x14ac:dyDescent="0.3">
      <c r="A6">
        <v>1999</v>
      </c>
      <c r="B6">
        <v>27.650274725274723</v>
      </c>
      <c r="G6" t="s">
        <v>11</v>
      </c>
      <c r="H6" s="2">
        <f>_xlfn.FORECAST.ETS.STAT($B$2:$B$26,$A$2:$A$26,5,1,1)</f>
        <v>9.2310945682162662E-3</v>
      </c>
    </row>
    <row r="7" spans="1:15" x14ac:dyDescent="0.3">
      <c r="A7">
        <v>2000</v>
      </c>
      <c r="B7">
        <v>27.615846994535548</v>
      </c>
      <c r="G7" t="s">
        <v>12</v>
      </c>
      <c r="H7" s="2">
        <f>_xlfn.FORECAST.ETS.STAT($B$2:$B$26,$A$2:$A$26,6,1,1)</f>
        <v>0.26018679418154206</v>
      </c>
    </row>
    <row r="8" spans="1:15" x14ac:dyDescent="0.3">
      <c r="A8">
        <v>2001</v>
      </c>
      <c r="B8">
        <v>27.256712328767101</v>
      </c>
      <c r="G8" t="s">
        <v>13</v>
      </c>
      <c r="H8" s="2">
        <f>_xlfn.FORECAST.ETS.STAT($B$2:$B$26,$A$2:$A$26,7,1,1)</f>
        <v>0.316246713906495</v>
      </c>
    </row>
    <row r="9" spans="1:15" x14ac:dyDescent="0.3">
      <c r="A9">
        <v>2002</v>
      </c>
      <c r="B9">
        <v>27.828254847645415</v>
      </c>
    </row>
    <row r="10" spans="1:15" x14ac:dyDescent="0.3">
      <c r="A10">
        <v>2003</v>
      </c>
      <c r="B10">
        <v>27.464383561643835</v>
      </c>
    </row>
    <row r="11" spans="1:15" ht="15" thickBot="1" x14ac:dyDescent="0.35">
      <c r="A11">
        <v>2004</v>
      </c>
      <c r="B11">
        <v>27.003825136612011</v>
      </c>
    </row>
    <row r="12" spans="1:15" x14ac:dyDescent="0.3">
      <c r="A12">
        <v>2005</v>
      </c>
      <c r="B12">
        <v>27.369589041095889</v>
      </c>
      <c r="G12" s="5" t="s">
        <v>38</v>
      </c>
      <c r="H12" s="6"/>
      <c r="I12" s="6"/>
      <c r="J12" s="6"/>
      <c r="K12" s="6"/>
      <c r="L12" s="6"/>
      <c r="M12" s="6"/>
      <c r="N12" s="6"/>
      <c r="O12" s="7"/>
    </row>
    <row r="13" spans="1:15" x14ac:dyDescent="0.3">
      <c r="A13">
        <v>2006</v>
      </c>
      <c r="B13">
        <v>27.386849315068524</v>
      </c>
      <c r="G13" s="8"/>
      <c r="H13" s="9"/>
      <c r="I13" s="9"/>
      <c r="J13" s="9"/>
      <c r="K13" s="9"/>
      <c r="L13" s="9"/>
      <c r="M13" s="9"/>
      <c r="N13" s="9"/>
      <c r="O13" s="10"/>
    </row>
    <row r="14" spans="1:15" x14ac:dyDescent="0.3">
      <c r="A14">
        <v>2007</v>
      </c>
      <c r="B14">
        <v>28.036639118457312</v>
      </c>
      <c r="G14" s="8"/>
      <c r="H14" s="9"/>
      <c r="I14" s="9"/>
      <c r="J14" s="9"/>
      <c r="K14" s="9"/>
      <c r="L14" s="9"/>
      <c r="M14" s="9"/>
      <c r="N14" s="9"/>
      <c r="O14" s="10"/>
    </row>
    <row r="15" spans="1:15" ht="15" thickBot="1" x14ac:dyDescent="0.35">
      <c r="A15">
        <v>2008</v>
      </c>
      <c r="B15">
        <v>27.766115702479301</v>
      </c>
      <c r="G15" s="11"/>
      <c r="H15" s="12"/>
      <c r="I15" s="12"/>
      <c r="J15" s="12"/>
      <c r="K15" s="12"/>
      <c r="L15" s="12"/>
      <c r="M15" s="12"/>
      <c r="N15" s="12"/>
      <c r="O15" s="13"/>
    </row>
    <row r="16" spans="1:15" x14ac:dyDescent="0.3">
      <c r="A16">
        <v>2009</v>
      </c>
      <c r="B16">
        <v>28.334065934065936</v>
      </c>
    </row>
    <row r="17" spans="1:5" x14ac:dyDescent="0.3">
      <c r="A17">
        <v>2010</v>
      </c>
      <c r="B17">
        <v>28.159178082191808</v>
      </c>
    </row>
    <row r="18" spans="1:5" x14ac:dyDescent="0.3">
      <c r="A18">
        <v>2011</v>
      </c>
      <c r="B18">
        <v>27.938630136986276</v>
      </c>
    </row>
    <row r="19" spans="1:5" x14ac:dyDescent="0.3">
      <c r="A19">
        <v>2012</v>
      </c>
      <c r="B19">
        <v>27.606010928961751</v>
      </c>
    </row>
    <row r="20" spans="1:5" x14ac:dyDescent="0.3">
      <c r="A20">
        <v>2013</v>
      </c>
      <c r="B20">
        <v>27.633424657534249</v>
      </c>
    </row>
    <row r="21" spans="1:5" x14ac:dyDescent="0.3">
      <c r="A21">
        <v>2014</v>
      </c>
      <c r="B21">
        <v>28.194780219780228</v>
      </c>
    </row>
    <row r="22" spans="1:5" x14ac:dyDescent="0.3">
      <c r="A22">
        <v>2015</v>
      </c>
      <c r="B22">
        <v>28.675274725274708</v>
      </c>
    </row>
    <row r="23" spans="1:5" x14ac:dyDescent="0.3">
      <c r="A23">
        <v>2016</v>
      </c>
      <c r="B23">
        <v>28.239010989010993</v>
      </c>
    </row>
    <row r="24" spans="1:5" x14ac:dyDescent="0.3">
      <c r="A24">
        <v>2017</v>
      </c>
      <c r="B24">
        <v>28.557808219178117</v>
      </c>
    </row>
    <row r="25" spans="1:5" x14ac:dyDescent="0.3">
      <c r="A25">
        <v>2018</v>
      </c>
      <c r="B25">
        <v>28.753038674033149</v>
      </c>
    </row>
    <row r="26" spans="1:5" x14ac:dyDescent="0.3">
      <c r="A26">
        <v>2019</v>
      </c>
      <c r="B26">
        <v>28.252367688022296</v>
      </c>
      <c r="C26">
        <v>28.252367688022296</v>
      </c>
      <c r="D26" s="1">
        <v>28.252367688022296</v>
      </c>
      <c r="E26" s="1">
        <v>28.252367688022296</v>
      </c>
    </row>
    <row r="27" spans="1:5" x14ac:dyDescent="0.3">
      <c r="A27">
        <v>2020</v>
      </c>
      <c r="C27">
        <f t="shared" ref="C27:C57" si="0">_xlfn.FORECAST.ETS(A27,$B$2:$B$26,$A$2:$A$26,1,1)</f>
        <v>28.393165377007968</v>
      </c>
      <c r="D27" s="1">
        <f t="shared" ref="D27:D57" si="1">C27-_xlfn.FORECAST.ETS.CONFINT(A27,$B$2:$B$26,$A$2:$A$26,0.95,1,1)</f>
        <v>27.767379118294425</v>
      </c>
      <c r="E27" s="1">
        <f t="shared" ref="E27:E57" si="2">C27+_xlfn.FORECAST.ETS.CONFINT(A27,$B$2:$B$26,$A$2:$A$26,0.95,1,1)</f>
        <v>29.01895163572151</v>
      </c>
    </row>
    <row r="28" spans="1:5" x14ac:dyDescent="0.3">
      <c r="A28">
        <v>2021</v>
      </c>
      <c r="C28">
        <f t="shared" si="0"/>
        <v>28.439143313175872</v>
      </c>
      <c r="D28" s="1">
        <f t="shared" si="1"/>
        <v>27.813354238430499</v>
      </c>
      <c r="E28" s="1">
        <f t="shared" si="2"/>
        <v>29.064932387921246</v>
      </c>
    </row>
    <row r="29" spans="1:5" x14ac:dyDescent="0.3">
      <c r="A29">
        <v>2022</v>
      </c>
      <c r="C29">
        <f t="shared" si="0"/>
        <v>28.485121249343777</v>
      </c>
      <c r="D29" s="1">
        <f t="shared" si="1"/>
        <v>27.859327168350887</v>
      </c>
      <c r="E29" s="1">
        <f t="shared" si="2"/>
        <v>29.110915330336667</v>
      </c>
    </row>
    <row r="30" spans="1:5" x14ac:dyDescent="0.3">
      <c r="A30">
        <v>2023</v>
      </c>
      <c r="C30">
        <f t="shared" si="0"/>
        <v>28.531099185511682</v>
      </c>
      <c r="D30" s="1">
        <f t="shared" si="1"/>
        <v>27.905297282337223</v>
      </c>
      <c r="E30" s="1">
        <f t="shared" si="2"/>
        <v>29.156901088686141</v>
      </c>
    </row>
    <row r="31" spans="1:5" x14ac:dyDescent="0.3">
      <c r="A31">
        <v>2024</v>
      </c>
      <c r="C31">
        <f t="shared" si="0"/>
        <v>28.57707712167959</v>
      </c>
      <c r="D31" s="1">
        <f t="shared" si="1"/>
        <v>27.951263954735435</v>
      </c>
      <c r="E31" s="1">
        <f t="shared" si="2"/>
        <v>29.202890288623745</v>
      </c>
    </row>
    <row r="32" spans="1:5" x14ac:dyDescent="0.3">
      <c r="A32">
        <v>2025</v>
      </c>
      <c r="C32">
        <f t="shared" si="0"/>
        <v>28.623055057847495</v>
      </c>
      <c r="D32" s="1">
        <f t="shared" si="1"/>
        <v>27.997226559987009</v>
      </c>
      <c r="E32" s="1">
        <f t="shared" si="2"/>
        <v>29.24888355570798</v>
      </c>
    </row>
    <row r="33" spans="1:5" x14ac:dyDescent="0.3">
      <c r="A33">
        <v>2026</v>
      </c>
      <c r="C33">
        <f t="shared" si="0"/>
        <v>28.669032994015399</v>
      </c>
      <c r="D33" s="1">
        <f t="shared" si="1"/>
        <v>28.043184472666525</v>
      </c>
      <c r="E33" s="1">
        <f t="shared" si="2"/>
        <v>29.294881515364274</v>
      </c>
    </row>
    <row r="34" spans="1:5" x14ac:dyDescent="0.3">
      <c r="A34">
        <v>2027</v>
      </c>
      <c r="C34">
        <f t="shared" si="0"/>
        <v>28.715010930183304</v>
      </c>
      <c r="D34" s="1">
        <f t="shared" si="1"/>
        <v>28.089137067525389</v>
      </c>
      <c r="E34" s="1">
        <f t="shared" si="2"/>
        <v>29.340884792841219</v>
      </c>
    </row>
    <row r="35" spans="1:5" x14ac:dyDescent="0.3">
      <c r="A35">
        <v>2028</v>
      </c>
      <c r="C35">
        <f t="shared" si="0"/>
        <v>28.760988866351209</v>
      </c>
      <c r="D35" s="1">
        <f t="shared" si="1"/>
        <v>28.135083719541807</v>
      </c>
      <c r="E35" s="1">
        <f t="shared" si="2"/>
        <v>29.38689401316061</v>
      </c>
    </row>
    <row r="36" spans="1:5" x14ac:dyDescent="0.3">
      <c r="A36">
        <v>2029</v>
      </c>
      <c r="C36">
        <f t="shared" si="0"/>
        <v>28.806966802519113</v>
      </c>
      <c r="D36" s="1">
        <f t="shared" si="1"/>
        <v>28.181023803976966</v>
      </c>
      <c r="E36" s="1">
        <f t="shared" si="2"/>
        <v>29.43290980106126</v>
      </c>
    </row>
    <row r="37" spans="1:5" x14ac:dyDescent="0.3">
      <c r="A37">
        <v>2030</v>
      </c>
      <c r="C37">
        <f t="shared" si="0"/>
        <v>28.852944738687018</v>
      </c>
      <c r="D37" s="1">
        <f t="shared" si="1"/>
        <v>28.226956696437391</v>
      </c>
      <c r="E37" s="1">
        <f t="shared" si="2"/>
        <v>29.478932780936645</v>
      </c>
    </row>
    <row r="38" spans="1:5" x14ac:dyDescent="0.3">
      <c r="A38">
        <v>2031</v>
      </c>
      <c r="C38">
        <f t="shared" si="0"/>
        <v>28.898922674854923</v>
      </c>
      <c r="D38" s="1">
        <f t="shared" si="1"/>
        <v>28.272881772943432</v>
      </c>
      <c r="E38" s="1">
        <f t="shared" si="2"/>
        <v>29.524963576766414</v>
      </c>
    </row>
    <row r="39" spans="1:5" x14ac:dyDescent="0.3">
      <c r="A39">
        <v>2032</v>
      </c>
      <c r="C39">
        <f t="shared" si="0"/>
        <v>28.944900611022828</v>
      </c>
      <c r="D39" s="1">
        <f t="shared" si="1"/>
        <v>28.318798410003932</v>
      </c>
      <c r="E39" s="1">
        <f t="shared" si="2"/>
        <v>29.571002812041723</v>
      </c>
    </row>
    <row r="40" spans="1:5" x14ac:dyDescent="0.3">
      <c r="A40">
        <v>2033</v>
      </c>
      <c r="C40">
        <f t="shared" si="0"/>
        <v>28.990878547190732</v>
      </c>
      <c r="D40" s="1">
        <f t="shared" si="1"/>
        <v>28.364705984696922</v>
      </c>
      <c r="E40" s="1">
        <f t="shared" si="2"/>
        <v>29.617051109684542</v>
      </c>
    </row>
    <row r="41" spans="1:5" x14ac:dyDescent="0.3">
      <c r="A41">
        <v>2034</v>
      </c>
      <c r="C41">
        <f t="shared" si="0"/>
        <v>29.03685648335864</v>
      </c>
      <c r="D41" s="1">
        <f t="shared" si="1"/>
        <v>28.410603874756401</v>
      </c>
      <c r="E41" s="1">
        <f t="shared" si="2"/>
        <v>29.66310909196088</v>
      </c>
    </row>
    <row r="42" spans="1:5" x14ac:dyDescent="0.3">
      <c r="A42">
        <v>2035</v>
      </c>
      <c r="C42">
        <f t="shared" si="0"/>
        <v>29.082834419526545</v>
      </c>
      <c r="D42" s="1">
        <f t="shared" si="1"/>
        <v>28.456491458665059</v>
      </c>
      <c r="E42" s="1">
        <f t="shared" si="2"/>
        <v>29.709177380388031</v>
      </c>
    </row>
    <row r="43" spans="1:5" x14ac:dyDescent="0.3">
      <c r="A43">
        <v>2036</v>
      </c>
      <c r="C43">
        <f t="shared" si="0"/>
        <v>29.12881235569445</v>
      </c>
      <c r="D43" s="1">
        <f t="shared" si="1"/>
        <v>28.502368115753008</v>
      </c>
      <c r="E43" s="1">
        <f t="shared" si="2"/>
        <v>29.755256595635892</v>
      </c>
    </row>
    <row r="44" spans="1:5" x14ac:dyDescent="0.3">
      <c r="A44">
        <v>2037</v>
      </c>
      <c r="C44">
        <f t="shared" si="0"/>
        <v>29.174790291862355</v>
      </c>
      <c r="D44" s="1">
        <f t="shared" si="1"/>
        <v>28.548233226302301</v>
      </c>
      <c r="E44" s="1">
        <f t="shared" si="2"/>
        <v>29.801347357422408</v>
      </c>
    </row>
    <row r="45" spans="1:5" x14ac:dyDescent="0.3">
      <c r="A45">
        <v>2038</v>
      </c>
      <c r="C45">
        <f t="shared" si="0"/>
        <v>29.220768228030259</v>
      </c>
      <c r="D45" s="1">
        <f t="shared" si="1"/>
        <v>28.594086171657281</v>
      </c>
      <c r="E45" s="1">
        <f t="shared" si="2"/>
        <v>29.847450284403237</v>
      </c>
    </row>
    <row r="46" spans="1:5" x14ac:dyDescent="0.3">
      <c r="A46">
        <v>2039</v>
      </c>
      <c r="C46">
        <f t="shared" si="0"/>
        <v>29.266746164198164</v>
      </c>
      <c r="D46" s="1">
        <f t="shared" si="1"/>
        <v>28.639926334340647</v>
      </c>
      <c r="E46" s="1">
        <f t="shared" si="2"/>
        <v>29.893565994055681</v>
      </c>
    </row>
    <row r="47" spans="1:5" x14ac:dyDescent="0.3">
      <c r="A47">
        <v>2040</v>
      </c>
      <c r="C47">
        <f t="shared" si="0"/>
        <v>29.312724100366069</v>
      </c>
      <c r="D47" s="1">
        <f t="shared" si="1"/>
        <v>28.685753098175109</v>
      </c>
      <c r="E47" s="1">
        <f t="shared" si="2"/>
        <v>29.939695102557028</v>
      </c>
    </row>
    <row r="48" spans="1:5" x14ac:dyDescent="0.3">
      <c r="A48">
        <v>2041</v>
      </c>
      <c r="C48">
        <f t="shared" si="0"/>
        <v>29.358702036533973</v>
      </c>
      <c r="D48" s="1">
        <f t="shared" si="1"/>
        <v>28.731565848410579</v>
      </c>
      <c r="E48" s="1">
        <f t="shared" si="2"/>
        <v>29.985838224657368</v>
      </c>
    </row>
    <row r="49" spans="1:5" x14ac:dyDescent="0.3">
      <c r="A49">
        <v>2042</v>
      </c>
      <c r="C49">
        <f t="shared" si="0"/>
        <v>29.404679972701878</v>
      </c>
      <c r="D49" s="1">
        <f t="shared" si="1"/>
        <v>28.777363971856769</v>
      </c>
      <c r="E49" s="1">
        <f t="shared" si="2"/>
        <v>30.031995973546987</v>
      </c>
    </row>
    <row r="50" spans="1:5" x14ac:dyDescent="0.3">
      <c r="A50">
        <v>2043</v>
      </c>
      <c r="C50">
        <f t="shared" si="0"/>
        <v>29.450657908869786</v>
      </c>
      <c r="D50" s="1">
        <f t="shared" si="1"/>
        <v>28.823146857021058</v>
      </c>
      <c r="E50" s="1">
        <f t="shared" si="2"/>
        <v>30.078168960718514</v>
      </c>
    </row>
    <row r="51" spans="1:5" x14ac:dyDescent="0.3">
      <c r="A51">
        <v>2044</v>
      </c>
      <c r="C51">
        <f t="shared" si="0"/>
        <v>29.496635845037691</v>
      </c>
      <c r="D51" s="1">
        <f t="shared" si="1"/>
        <v>28.868913894251506</v>
      </c>
      <c r="E51" s="1">
        <f t="shared" si="2"/>
        <v>30.124357795823876</v>
      </c>
    </row>
    <row r="52" spans="1:5" x14ac:dyDescent="0.3">
      <c r="A52">
        <v>2045</v>
      </c>
      <c r="C52">
        <f t="shared" si="0"/>
        <v>29.542613781205596</v>
      </c>
      <c r="D52" s="1">
        <f t="shared" si="1"/>
        <v>28.914664475884905</v>
      </c>
      <c r="E52" s="1">
        <f t="shared" si="2"/>
        <v>30.170563086526286</v>
      </c>
    </row>
    <row r="53" spans="1:5" x14ac:dyDescent="0.3">
      <c r="A53">
        <v>2046</v>
      </c>
      <c r="C53">
        <f t="shared" si="0"/>
        <v>29.5885917173735</v>
      </c>
      <c r="D53" s="1">
        <f t="shared" si="1"/>
        <v>28.960397996399667</v>
      </c>
      <c r="E53" s="1">
        <f t="shared" si="2"/>
        <v>30.216785438347333</v>
      </c>
    </row>
    <row r="54" spans="1:5" x14ac:dyDescent="0.3">
      <c r="A54">
        <v>2047</v>
      </c>
      <c r="C54">
        <f t="shared" si="0"/>
        <v>29.634569653541405</v>
      </c>
      <c r="D54" s="1">
        <f t="shared" si="1"/>
        <v>29.006113852573407</v>
      </c>
      <c r="E54" s="1">
        <f t="shared" si="2"/>
        <v>30.263025454509403</v>
      </c>
    </row>
    <row r="55" spans="1:5" x14ac:dyDescent="0.3">
      <c r="A55">
        <v>2048</v>
      </c>
      <c r="C55">
        <f t="shared" si="0"/>
        <v>29.68054758970931</v>
      </c>
      <c r="D55" s="1">
        <f t="shared" si="1"/>
        <v>29.051811443645029</v>
      </c>
      <c r="E55" s="1">
        <f t="shared" si="2"/>
        <v>30.30928373577359</v>
      </c>
    </row>
    <row r="56" spans="1:5" x14ac:dyDescent="0.3">
      <c r="A56">
        <v>2049</v>
      </c>
      <c r="C56">
        <f t="shared" si="0"/>
        <v>29.726525525877214</v>
      </c>
      <c r="D56" s="1">
        <f t="shared" si="1"/>
        <v>29.097490171481187</v>
      </c>
      <c r="E56" s="1">
        <f t="shared" si="2"/>
        <v>30.355560880273242</v>
      </c>
    </row>
    <row r="57" spans="1:5" x14ac:dyDescent="0.3">
      <c r="A57">
        <v>2050</v>
      </c>
      <c r="C57">
        <f t="shared" si="0"/>
        <v>29.772503462045119</v>
      </c>
      <c r="D57" s="1">
        <f t="shared" si="1"/>
        <v>29.143149440746829</v>
      </c>
      <c r="E57" s="1">
        <f t="shared" si="2"/>
        <v>30.401857483343409</v>
      </c>
    </row>
  </sheetData>
  <mergeCells count="1">
    <mergeCell ref="G12:O1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K21" sqref="K21"/>
    </sheetView>
  </sheetViews>
  <sheetFormatPr defaultRowHeight="14.4" x14ac:dyDescent="0.3"/>
  <cols>
    <col min="2" max="2" width="16" customWidth="1"/>
    <col min="3" max="3" width="24.33203125" customWidth="1"/>
    <col min="4" max="4" width="38.44140625" customWidth="1"/>
    <col min="5" max="5" width="38.5546875" customWidth="1"/>
    <col min="7" max="7" width="9.44140625" customWidth="1"/>
    <col min="8" max="8" width="7.6640625" customWidth="1"/>
  </cols>
  <sheetData>
    <row r="1" spans="1:15" ht="23.4" x14ac:dyDescent="0.45">
      <c r="A1" t="s">
        <v>14</v>
      </c>
      <c r="B1" t="s">
        <v>24</v>
      </c>
      <c r="C1" t="s">
        <v>25</v>
      </c>
      <c r="D1" t="s">
        <v>26</v>
      </c>
      <c r="E1" t="s">
        <v>27</v>
      </c>
      <c r="G1" t="s">
        <v>5</v>
      </c>
      <c r="H1" t="s">
        <v>6</v>
      </c>
      <c r="K1" s="4" t="s">
        <v>43</v>
      </c>
    </row>
    <row r="2" spans="1:15" x14ac:dyDescent="0.3">
      <c r="A2">
        <v>1995</v>
      </c>
      <c r="B2">
        <v>24.965934065934078</v>
      </c>
      <c r="G2" t="s">
        <v>7</v>
      </c>
      <c r="H2" s="2">
        <f>_xlfn.FORECAST.ETS.STAT($B$2:$B$26,$A$2:$A$26,1,1,1)</f>
        <v>0.25</v>
      </c>
    </row>
    <row r="3" spans="1:15" x14ac:dyDescent="0.3">
      <c r="A3">
        <v>1996</v>
      </c>
      <c r="B3">
        <v>24.306557377049174</v>
      </c>
      <c r="G3" t="s">
        <v>8</v>
      </c>
      <c r="H3" s="2">
        <f>_xlfn.FORECAST.ETS.STAT($B$2:$B$26,$A$2:$A$26,2,1,1)</f>
        <v>1E-3</v>
      </c>
    </row>
    <row r="4" spans="1:15" x14ac:dyDescent="0.3">
      <c r="A4">
        <v>1997</v>
      </c>
      <c r="B4">
        <v>23.586849315068466</v>
      </c>
      <c r="G4" t="s">
        <v>9</v>
      </c>
      <c r="H4" s="2">
        <f>_xlfn.FORECAST.ETS.STAT($B$2:$B$26,$A$2:$A$26,3,1,1)</f>
        <v>2.2204460492503131E-16</v>
      </c>
    </row>
    <row r="5" spans="1:15" x14ac:dyDescent="0.3">
      <c r="A5">
        <v>1998</v>
      </c>
      <c r="B5">
        <v>24.670473537604458</v>
      </c>
      <c r="G5" t="s">
        <v>10</v>
      </c>
      <c r="H5" s="2">
        <f>_xlfn.FORECAST.ETS.STAT($B$2:$B$26,$A$2:$A$26,4,1,1)</f>
        <v>0.75886095655402797</v>
      </c>
    </row>
    <row r="6" spans="1:15" x14ac:dyDescent="0.3">
      <c r="A6">
        <v>1999</v>
      </c>
      <c r="B6">
        <v>24.976519337016565</v>
      </c>
      <c r="G6" t="s">
        <v>11</v>
      </c>
      <c r="H6" s="2">
        <f>_xlfn.FORECAST.ETS.STAT($B$2:$B$26,$A$2:$A$26,5,1,1)</f>
        <v>1.7773709156689958E-2</v>
      </c>
    </row>
    <row r="7" spans="1:15" x14ac:dyDescent="0.3">
      <c r="A7">
        <v>2000</v>
      </c>
      <c r="B7">
        <v>24.778415300546456</v>
      </c>
      <c r="G7" t="s">
        <v>12</v>
      </c>
      <c r="H7" s="2">
        <f>_xlfn.FORECAST.ETS.STAT($B$2:$B$26,$A$2:$A$26,6,1,1)</f>
        <v>0.45422875137868812</v>
      </c>
    </row>
    <row r="8" spans="1:15" x14ac:dyDescent="0.3">
      <c r="A8">
        <v>2001</v>
      </c>
      <c r="B8">
        <v>24.526648351648333</v>
      </c>
      <c r="G8" t="s">
        <v>13</v>
      </c>
      <c r="H8" s="2">
        <f>_xlfn.FORECAST.ETS.STAT($B$2:$B$26,$A$2:$A$26,7,1,1)</f>
        <v>0.60694471533438821</v>
      </c>
    </row>
    <row r="9" spans="1:15" x14ac:dyDescent="0.3">
      <c r="A9">
        <v>2002</v>
      </c>
      <c r="B9">
        <v>25.216111111111083</v>
      </c>
    </row>
    <row r="10" spans="1:15" x14ac:dyDescent="0.3">
      <c r="A10">
        <v>2003</v>
      </c>
      <c r="B10">
        <v>24.373424657534276</v>
      </c>
    </row>
    <row r="11" spans="1:15" ht="15" thickBot="1" x14ac:dyDescent="0.35">
      <c r="A11">
        <v>2004</v>
      </c>
      <c r="B11">
        <v>25.156557377049207</v>
      </c>
    </row>
    <row r="12" spans="1:15" x14ac:dyDescent="0.3">
      <c r="A12">
        <v>2005</v>
      </c>
      <c r="B12">
        <v>24.756986301369857</v>
      </c>
      <c r="G12" s="5" t="s">
        <v>36</v>
      </c>
      <c r="H12" s="6"/>
      <c r="I12" s="6"/>
      <c r="J12" s="6"/>
      <c r="K12" s="6"/>
      <c r="L12" s="6"/>
      <c r="M12" s="6"/>
      <c r="N12" s="6"/>
      <c r="O12" s="7"/>
    </row>
    <row r="13" spans="1:15" x14ac:dyDescent="0.3">
      <c r="A13">
        <v>2006</v>
      </c>
      <c r="B13">
        <v>25.443561643835622</v>
      </c>
      <c r="G13" s="8"/>
      <c r="H13" s="9"/>
      <c r="I13" s="9"/>
      <c r="J13" s="9"/>
      <c r="K13" s="9"/>
      <c r="L13" s="9"/>
      <c r="M13" s="9"/>
      <c r="N13" s="9"/>
      <c r="O13" s="10"/>
    </row>
    <row r="14" spans="1:15" x14ac:dyDescent="0.3">
      <c r="A14">
        <v>2007</v>
      </c>
      <c r="B14">
        <v>24.839554317548746</v>
      </c>
      <c r="G14" s="8"/>
      <c r="H14" s="9"/>
      <c r="I14" s="9"/>
      <c r="J14" s="9"/>
      <c r="K14" s="9"/>
      <c r="L14" s="9"/>
      <c r="M14" s="9"/>
      <c r="N14" s="9"/>
      <c r="O14" s="10"/>
    </row>
    <row r="15" spans="1:15" ht="15" thickBot="1" x14ac:dyDescent="0.35">
      <c r="A15">
        <v>2008</v>
      </c>
      <c r="B15">
        <v>24.555616438356168</v>
      </c>
      <c r="G15" s="11"/>
      <c r="H15" s="12"/>
      <c r="I15" s="12"/>
      <c r="J15" s="12"/>
      <c r="K15" s="12"/>
      <c r="L15" s="12"/>
      <c r="M15" s="12"/>
      <c r="N15" s="12"/>
      <c r="O15" s="13"/>
    </row>
    <row r="16" spans="1:15" x14ac:dyDescent="0.3">
      <c r="A16">
        <v>2009</v>
      </c>
      <c r="B16">
        <v>25.427548209366382</v>
      </c>
    </row>
    <row r="17" spans="1:5" x14ac:dyDescent="0.3">
      <c r="A17">
        <v>2010</v>
      </c>
      <c r="B17">
        <v>25.558448753462596</v>
      </c>
    </row>
    <row r="18" spans="1:5" x14ac:dyDescent="0.3">
      <c r="A18">
        <v>2011</v>
      </c>
      <c r="B18">
        <v>24.658055555555549</v>
      </c>
    </row>
    <row r="19" spans="1:5" x14ac:dyDescent="0.3">
      <c r="A19">
        <v>2012</v>
      </c>
      <c r="B19">
        <v>24.945901639344278</v>
      </c>
    </row>
    <row r="20" spans="1:5" x14ac:dyDescent="0.3">
      <c r="A20">
        <v>2013</v>
      </c>
      <c r="B20">
        <v>24.83296703296703</v>
      </c>
    </row>
    <row r="21" spans="1:5" x14ac:dyDescent="0.3">
      <c r="A21">
        <v>2014</v>
      </c>
      <c r="B21">
        <v>24.966483516483503</v>
      </c>
    </row>
    <row r="22" spans="1:5" x14ac:dyDescent="0.3">
      <c r="A22">
        <v>2015</v>
      </c>
      <c r="B22">
        <v>25.2725274725275</v>
      </c>
    </row>
    <row r="23" spans="1:5" x14ac:dyDescent="0.3">
      <c r="A23">
        <v>2016</v>
      </c>
      <c r="B23">
        <v>26.827423822714699</v>
      </c>
    </row>
    <row r="24" spans="1:5" x14ac:dyDescent="0.3">
      <c r="A24">
        <v>2017</v>
      </c>
      <c r="B24">
        <v>26.047107438016528</v>
      </c>
    </row>
    <row r="25" spans="1:5" x14ac:dyDescent="0.3">
      <c r="A25">
        <v>2018</v>
      </c>
      <c r="B25">
        <v>25.563509749303634</v>
      </c>
    </row>
    <row r="26" spans="1:5" x14ac:dyDescent="0.3">
      <c r="A26">
        <v>2019</v>
      </c>
      <c r="B26">
        <v>25.475280898876413</v>
      </c>
      <c r="C26">
        <v>25.475280898876413</v>
      </c>
      <c r="D26" s="1">
        <v>25.475280898876413</v>
      </c>
      <c r="E26" s="1">
        <v>25.475280898876413</v>
      </c>
    </row>
    <row r="27" spans="1:5" x14ac:dyDescent="0.3">
      <c r="A27">
        <v>2020</v>
      </c>
      <c r="C27">
        <f t="shared" ref="C27:C57" si="0">_xlfn.FORECAST.ETS(A27,$B$2:$B$26,$A$2:$A$26,1,1)</f>
        <v>25.785353953953638</v>
      </c>
      <c r="D27" s="1">
        <f t="shared" ref="D27:D57" si="1">C27-_xlfn.FORECAST.ETS.CONFINT(A27,$B$2:$B$26,$A$2:$A$26,0.95,1,1)</f>
        <v>24.708770787451499</v>
      </c>
      <c r="E27" s="1">
        <f t="shared" ref="E27:E57" si="2">C27+_xlfn.FORECAST.ETS.CONFINT(A27,$B$2:$B$26,$A$2:$A$26,0.95,1,1)</f>
        <v>26.861937120455778</v>
      </c>
    </row>
    <row r="28" spans="1:5" x14ac:dyDescent="0.3">
      <c r="A28">
        <v>2021</v>
      </c>
      <c r="C28">
        <f t="shared" si="0"/>
        <v>25.837936002723058</v>
      </c>
      <c r="D28" s="1">
        <f t="shared" si="1"/>
        <v>24.727957874004289</v>
      </c>
      <c r="E28" s="1">
        <f t="shared" si="2"/>
        <v>26.947914131441827</v>
      </c>
    </row>
    <row r="29" spans="1:5" x14ac:dyDescent="0.3">
      <c r="A29">
        <v>2022</v>
      </c>
      <c r="C29">
        <f t="shared" si="0"/>
        <v>25.890518051492482</v>
      </c>
      <c r="D29" s="1">
        <f t="shared" si="1"/>
        <v>24.747865623663525</v>
      </c>
      <c r="E29" s="1">
        <f t="shared" si="2"/>
        <v>27.033170479321438</v>
      </c>
    </row>
    <row r="30" spans="1:5" x14ac:dyDescent="0.3">
      <c r="A30">
        <v>2023</v>
      </c>
      <c r="C30">
        <f t="shared" si="0"/>
        <v>25.943100100261901</v>
      </c>
      <c r="D30" s="1">
        <f t="shared" si="1"/>
        <v>24.768432910702845</v>
      </c>
      <c r="E30" s="1">
        <f t="shared" si="2"/>
        <v>27.117767289820957</v>
      </c>
    </row>
    <row r="31" spans="1:5" x14ac:dyDescent="0.3">
      <c r="A31">
        <v>2024</v>
      </c>
      <c r="C31">
        <f t="shared" si="0"/>
        <v>25.995682149031325</v>
      </c>
      <c r="D31" s="1">
        <f t="shared" si="1"/>
        <v>24.7896062515414</v>
      </c>
      <c r="E31" s="1">
        <f t="shared" si="2"/>
        <v>27.201758046521249</v>
      </c>
    </row>
    <row r="32" spans="1:5" x14ac:dyDescent="0.3">
      <c r="A32">
        <v>2025</v>
      </c>
      <c r="C32">
        <f t="shared" si="0"/>
        <v>26.048264197800748</v>
      </c>
      <c r="D32" s="1">
        <f t="shared" si="1"/>
        <v>24.811338540485519</v>
      </c>
      <c r="E32" s="1">
        <f t="shared" si="2"/>
        <v>27.285189855115977</v>
      </c>
    </row>
    <row r="33" spans="1:5" x14ac:dyDescent="0.3">
      <c r="A33">
        <v>2026</v>
      </c>
      <c r="C33">
        <f t="shared" si="0"/>
        <v>26.100846246570168</v>
      </c>
      <c r="D33" s="1">
        <f t="shared" si="1"/>
        <v>24.833588041647054</v>
      </c>
      <c r="E33" s="1">
        <f t="shared" si="2"/>
        <v>27.368104451493281</v>
      </c>
    </row>
    <row r="34" spans="1:5" x14ac:dyDescent="0.3">
      <c r="A34">
        <v>2027</v>
      </c>
      <c r="C34">
        <f t="shared" si="0"/>
        <v>26.153428295339591</v>
      </c>
      <c r="D34" s="1">
        <f t="shared" si="1"/>
        <v>24.856317576384004</v>
      </c>
      <c r="E34" s="1">
        <f t="shared" si="2"/>
        <v>27.450539014295178</v>
      </c>
    </row>
    <row r="35" spans="1:5" x14ac:dyDescent="0.3">
      <c r="A35">
        <v>2028</v>
      </c>
      <c r="C35">
        <f t="shared" si="0"/>
        <v>26.206010344109011</v>
      </c>
      <c r="D35" s="1">
        <f t="shared" si="1"/>
        <v>24.879493861874085</v>
      </c>
      <c r="E35" s="1">
        <f t="shared" si="2"/>
        <v>27.532526826343936</v>
      </c>
    </row>
    <row r="36" spans="1:5" x14ac:dyDescent="0.3">
      <c r="A36">
        <v>2029</v>
      </c>
      <c r="C36">
        <f t="shared" si="0"/>
        <v>26.258592392878434</v>
      </c>
      <c r="D36" s="1">
        <f t="shared" si="1"/>
        <v>24.90308696786461</v>
      </c>
      <c r="E36" s="1">
        <f t="shared" si="2"/>
        <v>27.614097817892258</v>
      </c>
    </row>
    <row r="37" spans="1:5" x14ac:dyDescent="0.3">
      <c r="A37">
        <v>2030</v>
      </c>
      <c r="C37">
        <f t="shared" si="0"/>
        <v>26.311174441647857</v>
      </c>
      <c r="D37" s="1">
        <f t="shared" si="1"/>
        <v>24.92706986680712</v>
      </c>
      <c r="E37" s="1">
        <f t="shared" si="2"/>
        <v>27.695279016488595</v>
      </c>
    </row>
    <row r="38" spans="1:5" x14ac:dyDescent="0.3">
      <c r="A38">
        <v>2031</v>
      </c>
      <c r="C38">
        <f t="shared" si="0"/>
        <v>26.363756490417277</v>
      </c>
      <c r="D38" s="1">
        <f t="shared" si="1"/>
        <v>24.951418058502668</v>
      </c>
      <c r="E38" s="1">
        <f t="shared" si="2"/>
        <v>27.776094922331886</v>
      </c>
    </row>
    <row r="39" spans="1:5" x14ac:dyDescent="0.3">
      <c r="A39">
        <v>2032</v>
      </c>
      <c r="C39">
        <f t="shared" si="0"/>
        <v>26.4163385391867</v>
      </c>
      <c r="D39" s="1">
        <f t="shared" si="1"/>
        <v>24.976109254729398</v>
      </c>
      <c r="E39" s="1">
        <f t="shared" si="2"/>
        <v>27.856567823644003</v>
      </c>
    </row>
    <row r="40" spans="1:5" x14ac:dyDescent="0.3">
      <c r="A40">
        <v>2033</v>
      </c>
      <c r="C40">
        <f t="shared" si="0"/>
        <v>26.46892058795612</v>
      </c>
      <c r="D40" s="1">
        <f t="shared" si="1"/>
        <v>25.001123112555021</v>
      </c>
      <c r="E40" s="1">
        <f t="shared" si="2"/>
        <v>27.936718063357219</v>
      </c>
    </row>
    <row r="41" spans="1:5" x14ac:dyDescent="0.3">
      <c r="A41">
        <v>2034</v>
      </c>
      <c r="C41">
        <f t="shared" si="0"/>
        <v>26.521502636725543</v>
      </c>
      <c r="D41" s="1">
        <f t="shared" si="1"/>
        <v>25.026441007466747</v>
      </c>
      <c r="E41" s="1">
        <f t="shared" si="2"/>
        <v>28.016564265984339</v>
      </c>
    </row>
    <row r="42" spans="1:5" x14ac:dyDescent="0.3">
      <c r="A42">
        <v>2035</v>
      </c>
      <c r="C42">
        <f t="shared" si="0"/>
        <v>26.574084685494967</v>
      </c>
      <c r="D42" s="1">
        <f t="shared" si="1"/>
        <v>25.052045839297076</v>
      </c>
      <c r="E42" s="1">
        <f t="shared" si="2"/>
        <v>28.096123531692857</v>
      </c>
    </row>
    <row r="43" spans="1:5" x14ac:dyDescent="0.3">
      <c r="A43">
        <v>2036</v>
      </c>
      <c r="C43">
        <f t="shared" si="0"/>
        <v>26.626666734264386</v>
      </c>
      <c r="D43" s="1">
        <f t="shared" si="1"/>
        <v>25.077921865340912</v>
      </c>
      <c r="E43" s="1">
        <f t="shared" si="2"/>
        <v>28.175411603187861</v>
      </c>
    </row>
    <row r="44" spans="1:5" x14ac:dyDescent="0.3">
      <c r="A44">
        <v>2037</v>
      </c>
      <c r="C44">
        <f t="shared" si="0"/>
        <v>26.67924878303381</v>
      </c>
      <c r="D44" s="1">
        <f t="shared" si="1"/>
        <v>25.104054556156136</v>
      </c>
      <c r="E44" s="1">
        <f t="shared" si="2"/>
        <v>28.254443009911483</v>
      </c>
    </row>
    <row r="45" spans="1:5" x14ac:dyDescent="0.3">
      <c r="A45">
        <v>2038</v>
      </c>
      <c r="C45">
        <f t="shared" si="0"/>
        <v>26.731830831803229</v>
      </c>
      <c r="D45" s="1">
        <f t="shared" si="1"/>
        <v>25.130430470396401</v>
      </c>
      <c r="E45" s="1">
        <f t="shared" si="2"/>
        <v>28.333231193210057</v>
      </c>
    </row>
    <row r="46" spans="1:5" x14ac:dyDescent="0.3">
      <c r="A46">
        <v>2039</v>
      </c>
      <c r="C46">
        <f t="shared" si="0"/>
        <v>26.784412880572653</v>
      </c>
      <c r="D46" s="1">
        <f t="shared" si="1"/>
        <v>25.157037145699199</v>
      </c>
      <c r="E46" s="1">
        <f t="shared" si="2"/>
        <v>28.411788615446106</v>
      </c>
    </row>
    <row r="47" spans="1:5" x14ac:dyDescent="0.3">
      <c r="A47">
        <v>2040</v>
      </c>
      <c r="C47">
        <f t="shared" si="0"/>
        <v>26.836994929342076</v>
      </c>
      <c r="D47" s="1">
        <f t="shared" si="1"/>
        <v>25.183863003186644</v>
      </c>
      <c r="E47" s="1">
        <f t="shared" si="2"/>
        <v>28.490126855497508</v>
      </c>
    </row>
    <row r="48" spans="1:5" x14ac:dyDescent="0.3">
      <c r="A48">
        <v>2041</v>
      </c>
      <c r="C48">
        <f t="shared" si="0"/>
        <v>26.889576978111496</v>
      </c>
      <c r="D48" s="1">
        <f t="shared" si="1"/>
        <v>25.21089726356351</v>
      </c>
      <c r="E48" s="1">
        <f t="shared" si="2"/>
        <v>28.568256692659482</v>
      </c>
    </row>
    <row r="49" spans="1:5" x14ac:dyDescent="0.3">
      <c r="A49">
        <v>2042</v>
      </c>
      <c r="C49">
        <f t="shared" si="0"/>
        <v>26.942159026880919</v>
      </c>
      <c r="D49" s="1">
        <f t="shared" si="1"/>
        <v>25.23812987313995</v>
      </c>
      <c r="E49" s="1">
        <f t="shared" si="2"/>
        <v>28.646188180621888</v>
      </c>
    </row>
    <row r="50" spans="1:5" x14ac:dyDescent="0.3">
      <c r="A50">
        <v>2043</v>
      </c>
      <c r="C50">
        <f t="shared" si="0"/>
        <v>26.994741075650339</v>
      </c>
      <c r="D50" s="1">
        <f t="shared" si="1"/>
        <v>25.265551438383863</v>
      </c>
      <c r="E50" s="1">
        <f t="shared" si="2"/>
        <v>28.723930712916815</v>
      </c>
    </row>
    <row r="51" spans="1:5" x14ac:dyDescent="0.3">
      <c r="A51">
        <v>2044</v>
      </c>
      <c r="C51">
        <f t="shared" si="0"/>
        <v>27.047323124419762</v>
      </c>
      <c r="D51" s="1">
        <f t="shared" si="1"/>
        <v>25.293153167833644</v>
      </c>
      <c r="E51" s="1">
        <f t="shared" si="2"/>
        <v>28.80149308100588</v>
      </c>
    </row>
    <row r="52" spans="1:5" x14ac:dyDescent="0.3">
      <c r="A52">
        <v>2045</v>
      </c>
      <c r="C52">
        <f t="shared" si="0"/>
        <v>27.099905173189185</v>
      </c>
      <c r="D52" s="1">
        <f t="shared" si="1"/>
        <v>25.320926820386511</v>
      </c>
      <c r="E52" s="1">
        <f t="shared" si="2"/>
        <v>28.87888352599186</v>
      </c>
    </row>
    <row r="53" spans="1:5" x14ac:dyDescent="0.3">
      <c r="A53">
        <v>2046</v>
      </c>
      <c r="C53">
        <f t="shared" si="0"/>
        <v>27.152487221958605</v>
      </c>
      <c r="D53" s="1">
        <f t="shared" si="1"/>
        <v>25.348864659129582</v>
      </c>
      <c r="E53" s="1">
        <f t="shared" si="2"/>
        <v>28.956109784787628</v>
      </c>
    </row>
    <row r="54" spans="1:5" x14ac:dyDescent="0.3">
      <c r="A54">
        <v>2047</v>
      </c>
      <c r="C54">
        <f t="shared" si="0"/>
        <v>27.205069270728028</v>
      </c>
      <c r="D54" s="1">
        <f t="shared" si="1"/>
        <v>25.376959410006251</v>
      </c>
      <c r="E54" s="1">
        <f t="shared" si="2"/>
        <v>29.033179131449806</v>
      </c>
    </row>
    <row r="55" spans="1:5" x14ac:dyDescent="0.3">
      <c r="A55">
        <v>2048</v>
      </c>
      <c r="C55">
        <f t="shared" si="0"/>
        <v>27.257651319497448</v>
      </c>
      <c r="D55" s="1">
        <f t="shared" si="1"/>
        <v>25.405204224714449</v>
      </c>
      <c r="E55" s="1">
        <f t="shared" si="2"/>
        <v>29.110098414280447</v>
      </c>
    </row>
    <row r="56" spans="1:5" x14ac:dyDescent="0.3">
      <c r="A56">
        <v>2049</v>
      </c>
      <c r="C56">
        <f t="shared" si="0"/>
        <v>27.310233368266871</v>
      </c>
      <c r="D56" s="1">
        <f t="shared" si="1"/>
        <v>25.43359264732057</v>
      </c>
      <c r="E56" s="1">
        <f t="shared" si="2"/>
        <v>29.186874089213173</v>
      </c>
    </row>
    <row r="57" spans="1:5" x14ac:dyDescent="0.3">
      <c r="A57">
        <v>2050</v>
      </c>
      <c r="C57">
        <f t="shared" si="0"/>
        <v>27.362815417036295</v>
      </c>
      <c r="D57" s="1">
        <f t="shared" si="1"/>
        <v>25.462118584145138</v>
      </c>
      <c r="E57" s="1">
        <f t="shared" si="2"/>
        <v>29.263512249927452</v>
      </c>
    </row>
  </sheetData>
  <mergeCells count="1">
    <mergeCell ref="G12:O1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C1" workbookViewId="0">
      <selection activeCell="B33" sqref="B33"/>
    </sheetView>
  </sheetViews>
  <sheetFormatPr defaultRowHeight="14.4" x14ac:dyDescent="0.3"/>
  <cols>
    <col min="2" max="2" width="18.109375" customWidth="1"/>
    <col min="3" max="3" width="26.44140625" customWidth="1"/>
    <col min="4" max="4" width="40.5546875" customWidth="1"/>
    <col min="5" max="5" width="40.6640625" customWidth="1"/>
    <col min="7" max="7" width="9.44140625" customWidth="1"/>
    <col min="8" max="8" width="7.6640625" customWidth="1"/>
  </cols>
  <sheetData>
    <row r="1" spans="1:15" ht="23.4" x14ac:dyDescent="0.45">
      <c r="A1" t="s">
        <v>14</v>
      </c>
      <c r="B1" t="s">
        <v>28</v>
      </c>
      <c r="C1" t="s">
        <v>29</v>
      </c>
      <c r="D1" t="s">
        <v>30</v>
      </c>
      <c r="E1" t="s">
        <v>31</v>
      </c>
      <c r="G1" t="s">
        <v>5</v>
      </c>
      <c r="H1" t="s">
        <v>6</v>
      </c>
      <c r="K1" s="4" t="s">
        <v>44</v>
      </c>
    </row>
    <row r="2" spans="1:15" x14ac:dyDescent="0.3">
      <c r="A2">
        <v>1995</v>
      </c>
      <c r="B2">
        <v>28.127823691460041</v>
      </c>
      <c r="G2" t="s">
        <v>7</v>
      </c>
      <c r="H2" s="2">
        <f>_xlfn.FORECAST.ETS.STAT($B$2:$B$26,$A$2:$A$26,1,1,1)</f>
        <v>2E-3</v>
      </c>
    </row>
    <row r="3" spans="1:15" x14ac:dyDescent="0.3">
      <c r="A3">
        <v>1996</v>
      </c>
      <c r="B3">
        <v>28.117808219178091</v>
      </c>
      <c r="G3" t="s">
        <v>8</v>
      </c>
      <c r="H3" s="2">
        <f>_xlfn.FORECAST.ETS.STAT($B$2:$B$26,$A$2:$A$26,2,1,1)</f>
        <v>1E-3</v>
      </c>
    </row>
    <row r="4" spans="1:15" x14ac:dyDescent="0.3">
      <c r="A4">
        <v>1997</v>
      </c>
      <c r="B4">
        <v>28.545479452054774</v>
      </c>
      <c r="G4" t="s">
        <v>9</v>
      </c>
      <c r="H4" s="2">
        <f>_xlfn.FORECAST.ETS.STAT($B$2:$B$26,$A$2:$A$26,3,1,1)</f>
        <v>2.2204460492503131E-16</v>
      </c>
    </row>
    <row r="5" spans="1:15" x14ac:dyDescent="0.3">
      <c r="A5">
        <v>1998</v>
      </c>
      <c r="B5">
        <v>28.893888888888867</v>
      </c>
      <c r="G5" t="s">
        <v>10</v>
      </c>
      <c r="H5" s="2">
        <f>_xlfn.FORECAST.ETS.STAT($B$2:$B$26,$A$2:$A$26,4,1,1)</f>
        <v>1.1339145166369446</v>
      </c>
    </row>
    <row r="6" spans="1:15" x14ac:dyDescent="0.3">
      <c r="A6">
        <v>1999</v>
      </c>
      <c r="B6">
        <v>28.472527472527492</v>
      </c>
      <c r="G6" t="s">
        <v>11</v>
      </c>
      <c r="H6" s="2">
        <f>_xlfn.FORECAST.ETS.STAT($B$2:$B$26,$A$2:$A$26,5,1,1)</f>
        <v>1.1672935458455783E-2</v>
      </c>
    </row>
    <row r="7" spans="1:15" x14ac:dyDescent="0.3">
      <c r="A7">
        <v>2000</v>
      </c>
      <c r="B7">
        <v>28.325956284153037</v>
      </c>
      <c r="G7" t="s">
        <v>12</v>
      </c>
      <c r="H7" s="2">
        <f>_xlfn.FORECAST.ETS.STAT($B$2:$B$26,$A$2:$A$26,6,1,1)</f>
        <v>0.33730925551073343</v>
      </c>
    </row>
    <row r="8" spans="1:15" x14ac:dyDescent="0.3">
      <c r="A8">
        <v>2001</v>
      </c>
      <c r="B8">
        <v>28.454794520547971</v>
      </c>
      <c r="G8" t="s">
        <v>13</v>
      </c>
      <c r="H8" s="2">
        <f>_xlfn.FORECAST.ETS.STAT($B$2:$B$26,$A$2:$A$26,7,1,1)</f>
        <v>0.39043486469135474</v>
      </c>
    </row>
    <row r="9" spans="1:15" x14ac:dyDescent="0.3">
      <c r="A9">
        <v>2002</v>
      </c>
      <c r="B9">
        <v>28.471111111111096</v>
      </c>
    </row>
    <row r="10" spans="1:15" ht="15" thickBot="1" x14ac:dyDescent="0.35">
      <c r="A10">
        <v>2003</v>
      </c>
      <c r="B10">
        <v>28.584340659340622</v>
      </c>
    </row>
    <row r="11" spans="1:15" x14ac:dyDescent="0.3">
      <c r="A11">
        <v>2004</v>
      </c>
      <c r="B11">
        <v>28.083060109289612</v>
      </c>
      <c r="G11" s="5" t="s">
        <v>37</v>
      </c>
      <c r="H11" s="6"/>
      <c r="I11" s="6"/>
      <c r="J11" s="6"/>
      <c r="K11" s="6"/>
      <c r="L11" s="6"/>
      <c r="M11" s="6"/>
      <c r="N11" s="6"/>
      <c r="O11" s="7"/>
    </row>
    <row r="12" spans="1:15" x14ac:dyDescent="0.3">
      <c r="A12">
        <v>2005</v>
      </c>
      <c r="B12">
        <v>28.182739726027386</v>
      </c>
      <c r="G12" s="8"/>
      <c r="H12" s="9"/>
      <c r="I12" s="9"/>
      <c r="J12" s="9"/>
      <c r="K12" s="9"/>
      <c r="L12" s="9"/>
      <c r="M12" s="9"/>
      <c r="N12" s="9"/>
      <c r="O12" s="10"/>
    </row>
    <row r="13" spans="1:15" x14ac:dyDescent="0.3">
      <c r="A13">
        <v>2006</v>
      </c>
      <c r="B13">
        <v>28.31342465753422</v>
      </c>
      <c r="G13" s="8"/>
      <c r="H13" s="9"/>
      <c r="I13" s="9"/>
      <c r="J13" s="9"/>
      <c r="K13" s="9"/>
      <c r="L13" s="9"/>
      <c r="M13" s="9"/>
      <c r="N13" s="9"/>
      <c r="O13" s="10"/>
    </row>
    <row r="14" spans="1:15" ht="15" thickBot="1" x14ac:dyDescent="0.35">
      <c r="A14">
        <v>2007</v>
      </c>
      <c r="B14">
        <v>27.770329670329655</v>
      </c>
      <c r="G14" s="11"/>
      <c r="H14" s="12"/>
      <c r="I14" s="12"/>
      <c r="J14" s="12"/>
      <c r="K14" s="12"/>
      <c r="L14" s="12"/>
      <c r="M14" s="12"/>
      <c r="N14" s="12"/>
      <c r="O14" s="13"/>
    </row>
    <row r="15" spans="1:15" x14ac:dyDescent="0.3">
      <c r="A15">
        <v>2008</v>
      </c>
      <c r="B15">
        <v>27.948219178082212</v>
      </c>
    </row>
    <row r="16" spans="1:15" x14ac:dyDescent="0.3">
      <c r="A16">
        <v>2009</v>
      </c>
      <c r="B16">
        <v>29.047802197802177</v>
      </c>
    </row>
    <row r="17" spans="1:5" x14ac:dyDescent="0.3">
      <c r="A17">
        <v>2010</v>
      </c>
      <c r="B17">
        <v>28.287123287671214</v>
      </c>
    </row>
    <row r="18" spans="1:5" x14ac:dyDescent="0.3">
      <c r="A18">
        <v>2011</v>
      </c>
      <c r="B18">
        <v>28.300547945205487</v>
      </c>
    </row>
    <row r="19" spans="1:5" x14ac:dyDescent="0.3">
      <c r="A19">
        <v>2012</v>
      </c>
      <c r="B19">
        <v>28.827595628415288</v>
      </c>
    </row>
    <row r="20" spans="1:5" x14ac:dyDescent="0.3">
      <c r="A20">
        <v>2013</v>
      </c>
      <c r="B20">
        <v>28.310684931506835</v>
      </c>
    </row>
    <row r="21" spans="1:5" x14ac:dyDescent="0.3">
      <c r="A21">
        <v>2014</v>
      </c>
      <c r="B21">
        <v>28.57692307692308</v>
      </c>
    </row>
    <row r="22" spans="1:5" x14ac:dyDescent="0.3">
      <c r="A22">
        <v>2015</v>
      </c>
      <c r="B22">
        <v>28.941208791208762</v>
      </c>
    </row>
    <row r="23" spans="1:5" x14ac:dyDescent="0.3">
      <c r="A23">
        <v>2016</v>
      </c>
      <c r="B23">
        <v>29.124450549450543</v>
      </c>
    </row>
    <row r="24" spans="1:5" x14ac:dyDescent="0.3">
      <c r="A24">
        <v>2017</v>
      </c>
      <c r="B24">
        <v>29.30712328767121</v>
      </c>
    </row>
    <row r="25" spans="1:5" x14ac:dyDescent="0.3">
      <c r="A25">
        <v>2018</v>
      </c>
      <c r="B25">
        <v>29.387878787878805</v>
      </c>
    </row>
    <row r="26" spans="1:5" x14ac:dyDescent="0.3">
      <c r="A26">
        <v>2019</v>
      </c>
      <c r="B26">
        <v>29.749030470914146</v>
      </c>
      <c r="C26">
        <v>29.749030470914146</v>
      </c>
      <c r="D26" s="1">
        <v>29.749030470914146</v>
      </c>
      <c r="E26" s="1">
        <v>29.749030470914146</v>
      </c>
    </row>
    <row r="27" spans="1:5" x14ac:dyDescent="0.3">
      <c r="A27">
        <v>2020</v>
      </c>
      <c r="C27">
        <f t="shared" ref="C27:C57" si="0">_xlfn.FORECAST.ETS(A27,$B$2:$B$26,$A$2:$A$26,1,1)</f>
        <v>29.085320486670078</v>
      </c>
      <c r="D27" s="1">
        <f t="shared" ref="D27:D57" si="1">C27-_xlfn.FORECAST.ETS.CONFINT(A27,$B$2:$B$26,$A$2:$A$26,0.95,1,1)</f>
        <v>28.322835479958346</v>
      </c>
      <c r="E27" s="1">
        <f t="shared" ref="E27:E57" si="2">C27+_xlfn.FORECAST.ETS.CONFINT(A27,$B$2:$B$26,$A$2:$A$26,0.95,1,1)</f>
        <v>29.847805493381809</v>
      </c>
    </row>
    <row r="28" spans="1:5" x14ac:dyDescent="0.3">
      <c r="A28">
        <v>2021</v>
      </c>
      <c r="C28">
        <f t="shared" si="0"/>
        <v>29.123362798659251</v>
      </c>
      <c r="D28" s="1">
        <f t="shared" si="1"/>
        <v>28.360874360772709</v>
      </c>
      <c r="E28" s="1">
        <f t="shared" si="2"/>
        <v>29.885851236545793</v>
      </c>
    </row>
    <row r="29" spans="1:5" x14ac:dyDescent="0.3">
      <c r="A29">
        <v>2022</v>
      </c>
      <c r="C29">
        <f t="shared" si="0"/>
        <v>29.161405110648424</v>
      </c>
      <c r="D29" s="1">
        <f t="shared" si="1"/>
        <v>28.398910572933676</v>
      </c>
      <c r="E29" s="1">
        <f t="shared" si="2"/>
        <v>29.923899648363172</v>
      </c>
    </row>
    <row r="30" spans="1:5" x14ac:dyDescent="0.3">
      <c r="A30">
        <v>2023</v>
      </c>
      <c r="C30">
        <f t="shared" si="0"/>
        <v>29.199447422637597</v>
      </c>
      <c r="D30" s="1">
        <f t="shared" si="1"/>
        <v>28.436943354038966</v>
      </c>
      <c r="E30" s="1">
        <f t="shared" si="2"/>
        <v>29.961951491236228</v>
      </c>
    </row>
    <row r="31" spans="1:5" x14ac:dyDescent="0.3">
      <c r="A31">
        <v>2024</v>
      </c>
      <c r="C31">
        <f t="shared" si="0"/>
        <v>29.237489734626767</v>
      </c>
      <c r="D31" s="1">
        <f t="shared" si="1"/>
        <v>28.474971941764633</v>
      </c>
      <c r="E31" s="1">
        <f t="shared" si="2"/>
        <v>30.000007527488901</v>
      </c>
    </row>
    <row r="32" spans="1:5" x14ac:dyDescent="0.3">
      <c r="A32">
        <v>2025</v>
      </c>
      <c r="C32">
        <f t="shared" si="0"/>
        <v>29.27553204661594</v>
      </c>
      <c r="D32" s="1">
        <f t="shared" si="1"/>
        <v>28.512995573903172</v>
      </c>
      <c r="E32" s="1">
        <f t="shared" si="2"/>
        <v>30.038068519328707</v>
      </c>
    </row>
    <row r="33" spans="1:5" x14ac:dyDescent="0.3">
      <c r="A33">
        <v>2026</v>
      </c>
      <c r="C33">
        <f t="shared" si="0"/>
        <v>29.313574358605113</v>
      </c>
      <c r="D33" s="1">
        <f t="shared" si="1"/>
        <v>28.551013488409232</v>
      </c>
      <c r="E33" s="1">
        <f t="shared" si="2"/>
        <v>30.076135228800993</v>
      </c>
    </row>
    <row r="34" spans="1:5" x14ac:dyDescent="0.3">
      <c r="A34">
        <v>2027</v>
      </c>
      <c r="C34">
        <f t="shared" si="0"/>
        <v>29.351616670594286</v>
      </c>
      <c r="D34" s="1">
        <f t="shared" si="1"/>
        <v>28.589024923452921</v>
      </c>
      <c r="E34" s="1">
        <f t="shared" si="2"/>
        <v>30.11420841773565</v>
      </c>
    </row>
    <row r="35" spans="1:5" x14ac:dyDescent="0.3">
      <c r="A35">
        <v>2028</v>
      </c>
      <c r="C35">
        <f t="shared" si="0"/>
        <v>29.389658982583459</v>
      </c>
      <c r="D35" s="1">
        <f t="shared" si="1"/>
        <v>28.627029117480692</v>
      </c>
      <c r="E35" s="1">
        <f t="shared" si="2"/>
        <v>30.152288847686226</v>
      </c>
    </row>
    <row r="36" spans="1:5" x14ac:dyDescent="0.3">
      <c r="A36">
        <v>2029</v>
      </c>
      <c r="C36">
        <f t="shared" si="0"/>
        <v>29.427701294572632</v>
      </c>
      <c r="D36" s="1">
        <f t="shared" si="1"/>
        <v>28.665025309283791</v>
      </c>
      <c r="E36" s="1">
        <f t="shared" si="2"/>
        <v>30.190377279861472</v>
      </c>
    </row>
    <row r="37" spans="1:5" x14ac:dyDescent="0.3">
      <c r="A37">
        <v>2030</v>
      </c>
      <c r="C37">
        <f t="shared" si="0"/>
        <v>29.465743606561805</v>
      </c>
      <c r="D37" s="1">
        <f t="shared" si="1"/>
        <v>28.703012738074229</v>
      </c>
      <c r="E37" s="1">
        <f t="shared" si="2"/>
        <v>30.228474475049381</v>
      </c>
    </row>
    <row r="38" spans="1:5" x14ac:dyDescent="0.3">
      <c r="A38">
        <v>2031</v>
      </c>
      <c r="C38">
        <f t="shared" si="0"/>
        <v>29.503785918550978</v>
      </c>
      <c r="D38" s="1">
        <f t="shared" si="1"/>
        <v>28.740990643568264</v>
      </c>
      <c r="E38" s="1">
        <f t="shared" si="2"/>
        <v>30.266581193533693</v>
      </c>
    </row>
    <row r="39" spans="1:5" x14ac:dyDescent="0.3">
      <c r="A39">
        <v>2032</v>
      </c>
      <c r="C39">
        <f t="shared" si="0"/>
        <v>29.541828230540151</v>
      </c>
      <c r="D39" s="1">
        <f t="shared" si="1"/>
        <v>28.778958266077332</v>
      </c>
      <c r="E39" s="1">
        <f t="shared" si="2"/>
        <v>30.30469819500297</v>
      </c>
    </row>
    <row r="40" spans="1:5" x14ac:dyDescent="0.3">
      <c r="A40">
        <v>2033</v>
      </c>
      <c r="C40">
        <f t="shared" si="0"/>
        <v>29.579870542529324</v>
      </c>
      <c r="D40" s="1">
        <f t="shared" si="1"/>
        <v>28.816914846606398</v>
      </c>
      <c r="E40" s="1">
        <f t="shared" si="2"/>
        <v>30.34282623845225</v>
      </c>
    </row>
    <row r="41" spans="1:5" x14ac:dyDescent="0.3">
      <c r="A41">
        <v>2034</v>
      </c>
      <c r="C41">
        <f t="shared" si="0"/>
        <v>29.617912854518494</v>
      </c>
      <c r="D41" s="1">
        <f t="shared" si="1"/>
        <v>28.854859626959687</v>
      </c>
      <c r="E41" s="1">
        <f t="shared" si="2"/>
        <v>30.3809660820773</v>
      </c>
    </row>
    <row r="42" spans="1:5" x14ac:dyDescent="0.3">
      <c r="A42">
        <v>2035</v>
      </c>
      <c r="C42">
        <f t="shared" si="0"/>
        <v>29.655955166507667</v>
      </c>
      <c r="D42" s="1">
        <f t="shared" si="1"/>
        <v>28.892791849853683</v>
      </c>
      <c r="E42" s="1">
        <f t="shared" si="2"/>
        <v>30.41911848316165</v>
      </c>
    </row>
    <row r="43" spans="1:5" x14ac:dyDescent="0.3">
      <c r="A43">
        <v>2036</v>
      </c>
      <c r="C43">
        <f t="shared" si="0"/>
        <v>29.69399747849684</v>
      </c>
      <c r="D43" s="1">
        <f t="shared" si="1"/>
        <v>28.930710759037371</v>
      </c>
      <c r="E43" s="1">
        <f t="shared" si="2"/>
        <v>30.457284197956309</v>
      </c>
    </row>
    <row r="44" spans="1:5" x14ac:dyDescent="0.3">
      <c r="A44">
        <v>2037</v>
      </c>
      <c r="C44">
        <f t="shared" si="0"/>
        <v>29.732039790486013</v>
      </c>
      <c r="D44" s="1">
        <f t="shared" si="1"/>
        <v>28.968615599419635</v>
      </c>
      <c r="E44" s="1">
        <f t="shared" si="2"/>
        <v>30.49546398155239</v>
      </c>
    </row>
    <row r="45" spans="1:5" x14ac:dyDescent="0.3">
      <c r="A45">
        <v>2038</v>
      </c>
      <c r="C45">
        <f t="shared" si="0"/>
        <v>29.770082102475186</v>
      </c>
      <c r="D45" s="1">
        <f t="shared" si="1"/>
        <v>29.006505617203715</v>
      </c>
      <c r="E45" s="1">
        <f t="shared" si="2"/>
        <v>30.533658587746658</v>
      </c>
    </row>
    <row r="46" spans="1:5" x14ac:dyDescent="0.3">
      <c r="A46">
        <v>2039</v>
      </c>
      <c r="C46">
        <f t="shared" si="0"/>
        <v>29.808124414464359</v>
      </c>
      <c r="D46" s="1">
        <f t="shared" si="1"/>
        <v>29.044380060028583</v>
      </c>
      <c r="E46" s="1">
        <f t="shared" si="2"/>
        <v>30.571868768900135</v>
      </c>
    </row>
    <row r="47" spans="1:5" x14ac:dyDescent="0.3">
      <c r="A47">
        <v>2040</v>
      </c>
      <c r="C47">
        <f t="shared" si="0"/>
        <v>29.846166726453532</v>
      </c>
      <c r="D47" s="1">
        <f t="shared" si="1"/>
        <v>29.082238177117219</v>
      </c>
      <c r="E47" s="1">
        <f t="shared" si="2"/>
        <v>30.610095275789845</v>
      </c>
    </row>
    <row r="48" spans="1:5" x14ac:dyDescent="0.3">
      <c r="A48">
        <v>2041</v>
      </c>
      <c r="C48">
        <f t="shared" si="0"/>
        <v>29.884209038442705</v>
      </c>
      <c r="D48" s="1">
        <f t="shared" si="1"/>
        <v>29.120079219431567</v>
      </c>
      <c r="E48" s="1">
        <f t="shared" si="2"/>
        <v>30.648338857453844</v>
      </c>
    </row>
    <row r="49" spans="1:5" x14ac:dyDescent="0.3">
      <c r="A49">
        <v>2042</v>
      </c>
      <c r="C49">
        <f t="shared" si="0"/>
        <v>29.922251350431878</v>
      </c>
      <c r="D49" s="1">
        <f t="shared" si="1"/>
        <v>29.157902439834096</v>
      </c>
      <c r="E49" s="1">
        <f t="shared" si="2"/>
        <v>30.68660026102966</v>
      </c>
    </row>
    <row r="50" spans="1:5" x14ac:dyDescent="0.3">
      <c r="A50">
        <v>2043</v>
      </c>
      <c r="C50">
        <f t="shared" si="0"/>
        <v>29.960293662421051</v>
      </c>
      <c r="D50" s="1">
        <f t="shared" si="1"/>
        <v>29.195707093255773</v>
      </c>
      <c r="E50" s="1">
        <f t="shared" si="2"/>
        <v>30.724880231586329</v>
      </c>
    </row>
    <row r="51" spans="1:5" x14ac:dyDescent="0.3">
      <c r="A51">
        <v>2044</v>
      </c>
      <c r="C51">
        <f t="shared" si="0"/>
        <v>29.998335974410221</v>
      </c>
      <c r="D51" s="1">
        <f t="shared" si="1"/>
        <v>29.23349243687035</v>
      </c>
      <c r="E51" s="1">
        <f t="shared" si="2"/>
        <v>30.763179511950092</v>
      </c>
    </row>
    <row r="52" spans="1:5" x14ac:dyDescent="0.3">
      <c r="A52">
        <v>2045</v>
      </c>
      <c r="C52">
        <f t="shared" si="0"/>
        <v>30.036378286399394</v>
      </c>
      <c r="D52" s="1">
        <f t="shared" si="1"/>
        <v>29.271257730274737</v>
      </c>
      <c r="E52" s="1">
        <f t="shared" si="2"/>
        <v>30.801498842524051</v>
      </c>
    </row>
    <row r="53" spans="1:5" x14ac:dyDescent="0.3">
      <c r="A53">
        <v>2046</v>
      </c>
      <c r="C53">
        <f t="shared" si="0"/>
        <v>30.074420598388567</v>
      </c>
      <c r="D53" s="1">
        <f t="shared" si="1"/>
        <v>29.309002235675269</v>
      </c>
      <c r="E53" s="1">
        <f t="shared" si="2"/>
        <v>30.839838961101865</v>
      </c>
    </row>
    <row r="54" spans="1:5" x14ac:dyDescent="0.3">
      <c r="A54">
        <v>2047</v>
      </c>
      <c r="C54">
        <f t="shared" si="0"/>
        <v>30.11246291037774</v>
      </c>
      <c r="D54" s="1">
        <f t="shared" si="1"/>
        <v>29.346725218079733</v>
      </c>
      <c r="E54" s="1">
        <f t="shared" si="2"/>
        <v>30.878200602675747</v>
      </c>
    </row>
    <row r="55" spans="1:5" x14ac:dyDescent="0.3">
      <c r="A55">
        <v>2048</v>
      </c>
      <c r="C55">
        <f t="shared" si="0"/>
        <v>30.150505222366913</v>
      </c>
      <c r="D55" s="1">
        <f t="shared" si="1"/>
        <v>29.384425945494872</v>
      </c>
      <c r="E55" s="1">
        <f t="shared" si="2"/>
        <v>30.916584499238954</v>
      </c>
    </row>
    <row r="56" spans="1:5" x14ac:dyDescent="0.3">
      <c r="A56">
        <v>2049</v>
      </c>
      <c r="C56">
        <f t="shared" si="0"/>
        <v>30.188547534356086</v>
      </c>
      <c r="D56" s="1">
        <f t="shared" si="1"/>
        <v>29.422103689129173</v>
      </c>
      <c r="E56" s="1">
        <f t="shared" si="2"/>
        <v>30.954991379582999</v>
      </c>
    </row>
    <row r="57" spans="1:5" x14ac:dyDescent="0.3">
      <c r="A57">
        <v>2050</v>
      </c>
      <c r="C57">
        <f t="shared" si="0"/>
        <v>30.226589846345259</v>
      </c>
      <c r="D57" s="1">
        <f t="shared" si="1"/>
        <v>29.459757723600699</v>
      </c>
      <c r="E57" s="1">
        <f t="shared" si="2"/>
        <v>30.99342196908982</v>
      </c>
    </row>
  </sheetData>
  <mergeCells count="1">
    <mergeCell ref="G11:O1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C1" workbookViewId="0">
      <selection activeCell="D33" sqref="D33"/>
    </sheetView>
  </sheetViews>
  <sheetFormatPr defaultRowHeight="14.4" x14ac:dyDescent="0.3"/>
  <cols>
    <col min="2" max="2" width="18.6640625" customWidth="1"/>
    <col min="3" max="3" width="27" customWidth="1"/>
    <col min="4" max="4" width="41.109375" customWidth="1"/>
    <col min="5" max="5" width="41.21875" customWidth="1"/>
    <col min="7" max="7" width="9.44140625" customWidth="1"/>
    <col min="8" max="8" width="7.6640625" customWidth="1"/>
  </cols>
  <sheetData>
    <row r="1" spans="1:15" ht="23.4" x14ac:dyDescent="0.45">
      <c r="A1" t="s">
        <v>14</v>
      </c>
      <c r="B1" t="s">
        <v>32</v>
      </c>
      <c r="C1" t="s">
        <v>33</v>
      </c>
      <c r="D1" t="s">
        <v>34</v>
      </c>
      <c r="E1" t="s">
        <v>35</v>
      </c>
      <c r="G1" t="s">
        <v>5</v>
      </c>
      <c r="H1" t="s">
        <v>6</v>
      </c>
      <c r="J1" s="4" t="s">
        <v>45</v>
      </c>
    </row>
    <row r="2" spans="1:15" x14ac:dyDescent="0.3">
      <c r="A2">
        <v>1995</v>
      </c>
      <c r="B2">
        <v>26.275966850828738</v>
      </c>
      <c r="G2" t="s">
        <v>7</v>
      </c>
      <c r="H2" s="2">
        <f>_xlfn.FORECAST.ETS.STAT($B$2:$B$26,$A$2:$A$26,1,1,1)</f>
        <v>0.251</v>
      </c>
    </row>
    <row r="3" spans="1:15" x14ac:dyDescent="0.3">
      <c r="A3">
        <v>1996</v>
      </c>
      <c r="B3">
        <v>26.252354570637149</v>
      </c>
      <c r="G3" t="s">
        <v>8</v>
      </c>
      <c r="H3" s="2">
        <f>_xlfn.FORECAST.ETS.STAT($B$2:$B$26,$A$2:$A$26,2,1,1)</f>
        <v>1E-3</v>
      </c>
    </row>
    <row r="4" spans="1:15" x14ac:dyDescent="0.3">
      <c r="A4">
        <v>1997</v>
      </c>
      <c r="B4">
        <v>25.9608219178082</v>
      </c>
      <c r="G4" t="s">
        <v>9</v>
      </c>
      <c r="H4" s="2">
        <f>_xlfn.FORECAST.ETS.STAT($B$2:$B$26,$A$2:$A$26,3,1,1)</f>
        <v>1E-3</v>
      </c>
    </row>
    <row r="5" spans="1:15" x14ac:dyDescent="0.3">
      <c r="A5">
        <v>1998</v>
      </c>
      <c r="B5">
        <v>26.529639889196709</v>
      </c>
      <c r="G5" t="s">
        <v>10</v>
      </c>
      <c r="H5" s="2">
        <f>_xlfn.FORECAST.ETS.STAT($B$2:$B$26,$A$2:$A$26,4,1,1)</f>
        <v>0.563219973566357</v>
      </c>
    </row>
    <row r="6" spans="1:15" x14ac:dyDescent="0.3">
      <c r="A6">
        <v>1999</v>
      </c>
      <c r="B6">
        <v>26.529670329670314</v>
      </c>
      <c r="G6" t="s">
        <v>11</v>
      </c>
      <c r="H6" s="2">
        <f>_xlfn.FORECAST.ETS.STAT($B$2:$B$26,$A$2:$A$26,5,1,1)</f>
        <v>6.9638629437050251E-3</v>
      </c>
    </row>
    <row r="7" spans="1:15" x14ac:dyDescent="0.3">
      <c r="A7">
        <v>2000</v>
      </c>
      <c r="B7">
        <v>26.414325068870529</v>
      </c>
      <c r="G7" t="s">
        <v>12</v>
      </c>
      <c r="H7" s="2">
        <f>_xlfn.FORECAST.ETS.STAT($B$2:$B$26,$A$2:$A$26,6,1,1)</f>
        <v>0.18603965699974837</v>
      </c>
    </row>
    <row r="8" spans="1:15" x14ac:dyDescent="0.3">
      <c r="A8">
        <v>2001</v>
      </c>
      <c r="B8">
        <v>26.056986301369847</v>
      </c>
      <c r="G8" t="s">
        <v>13</v>
      </c>
      <c r="H8" s="2">
        <f>_xlfn.FORECAST.ETS.STAT($B$2:$B$26,$A$2:$A$26,7,1,1)</f>
        <v>0.22767400371672047</v>
      </c>
    </row>
    <row r="9" spans="1:15" x14ac:dyDescent="0.3">
      <c r="A9">
        <v>2002</v>
      </c>
      <c r="B9">
        <v>26.65694444444442</v>
      </c>
    </row>
    <row r="10" spans="1:15" x14ac:dyDescent="0.3">
      <c r="A10">
        <v>2003</v>
      </c>
      <c r="B10">
        <v>26.568493150684926</v>
      </c>
    </row>
    <row r="11" spans="1:15" ht="15" thickBot="1" x14ac:dyDescent="0.35">
      <c r="A11">
        <v>2004</v>
      </c>
      <c r="B11">
        <v>26.881967213114741</v>
      </c>
    </row>
    <row r="12" spans="1:15" x14ac:dyDescent="0.3">
      <c r="A12">
        <v>2005</v>
      </c>
      <c r="B12">
        <v>26.175616438356176</v>
      </c>
      <c r="G12" s="5" t="s">
        <v>39</v>
      </c>
      <c r="H12" s="6"/>
      <c r="I12" s="6"/>
      <c r="J12" s="6"/>
      <c r="K12" s="6"/>
      <c r="L12" s="6"/>
      <c r="M12" s="6"/>
      <c r="N12" s="6"/>
      <c r="O12" s="7"/>
    </row>
    <row r="13" spans="1:15" x14ac:dyDescent="0.3">
      <c r="A13">
        <v>2006</v>
      </c>
      <c r="B13">
        <v>26.643013698630121</v>
      </c>
      <c r="G13" s="8"/>
      <c r="H13" s="9"/>
      <c r="I13" s="9"/>
      <c r="J13" s="9"/>
      <c r="K13" s="9"/>
      <c r="L13" s="9"/>
      <c r="M13" s="9"/>
      <c r="N13" s="9"/>
      <c r="O13" s="10"/>
    </row>
    <row r="14" spans="1:15" x14ac:dyDescent="0.3">
      <c r="A14">
        <v>2007</v>
      </c>
      <c r="B14">
        <v>26.310526315789463</v>
      </c>
      <c r="G14" s="8"/>
      <c r="H14" s="9"/>
      <c r="I14" s="9"/>
      <c r="J14" s="9"/>
      <c r="K14" s="9"/>
      <c r="L14" s="9"/>
      <c r="M14" s="9"/>
      <c r="N14" s="9"/>
      <c r="O14" s="10"/>
    </row>
    <row r="15" spans="1:15" ht="15" thickBot="1" x14ac:dyDescent="0.35">
      <c r="A15">
        <v>2008</v>
      </c>
      <c r="B15">
        <v>26.232328767123285</v>
      </c>
      <c r="G15" s="11"/>
      <c r="H15" s="12"/>
      <c r="I15" s="12"/>
      <c r="J15" s="12"/>
      <c r="K15" s="12"/>
      <c r="L15" s="12"/>
      <c r="M15" s="12"/>
      <c r="N15" s="12"/>
      <c r="O15" s="13"/>
    </row>
    <row r="16" spans="1:15" x14ac:dyDescent="0.3">
      <c r="A16">
        <v>2009</v>
      </c>
      <c r="B16">
        <v>26.913736263736261</v>
      </c>
    </row>
    <row r="17" spans="1:5" x14ac:dyDescent="0.3">
      <c r="A17">
        <v>2010</v>
      </c>
      <c r="B17">
        <v>26.978356164383548</v>
      </c>
    </row>
    <row r="18" spans="1:5" x14ac:dyDescent="0.3">
      <c r="A18">
        <v>2011</v>
      </c>
      <c r="B18">
        <v>26.344109589041107</v>
      </c>
    </row>
    <row r="19" spans="1:5" x14ac:dyDescent="0.3">
      <c r="A19">
        <v>2012</v>
      </c>
      <c r="B19">
        <v>26.765573770491827</v>
      </c>
    </row>
    <row r="20" spans="1:5" x14ac:dyDescent="0.3">
      <c r="A20">
        <v>2013</v>
      </c>
      <c r="B20">
        <v>26.32493150684931</v>
      </c>
    </row>
    <row r="21" spans="1:5" x14ac:dyDescent="0.3">
      <c r="A21">
        <v>2014</v>
      </c>
      <c r="B21">
        <v>26.569505494505492</v>
      </c>
    </row>
    <row r="22" spans="1:5" x14ac:dyDescent="0.3">
      <c r="A22">
        <v>2015</v>
      </c>
      <c r="B22">
        <v>26.976373626373647</v>
      </c>
    </row>
    <row r="23" spans="1:5" x14ac:dyDescent="0.3">
      <c r="A23">
        <v>2016</v>
      </c>
      <c r="B23">
        <v>27.34615384615385</v>
      </c>
    </row>
    <row r="24" spans="1:5" x14ac:dyDescent="0.3">
      <c r="A24">
        <v>2017</v>
      </c>
      <c r="B24">
        <v>26.587397260273978</v>
      </c>
    </row>
    <row r="25" spans="1:5" x14ac:dyDescent="0.3">
      <c r="A25">
        <v>2018</v>
      </c>
      <c r="B25">
        <v>26.4453038674033</v>
      </c>
    </row>
    <row r="26" spans="1:5" x14ac:dyDescent="0.3">
      <c r="A26">
        <v>2019</v>
      </c>
      <c r="B26">
        <v>26.188300835654598</v>
      </c>
      <c r="C26">
        <v>26.188300835654598</v>
      </c>
      <c r="D26" s="1">
        <v>26.188300835654598</v>
      </c>
      <c r="E26" s="1">
        <v>26.188300835654598</v>
      </c>
    </row>
    <row r="27" spans="1:5" x14ac:dyDescent="0.3">
      <c r="A27">
        <v>2020</v>
      </c>
      <c r="C27">
        <f t="shared" ref="C27:C57" si="0">_xlfn.FORECAST.ETS(A27,$B$2:$B$26,$A$2:$A$26,1,1)</f>
        <v>26.613404824731411</v>
      </c>
      <c r="D27" s="1">
        <f t="shared" ref="D27:D57" si="1">C27-_xlfn.FORECAST.ETS.CONFINT(A27,$B$2:$B$26,$A$2:$A$26,0.95,1,1)</f>
        <v>26.133737374987071</v>
      </c>
      <c r="E27" s="1">
        <f t="shared" ref="E27:E57" si="2">C27+_xlfn.FORECAST.ETS.CONFINT(A27,$B$2:$B$26,$A$2:$A$26,0.95,1,1)</f>
        <v>27.093072274475752</v>
      </c>
    </row>
    <row r="28" spans="1:5" x14ac:dyDescent="0.3">
      <c r="A28">
        <v>2021</v>
      </c>
      <c r="C28">
        <f t="shared" si="0"/>
        <v>26.720400009426712</v>
      </c>
      <c r="D28" s="1">
        <f t="shared" si="1"/>
        <v>26.225736570888397</v>
      </c>
      <c r="E28" s="1">
        <f t="shared" si="2"/>
        <v>27.215063447965026</v>
      </c>
    </row>
    <row r="29" spans="1:5" x14ac:dyDescent="0.3">
      <c r="A29">
        <v>2022</v>
      </c>
      <c r="C29">
        <f t="shared" si="0"/>
        <v>27.005021596462736</v>
      </c>
      <c r="D29" s="1">
        <f t="shared" si="1"/>
        <v>26.495689520755402</v>
      </c>
      <c r="E29" s="1">
        <f t="shared" si="2"/>
        <v>27.514353672170071</v>
      </c>
    </row>
    <row r="30" spans="1:5" x14ac:dyDescent="0.3">
      <c r="A30">
        <v>2023</v>
      </c>
      <c r="C30">
        <f t="shared" si="0"/>
        <v>26.670639740810696</v>
      </c>
      <c r="D30" s="1">
        <f t="shared" si="1"/>
        <v>26.14693843256396</v>
      </c>
      <c r="E30" s="1">
        <f t="shared" si="2"/>
        <v>27.194341049057432</v>
      </c>
    </row>
    <row r="31" spans="1:5" x14ac:dyDescent="0.3">
      <c r="A31">
        <v>2024</v>
      </c>
      <c r="C31">
        <f t="shared" si="0"/>
        <v>26.805331668233862</v>
      </c>
      <c r="D31" s="1">
        <f t="shared" si="1"/>
        <v>26.267536104535836</v>
      </c>
      <c r="E31" s="1">
        <f t="shared" si="2"/>
        <v>27.343127231931888</v>
      </c>
    </row>
    <row r="32" spans="1:5" x14ac:dyDescent="0.3">
      <c r="A32">
        <v>2025</v>
      </c>
      <c r="C32">
        <f t="shared" si="0"/>
        <v>26.437676185149346</v>
      </c>
      <c r="D32" s="1">
        <f t="shared" si="1"/>
        <v>25.886039848666815</v>
      </c>
      <c r="E32" s="1">
        <f t="shared" si="2"/>
        <v>26.989312521631877</v>
      </c>
    </row>
    <row r="33" spans="1:5" x14ac:dyDescent="0.3">
      <c r="A33">
        <v>2026</v>
      </c>
      <c r="C33">
        <f t="shared" si="0"/>
        <v>26.704133237460493</v>
      </c>
      <c r="D33" s="1">
        <f t="shared" si="1"/>
        <v>26.138785777707689</v>
      </c>
      <c r="E33" s="1">
        <f t="shared" si="2"/>
        <v>27.269480697213297</v>
      </c>
    </row>
    <row r="34" spans="1:5" x14ac:dyDescent="0.3">
      <c r="A34">
        <v>2027</v>
      </c>
      <c r="C34">
        <f t="shared" si="0"/>
        <v>26.811128422155797</v>
      </c>
      <c r="D34" s="1">
        <f t="shared" si="1"/>
        <v>26.232394586295104</v>
      </c>
      <c r="E34" s="1">
        <f t="shared" si="2"/>
        <v>27.389862258016489</v>
      </c>
    </row>
    <row r="35" spans="1:5" x14ac:dyDescent="0.3">
      <c r="A35">
        <v>2028</v>
      </c>
      <c r="C35">
        <f t="shared" si="0"/>
        <v>27.095750009191821</v>
      </c>
      <c r="D35" s="1">
        <f t="shared" si="1"/>
        <v>26.503832019013331</v>
      </c>
      <c r="E35" s="1">
        <f t="shared" si="2"/>
        <v>27.687667999370312</v>
      </c>
    </row>
    <row r="36" spans="1:5" x14ac:dyDescent="0.3">
      <c r="A36">
        <v>2029</v>
      </c>
      <c r="C36">
        <f t="shared" si="0"/>
        <v>26.761368153539777</v>
      </c>
      <c r="D36" s="1">
        <f t="shared" si="1"/>
        <v>26.156454627991359</v>
      </c>
      <c r="E36" s="1">
        <f t="shared" si="2"/>
        <v>27.366281679088196</v>
      </c>
    </row>
    <row r="37" spans="1:5" x14ac:dyDescent="0.3">
      <c r="A37">
        <v>2030</v>
      </c>
      <c r="C37">
        <f t="shared" si="0"/>
        <v>26.896060080962947</v>
      </c>
      <c r="D37" s="1">
        <f t="shared" si="1"/>
        <v>26.278327362212217</v>
      </c>
      <c r="E37" s="1">
        <f t="shared" si="2"/>
        <v>27.513792799713677</v>
      </c>
    </row>
    <row r="38" spans="1:5" x14ac:dyDescent="0.3">
      <c r="A38">
        <v>2031</v>
      </c>
      <c r="C38">
        <f t="shared" si="0"/>
        <v>26.528404597878431</v>
      </c>
      <c r="D38" s="1">
        <f t="shared" si="1"/>
        <v>25.898017905022432</v>
      </c>
      <c r="E38" s="1">
        <f t="shared" si="2"/>
        <v>27.158791290734431</v>
      </c>
    </row>
    <row r="39" spans="1:5" x14ac:dyDescent="0.3">
      <c r="A39">
        <v>2032</v>
      </c>
      <c r="C39">
        <f t="shared" si="0"/>
        <v>26.794861650189578</v>
      </c>
      <c r="D39" s="1">
        <f t="shared" si="1"/>
        <v>26.151881791786632</v>
      </c>
      <c r="E39" s="1">
        <f t="shared" si="2"/>
        <v>27.437841508592523</v>
      </c>
    </row>
    <row r="40" spans="1:5" x14ac:dyDescent="0.3">
      <c r="A40">
        <v>2033</v>
      </c>
      <c r="C40">
        <f t="shared" si="0"/>
        <v>26.901856834884882</v>
      </c>
      <c r="D40" s="1">
        <f t="shared" si="1"/>
        <v>26.246525762758878</v>
      </c>
      <c r="E40" s="1">
        <f t="shared" si="2"/>
        <v>27.557187907010885</v>
      </c>
    </row>
    <row r="41" spans="1:5" x14ac:dyDescent="0.3">
      <c r="A41">
        <v>2034</v>
      </c>
      <c r="C41">
        <f t="shared" si="0"/>
        <v>27.186478421920906</v>
      </c>
      <c r="D41" s="1">
        <f t="shared" si="1"/>
        <v>26.518933485117444</v>
      </c>
      <c r="E41" s="1">
        <f t="shared" si="2"/>
        <v>27.854023358724369</v>
      </c>
    </row>
    <row r="42" spans="1:5" x14ac:dyDescent="0.3">
      <c r="A42">
        <v>2035</v>
      </c>
      <c r="C42">
        <f t="shared" si="0"/>
        <v>26.852096566268862</v>
      </c>
      <c r="D42" s="1">
        <f t="shared" si="1"/>
        <v>26.172467370200913</v>
      </c>
      <c r="E42" s="1">
        <f t="shared" si="2"/>
        <v>27.531725762336812</v>
      </c>
    </row>
    <row r="43" spans="1:5" x14ac:dyDescent="0.3">
      <c r="A43">
        <v>2036</v>
      </c>
      <c r="C43">
        <f t="shared" si="0"/>
        <v>26.986788493692032</v>
      </c>
      <c r="D43" s="1">
        <f t="shared" si="1"/>
        <v>26.295197517215598</v>
      </c>
      <c r="E43" s="1">
        <f t="shared" si="2"/>
        <v>27.678379470168466</v>
      </c>
    </row>
    <row r="44" spans="1:5" x14ac:dyDescent="0.3">
      <c r="A44">
        <v>2037</v>
      </c>
      <c r="C44">
        <f t="shared" si="0"/>
        <v>26.619133010607513</v>
      </c>
      <c r="D44" s="1">
        <f t="shared" si="1"/>
        <v>25.915696157293272</v>
      </c>
      <c r="E44" s="1">
        <f t="shared" si="2"/>
        <v>27.322569863921753</v>
      </c>
    </row>
    <row r="45" spans="1:5" x14ac:dyDescent="0.3">
      <c r="A45">
        <v>2038</v>
      </c>
      <c r="C45">
        <f t="shared" si="0"/>
        <v>26.885590062918663</v>
      </c>
      <c r="D45" s="1">
        <f t="shared" si="1"/>
        <v>26.170330458673089</v>
      </c>
      <c r="E45" s="1">
        <f t="shared" si="2"/>
        <v>27.600849667164237</v>
      </c>
    </row>
    <row r="46" spans="1:5" x14ac:dyDescent="0.3">
      <c r="A46">
        <v>2039</v>
      </c>
      <c r="C46">
        <f t="shared" si="0"/>
        <v>26.992585247613967</v>
      </c>
      <c r="D46" s="1">
        <f t="shared" si="1"/>
        <v>26.265695162160583</v>
      </c>
      <c r="E46" s="1">
        <f t="shared" si="2"/>
        <v>27.719475333067351</v>
      </c>
    </row>
    <row r="47" spans="1:5" x14ac:dyDescent="0.3">
      <c r="A47">
        <v>2040</v>
      </c>
      <c r="C47">
        <f t="shared" si="0"/>
        <v>27.277206834649988</v>
      </c>
      <c r="D47" s="1">
        <f t="shared" si="1"/>
        <v>26.538785163149313</v>
      </c>
      <c r="E47" s="1">
        <f t="shared" si="2"/>
        <v>28.015628506150662</v>
      </c>
    </row>
    <row r="48" spans="1:5" x14ac:dyDescent="0.3">
      <c r="A48">
        <v>2041</v>
      </c>
      <c r="C48">
        <f t="shared" si="0"/>
        <v>26.942824978997947</v>
      </c>
      <c r="D48" s="1">
        <f t="shared" si="1"/>
        <v>26.192965747234059</v>
      </c>
      <c r="E48" s="1">
        <f t="shared" si="2"/>
        <v>27.692684210761836</v>
      </c>
    </row>
    <row r="49" spans="1:5" x14ac:dyDescent="0.3">
      <c r="A49">
        <v>2042</v>
      </c>
      <c r="C49">
        <f t="shared" si="0"/>
        <v>27.077516906421117</v>
      </c>
      <c r="D49" s="1">
        <f t="shared" si="1"/>
        <v>26.316309599538698</v>
      </c>
      <c r="E49" s="1">
        <f t="shared" si="2"/>
        <v>27.838724213303536</v>
      </c>
    </row>
    <row r="50" spans="1:5" x14ac:dyDescent="0.3">
      <c r="A50">
        <v>2043</v>
      </c>
      <c r="C50">
        <f t="shared" si="0"/>
        <v>26.709861423336598</v>
      </c>
      <c r="D50" s="1">
        <f t="shared" si="1"/>
        <v>25.93739128483768</v>
      </c>
      <c r="E50" s="1">
        <f t="shared" si="2"/>
        <v>27.482331561835515</v>
      </c>
    </row>
    <row r="51" spans="1:5" x14ac:dyDescent="0.3">
      <c r="A51">
        <v>2044</v>
      </c>
      <c r="C51">
        <f t="shared" si="0"/>
        <v>26.976318475647748</v>
      </c>
      <c r="D51" s="1">
        <f t="shared" si="1"/>
        <v>26.192585897122093</v>
      </c>
      <c r="E51" s="1">
        <f t="shared" si="2"/>
        <v>27.760051054173402</v>
      </c>
    </row>
    <row r="52" spans="1:5" x14ac:dyDescent="0.3">
      <c r="A52">
        <v>2045</v>
      </c>
      <c r="C52">
        <f t="shared" si="0"/>
        <v>27.083313660343052</v>
      </c>
      <c r="D52" s="1">
        <f t="shared" si="1"/>
        <v>26.28847820918828</v>
      </c>
      <c r="E52" s="1">
        <f t="shared" si="2"/>
        <v>27.878149111497823</v>
      </c>
    </row>
    <row r="53" spans="1:5" x14ac:dyDescent="0.3">
      <c r="A53">
        <v>2046</v>
      </c>
      <c r="C53">
        <f t="shared" si="0"/>
        <v>27.367935247379073</v>
      </c>
      <c r="D53" s="1">
        <f t="shared" si="1"/>
        <v>26.562070948071046</v>
      </c>
      <c r="E53" s="1">
        <f t="shared" si="2"/>
        <v>28.1737995466871</v>
      </c>
    </row>
    <row r="54" spans="1:5" x14ac:dyDescent="0.3">
      <c r="A54">
        <v>2047</v>
      </c>
      <c r="C54">
        <f t="shared" si="0"/>
        <v>27.033553391727033</v>
      </c>
      <c r="D54" s="1">
        <f t="shared" si="1"/>
        <v>26.216730988591177</v>
      </c>
      <c r="E54" s="1">
        <f t="shared" si="2"/>
        <v>27.850375794862888</v>
      </c>
    </row>
    <row r="55" spans="1:5" x14ac:dyDescent="0.3">
      <c r="A55">
        <v>2048</v>
      </c>
      <c r="C55">
        <f t="shared" si="0"/>
        <v>27.168245319150198</v>
      </c>
      <c r="D55" s="1">
        <f t="shared" si="1"/>
        <v>26.340532468778544</v>
      </c>
      <c r="E55" s="1">
        <f t="shared" si="2"/>
        <v>27.995958169521852</v>
      </c>
    </row>
    <row r="56" spans="1:5" x14ac:dyDescent="0.3">
      <c r="A56">
        <v>2049</v>
      </c>
      <c r="C56">
        <f t="shared" si="0"/>
        <v>26.800589836065683</v>
      </c>
      <c r="D56" s="1">
        <f t="shared" si="1"/>
        <v>25.962051284609544</v>
      </c>
      <c r="E56" s="1">
        <f t="shared" si="2"/>
        <v>27.639128387521822</v>
      </c>
    </row>
    <row r="57" spans="1:5" x14ac:dyDescent="0.3">
      <c r="A57">
        <v>2050</v>
      </c>
      <c r="C57">
        <f t="shared" si="0"/>
        <v>27.067046888376833</v>
      </c>
      <c r="D57" s="1">
        <f t="shared" si="1"/>
        <v>26.217668378656214</v>
      </c>
      <c r="E57" s="1">
        <f t="shared" si="2"/>
        <v>27.916425398097452</v>
      </c>
    </row>
  </sheetData>
  <mergeCells count="1">
    <mergeCell ref="G12:O1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"/>
  <sheetViews>
    <sheetView workbookViewId="0">
      <selection activeCell="K3" sqref="K3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  <col min="7" max="7" width="9.44140625" customWidth="1"/>
    <col min="8" max="8" width="7.6640625" customWidth="1"/>
  </cols>
  <sheetData>
    <row r="1" spans="1:12" ht="23.4" x14ac:dyDescent="0.45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5</v>
      </c>
      <c r="H1" t="s">
        <v>6</v>
      </c>
      <c r="L1" s="4" t="s">
        <v>46</v>
      </c>
    </row>
    <row r="2" spans="1:12" x14ac:dyDescent="0.3">
      <c r="A2" s="3">
        <v>34700</v>
      </c>
      <c r="B2">
        <v>22.435483870967747</v>
      </c>
      <c r="G2" t="s">
        <v>7</v>
      </c>
      <c r="H2" s="2">
        <f>_xlfn.FORECAST.ETS.STAT($B$2:$B$301,$A$2:$A$301,1,1,1)</f>
        <v>0.251</v>
      </c>
    </row>
    <row r="3" spans="1:12" x14ac:dyDescent="0.3">
      <c r="A3" s="3">
        <v>34731</v>
      </c>
      <c r="B3">
        <v>24.567857142857147</v>
      </c>
      <c r="G3" t="s">
        <v>8</v>
      </c>
      <c r="H3" s="2">
        <f>_xlfn.FORECAST.ETS.STAT($B$2:$B$301,$A$2:$A$301,2,1,1)</f>
        <v>1E-3</v>
      </c>
    </row>
    <row r="4" spans="1:12" x14ac:dyDescent="0.3">
      <c r="A4" s="3">
        <v>34759</v>
      </c>
      <c r="B4">
        <v>26.323333333333334</v>
      </c>
      <c r="G4" t="s">
        <v>9</v>
      </c>
      <c r="H4" s="2">
        <f>_xlfn.FORECAST.ETS.STAT($B$2:$B$301,$A$2:$A$301,3,1,1)</f>
        <v>0.25</v>
      </c>
    </row>
    <row r="5" spans="1:12" x14ac:dyDescent="0.3">
      <c r="A5" s="3">
        <v>34790</v>
      </c>
      <c r="B5">
        <v>28.959999999999997</v>
      </c>
      <c r="G5" t="s">
        <v>10</v>
      </c>
      <c r="H5" s="2">
        <f>_xlfn.FORECAST.ETS.STAT($B$2:$B$301,$A$2:$A$301,4,1,1)</f>
        <v>0.45102421516269092</v>
      </c>
    </row>
    <row r="6" spans="1:12" x14ac:dyDescent="0.3">
      <c r="A6" s="3">
        <v>34820</v>
      </c>
      <c r="B6">
        <v>30.448387096774198</v>
      </c>
      <c r="G6" t="s">
        <v>11</v>
      </c>
      <c r="H6" s="2">
        <f>_xlfn.FORECAST.ETS.STAT($B$2:$B$301,$A$2:$A$301,5,1,1)</f>
        <v>1.9344446588800482E-2</v>
      </c>
    </row>
    <row r="7" spans="1:12" x14ac:dyDescent="0.3">
      <c r="A7" s="3">
        <v>34851</v>
      </c>
      <c r="B7">
        <v>30.713333333333335</v>
      </c>
      <c r="G7" t="s">
        <v>12</v>
      </c>
      <c r="H7" s="2">
        <f>_xlfn.FORECAST.ETS.STAT($B$2:$B$301,$A$2:$A$301,6,1,1)</f>
        <v>0.5428611424785792</v>
      </c>
    </row>
    <row r="8" spans="1:12" x14ac:dyDescent="0.3">
      <c r="A8" s="3">
        <v>34881</v>
      </c>
      <c r="B8">
        <v>28.245161290322578</v>
      </c>
      <c r="G8" t="s">
        <v>13</v>
      </c>
      <c r="H8" s="2">
        <f>_xlfn.FORECAST.ETS.STAT($B$2:$B$301,$A$2:$A$301,7,1,1)</f>
        <v>0.68093001294018407</v>
      </c>
    </row>
    <row r="9" spans="1:12" x14ac:dyDescent="0.3">
      <c r="A9" s="3">
        <v>34912</v>
      </c>
      <c r="B9">
        <v>28.480645161290326</v>
      </c>
    </row>
    <row r="10" spans="1:12" x14ac:dyDescent="0.3">
      <c r="A10" s="3">
        <v>34943</v>
      </c>
      <c r="B10">
        <v>27.606666666666669</v>
      </c>
    </row>
    <row r="11" spans="1:12" x14ac:dyDescent="0.3">
      <c r="A11" s="3">
        <v>34973</v>
      </c>
      <c r="B11">
        <v>28.551612903225813</v>
      </c>
    </row>
    <row r="12" spans="1:12" x14ac:dyDescent="0.3">
      <c r="A12" s="3">
        <v>35004</v>
      </c>
      <c r="B12">
        <v>25.973333333333336</v>
      </c>
    </row>
    <row r="13" spans="1:12" x14ac:dyDescent="0.3">
      <c r="A13" s="3">
        <v>35034</v>
      </c>
      <c r="B13">
        <v>24.580645161290327</v>
      </c>
    </row>
    <row r="14" spans="1:12" x14ac:dyDescent="0.3">
      <c r="A14" s="3">
        <v>35065</v>
      </c>
      <c r="B14">
        <v>23.345161290322579</v>
      </c>
    </row>
    <row r="15" spans="1:12" x14ac:dyDescent="0.3">
      <c r="A15" s="3">
        <v>35096</v>
      </c>
      <c r="B15">
        <v>25.737931034482752</v>
      </c>
    </row>
    <row r="16" spans="1:12" x14ac:dyDescent="0.3">
      <c r="A16" s="3">
        <v>35125</v>
      </c>
      <c r="B16">
        <v>28.567741935483863</v>
      </c>
    </row>
    <row r="17" spans="1:2" x14ac:dyDescent="0.3">
      <c r="A17" s="3">
        <v>35156</v>
      </c>
      <c r="B17">
        <v>29.086666666666659</v>
      </c>
    </row>
    <row r="18" spans="1:2" x14ac:dyDescent="0.3">
      <c r="A18" s="3">
        <v>35186</v>
      </c>
      <c r="B18">
        <v>29.761290322580646</v>
      </c>
    </row>
    <row r="19" spans="1:2" x14ac:dyDescent="0.3">
      <c r="A19" s="3">
        <v>35217</v>
      </c>
      <c r="B19">
        <v>29.806666666666668</v>
      </c>
    </row>
    <row r="20" spans="1:2" x14ac:dyDescent="0.3">
      <c r="A20" s="3">
        <v>35247</v>
      </c>
      <c r="B20">
        <v>28.132258064516126</v>
      </c>
    </row>
    <row r="21" spans="1:2" x14ac:dyDescent="0.3">
      <c r="A21" s="3">
        <v>35278</v>
      </c>
      <c r="B21">
        <v>28.319354838709678</v>
      </c>
    </row>
    <row r="22" spans="1:2" x14ac:dyDescent="0.3">
      <c r="A22" s="3">
        <v>35309</v>
      </c>
      <c r="B22">
        <v>27.643333333333331</v>
      </c>
    </row>
    <row r="23" spans="1:2" x14ac:dyDescent="0.3">
      <c r="A23" s="3">
        <v>35339</v>
      </c>
      <c r="B23">
        <v>28.170967741935478</v>
      </c>
    </row>
    <row r="24" spans="1:2" x14ac:dyDescent="0.3">
      <c r="A24" s="3">
        <v>35370</v>
      </c>
      <c r="B24">
        <v>26.853333333333335</v>
      </c>
    </row>
    <row r="25" spans="1:2" x14ac:dyDescent="0.3">
      <c r="A25" s="3">
        <v>35400</v>
      </c>
      <c r="B25">
        <v>26.183870967741942</v>
      </c>
    </row>
    <row r="26" spans="1:2" x14ac:dyDescent="0.3">
      <c r="A26" s="3">
        <v>35431</v>
      </c>
      <c r="B26">
        <v>23.693548387096776</v>
      </c>
    </row>
    <row r="27" spans="1:2" x14ac:dyDescent="0.3">
      <c r="A27" s="3">
        <v>35462</v>
      </c>
      <c r="B27">
        <v>24.553571428571427</v>
      </c>
    </row>
    <row r="28" spans="1:2" x14ac:dyDescent="0.3">
      <c r="A28" s="3">
        <v>35490</v>
      </c>
      <c r="B28">
        <v>27.974193548387092</v>
      </c>
    </row>
    <row r="29" spans="1:2" x14ac:dyDescent="0.3">
      <c r="A29" s="3">
        <v>35521</v>
      </c>
      <c r="B29">
        <v>28.543333333333333</v>
      </c>
    </row>
    <row r="30" spans="1:2" x14ac:dyDescent="0.3">
      <c r="A30" s="3">
        <v>35551</v>
      </c>
      <c r="B30">
        <v>30.048387096774196</v>
      </c>
    </row>
    <row r="31" spans="1:2" x14ac:dyDescent="0.3">
      <c r="A31" s="3">
        <v>35582</v>
      </c>
      <c r="B31">
        <v>28.360000000000003</v>
      </c>
    </row>
    <row r="32" spans="1:2" x14ac:dyDescent="0.3">
      <c r="A32" s="3">
        <v>35612</v>
      </c>
      <c r="B32">
        <v>27.396774193548382</v>
      </c>
    </row>
    <row r="33" spans="1:2" x14ac:dyDescent="0.3">
      <c r="A33" s="3">
        <v>35643</v>
      </c>
      <c r="B33">
        <v>27.648387096774197</v>
      </c>
    </row>
    <row r="34" spans="1:2" x14ac:dyDescent="0.3">
      <c r="A34" s="3">
        <v>35674</v>
      </c>
      <c r="B34">
        <v>28.540000000000006</v>
      </c>
    </row>
    <row r="35" spans="1:2" x14ac:dyDescent="0.3">
      <c r="A35" s="3">
        <v>35704</v>
      </c>
      <c r="B35">
        <v>29.935483870967733</v>
      </c>
    </row>
    <row r="36" spans="1:2" x14ac:dyDescent="0.3">
      <c r="A36" s="3">
        <v>35735</v>
      </c>
      <c r="B36">
        <v>29.143333333333331</v>
      </c>
    </row>
    <row r="37" spans="1:2" x14ac:dyDescent="0.3">
      <c r="A37" s="3">
        <v>35765</v>
      </c>
      <c r="B37">
        <v>25.883870967741931</v>
      </c>
    </row>
    <row r="38" spans="1:2" x14ac:dyDescent="0.3">
      <c r="A38" s="3">
        <v>35796</v>
      </c>
      <c r="B38">
        <v>24.358064516129033</v>
      </c>
    </row>
    <row r="39" spans="1:2" x14ac:dyDescent="0.3">
      <c r="A39" s="3">
        <v>35827</v>
      </c>
      <c r="B39">
        <v>24.603571428571424</v>
      </c>
    </row>
    <row r="40" spans="1:2" x14ac:dyDescent="0.3">
      <c r="A40" s="3">
        <v>35855</v>
      </c>
      <c r="B40">
        <v>26.964516129032258</v>
      </c>
    </row>
    <row r="41" spans="1:2" x14ac:dyDescent="0.3">
      <c r="A41" s="3">
        <v>35886</v>
      </c>
      <c r="B41">
        <v>28.606666666666669</v>
      </c>
    </row>
    <row r="42" spans="1:2" x14ac:dyDescent="0.3">
      <c r="A42" s="3">
        <v>35916</v>
      </c>
      <c r="B42">
        <v>30.932258064516123</v>
      </c>
    </row>
    <row r="43" spans="1:2" x14ac:dyDescent="0.3">
      <c r="A43" s="3">
        <v>35947</v>
      </c>
      <c r="B43">
        <v>30.01</v>
      </c>
    </row>
    <row r="44" spans="1:2" x14ac:dyDescent="0.3">
      <c r="A44" s="3">
        <v>35977</v>
      </c>
      <c r="B44">
        <v>28.429032258064503</v>
      </c>
    </row>
    <row r="45" spans="1:2" x14ac:dyDescent="0.3">
      <c r="A45" s="3">
        <v>36008</v>
      </c>
      <c r="B45">
        <v>28.596774193548395</v>
      </c>
    </row>
    <row r="46" spans="1:2" x14ac:dyDescent="0.3">
      <c r="A46" s="3">
        <v>36039</v>
      </c>
      <c r="B46">
        <v>28.20666666666666</v>
      </c>
    </row>
    <row r="47" spans="1:2" x14ac:dyDescent="0.3">
      <c r="A47" s="3">
        <v>36069</v>
      </c>
      <c r="B47">
        <v>28.545161290322572</v>
      </c>
    </row>
    <row r="48" spans="1:2" x14ac:dyDescent="0.3">
      <c r="A48" s="3">
        <v>36100</v>
      </c>
      <c r="B48">
        <v>27.58</v>
      </c>
    </row>
    <row r="49" spans="1:2" x14ac:dyDescent="0.3">
      <c r="A49" s="3">
        <v>36130</v>
      </c>
      <c r="B49">
        <v>26.155555555555551</v>
      </c>
    </row>
    <row r="50" spans="1:2" x14ac:dyDescent="0.3">
      <c r="A50" s="3">
        <v>36161</v>
      </c>
      <c r="B50">
        <v>24.37</v>
      </c>
    </row>
    <row r="51" spans="1:2" x14ac:dyDescent="0.3">
      <c r="A51" s="3">
        <v>36192</v>
      </c>
      <c r="B51">
        <v>27.753571428571433</v>
      </c>
    </row>
    <row r="52" spans="1:2" x14ac:dyDescent="0.3">
      <c r="A52" s="3">
        <v>36220</v>
      </c>
      <c r="B52">
        <v>28.174193548387095</v>
      </c>
    </row>
    <row r="53" spans="1:2" x14ac:dyDescent="0.3">
      <c r="A53" s="3">
        <v>36251</v>
      </c>
      <c r="B53">
        <v>28.769999999999996</v>
      </c>
    </row>
    <row r="54" spans="1:2" x14ac:dyDescent="0.3">
      <c r="A54" s="3">
        <v>36281</v>
      </c>
      <c r="B54">
        <v>29.425806451612896</v>
      </c>
    </row>
    <row r="55" spans="1:2" x14ac:dyDescent="0.3">
      <c r="A55" s="3">
        <v>36312</v>
      </c>
      <c r="B55">
        <v>28.323333333333331</v>
      </c>
    </row>
    <row r="56" spans="1:2" x14ac:dyDescent="0.3">
      <c r="A56" s="3">
        <v>36342</v>
      </c>
      <c r="B56">
        <v>27.896774193548382</v>
      </c>
    </row>
    <row r="57" spans="1:2" x14ac:dyDescent="0.3">
      <c r="A57" s="3">
        <v>36373</v>
      </c>
      <c r="B57">
        <v>27.732258064516124</v>
      </c>
    </row>
    <row r="58" spans="1:2" x14ac:dyDescent="0.3">
      <c r="A58" s="3">
        <v>36404</v>
      </c>
      <c r="B58">
        <v>27.5</v>
      </c>
    </row>
    <row r="59" spans="1:2" x14ac:dyDescent="0.3">
      <c r="A59" s="3">
        <v>36434</v>
      </c>
      <c r="B59">
        <v>27.909677419354846</v>
      </c>
    </row>
    <row r="60" spans="1:2" x14ac:dyDescent="0.3">
      <c r="A60" s="3">
        <v>36465</v>
      </c>
      <c r="B60">
        <v>28.059999999999995</v>
      </c>
    </row>
    <row r="61" spans="1:2" x14ac:dyDescent="0.3">
      <c r="A61" s="3">
        <v>36495</v>
      </c>
      <c r="B61">
        <v>25.858064516129033</v>
      </c>
    </row>
    <row r="62" spans="1:2" x14ac:dyDescent="0.3">
      <c r="A62" s="3">
        <v>36526</v>
      </c>
      <c r="B62">
        <v>25.690322580645155</v>
      </c>
    </row>
    <row r="63" spans="1:2" x14ac:dyDescent="0.3">
      <c r="A63" s="3">
        <v>36557</v>
      </c>
      <c r="B63">
        <v>24.731034482758623</v>
      </c>
    </row>
    <row r="64" spans="1:2" x14ac:dyDescent="0.3">
      <c r="A64" s="3">
        <v>36586</v>
      </c>
      <c r="B64">
        <v>26.948387096774194</v>
      </c>
    </row>
    <row r="65" spans="1:2" x14ac:dyDescent="0.3">
      <c r="A65" s="3">
        <v>36617</v>
      </c>
      <c r="B65">
        <v>28.946666666666665</v>
      </c>
    </row>
    <row r="66" spans="1:2" x14ac:dyDescent="0.3">
      <c r="A66" s="3">
        <v>36647</v>
      </c>
      <c r="B66">
        <v>29.354838709677427</v>
      </c>
    </row>
    <row r="67" spans="1:2" x14ac:dyDescent="0.3">
      <c r="A67" s="3">
        <v>36678</v>
      </c>
      <c r="B67">
        <v>28.939999999999994</v>
      </c>
    </row>
    <row r="68" spans="1:2" x14ac:dyDescent="0.3">
      <c r="A68" s="3">
        <v>36708</v>
      </c>
      <c r="B68">
        <v>27.793548387096774</v>
      </c>
    </row>
    <row r="69" spans="1:2" x14ac:dyDescent="0.3">
      <c r="A69" s="3">
        <v>36739</v>
      </c>
      <c r="B69">
        <v>29.048387096774192</v>
      </c>
    </row>
    <row r="70" spans="1:2" x14ac:dyDescent="0.3">
      <c r="A70" s="3">
        <v>36770</v>
      </c>
      <c r="B70">
        <v>28.379999999999995</v>
      </c>
    </row>
    <row r="71" spans="1:2" x14ac:dyDescent="0.3">
      <c r="A71" s="3">
        <v>36800</v>
      </c>
      <c r="B71">
        <v>28.454838709677428</v>
      </c>
    </row>
    <row r="72" spans="1:2" x14ac:dyDescent="0.3">
      <c r="A72" s="3">
        <v>36831</v>
      </c>
      <c r="B72">
        <v>27.403333333333329</v>
      </c>
    </row>
    <row r="73" spans="1:2" x14ac:dyDescent="0.3">
      <c r="A73" s="3">
        <v>36861</v>
      </c>
      <c r="B73">
        <v>25.616129032258062</v>
      </c>
    </row>
    <row r="74" spans="1:2" x14ac:dyDescent="0.3">
      <c r="A74" s="3">
        <v>36892</v>
      </c>
      <c r="B74">
        <v>23.999999999999996</v>
      </c>
    </row>
    <row r="75" spans="1:2" x14ac:dyDescent="0.3">
      <c r="A75" s="3">
        <v>36923</v>
      </c>
      <c r="B75">
        <v>23.842857142857145</v>
      </c>
    </row>
    <row r="76" spans="1:2" x14ac:dyDescent="0.3">
      <c r="A76" s="3">
        <v>36951</v>
      </c>
      <c r="B76">
        <v>25.848387096774189</v>
      </c>
    </row>
    <row r="77" spans="1:2" x14ac:dyDescent="0.3">
      <c r="A77" s="3">
        <v>36982</v>
      </c>
      <c r="B77">
        <v>28.373333333333331</v>
      </c>
    </row>
    <row r="78" spans="1:2" x14ac:dyDescent="0.3">
      <c r="A78" s="3">
        <v>37012</v>
      </c>
      <c r="B78">
        <v>29.467741935483875</v>
      </c>
    </row>
    <row r="79" spans="1:2" x14ac:dyDescent="0.3">
      <c r="A79" s="3">
        <v>37043</v>
      </c>
      <c r="B79">
        <v>28.356666666666658</v>
      </c>
    </row>
    <row r="80" spans="1:2" x14ac:dyDescent="0.3">
      <c r="A80" s="3">
        <v>37073</v>
      </c>
      <c r="B80">
        <v>27.558064516129029</v>
      </c>
    </row>
    <row r="81" spans="1:2" x14ac:dyDescent="0.3">
      <c r="A81" s="3">
        <v>37104</v>
      </c>
      <c r="B81">
        <v>28.025806451612901</v>
      </c>
    </row>
    <row r="82" spans="1:2" x14ac:dyDescent="0.3">
      <c r="A82" s="3">
        <v>37135</v>
      </c>
      <c r="B82">
        <v>28.180000000000007</v>
      </c>
    </row>
    <row r="83" spans="1:2" x14ac:dyDescent="0.3">
      <c r="A83" s="3">
        <v>37165</v>
      </c>
      <c r="B83">
        <v>28.732258064516135</v>
      </c>
    </row>
    <row r="84" spans="1:2" x14ac:dyDescent="0.3">
      <c r="A84" s="3">
        <v>37196</v>
      </c>
      <c r="B84">
        <v>27.956666666666667</v>
      </c>
    </row>
    <row r="85" spans="1:2" x14ac:dyDescent="0.3">
      <c r="A85" s="3">
        <v>37226</v>
      </c>
      <c r="B85">
        <v>26.532258064516132</v>
      </c>
    </row>
    <row r="86" spans="1:2" x14ac:dyDescent="0.3">
      <c r="A86" s="3">
        <v>37257</v>
      </c>
      <c r="B86">
        <v>24.416129032258056</v>
      </c>
    </row>
    <row r="87" spans="1:2" x14ac:dyDescent="0.3">
      <c r="A87" s="3">
        <v>37288</v>
      </c>
      <c r="B87">
        <v>25.246428571428567</v>
      </c>
    </row>
    <row r="88" spans="1:2" x14ac:dyDescent="0.3">
      <c r="A88" s="3">
        <v>37316</v>
      </c>
      <c r="B88">
        <v>27.280645161290323</v>
      </c>
    </row>
    <row r="89" spans="1:2" x14ac:dyDescent="0.3">
      <c r="A89" s="3">
        <v>37347</v>
      </c>
      <c r="B89">
        <v>28.996666666666666</v>
      </c>
    </row>
    <row r="90" spans="1:2" x14ac:dyDescent="0.3">
      <c r="A90" s="3">
        <v>37377</v>
      </c>
      <c r="B90">
        <v>29.712903225806446</v>
      </c>
    </row>
    <row r="91" spans="1:2" x14ac:dyDescent="0.3">
      <c r="A91" s="3">
        <v>37408</v>
      </c>
      <c r="B91">
        <v>28.703846153846158</v>
      </c>
    </row>
    <row r="92" spans="1:2" x14ac:dyDescent="0.3">
      <c r="A92" s="3">
        <v>37438</v>
      </c>
      <c r="B92">
        <v>29.458064516129028</v>
      </c>
    </row>
    <row r="93" spans="1:2" x14ac:dyDescent="0.3">
      <c r="A93" s="3">
        <v>37469</v>
      </c>
      <c r="B93">
        <v>27.503225806451614</v>
      </c>
    </row>
    <row r="94" spans="1:2" x14ac:dyDescent="0.3">
      <c r="A94" s="3">
        <v>37500</v>
      </c>
      <c r="B94">
        <v>29.009999999999994</v>
      </c>
    </row>
    <row r="95" spans="1:2" x14ac:dyDescent="0.3">
      <c r="A95" s="3">
        <v>37530</v>
      </c>
      <c r="B95">
        <v>29.596774193548388</v>
      </c>
    </row>
    <row r="96" spans="1:2" x14ac:dyDescent="0.3">
      <c r="A96" s="3">
        <v>37561</v>
      </c>
      <c r="B96">
        <v>28.393333333333331</v>
      </c>
    </row>
    <row r="97" spans="1:2" x14ac:dyDescent="0.3">
      <c r="A97" s="3">
        <v>37591</v>
      </c>
      <c r="B97">
        <v>25.606451612903225</v>
      </c>
    </row>
    <row r="98" spans="1:2" x14ac:dyDescent="0.3">
      <c r="A98" s="3">
        <v>37622</v>
      </c>
      <c r="B98">
        <v>24.977419354838705</v>
      </c>
    </row>
    <row r="99" spans="1:2" x14ac:dyDescent="0.3">
      <c r="A99" s="3">
        <v>37653</v>
      </c>
      <c r="B99">
        <v>26.13214285714286</v>
      </c>
    </row>
    <row r="100" spans="1:2" x14ac:dyDescent="0.3">
      <c r="A100" s="3">
        <v>37681</v>
      </c>
      <c r="B100">
        <v>27.290322580645164</v>
      </c>
    </row>
    <row r="101" spans="1:2" x14ac:dyDescent="0.3">
      <c r="A101" s="3">
        <v>37712</v>
      </c>
      <c r="B101">
        <v>28.46</v>
      </c>
    </row>
    <row r="102" spans="1:2" x14ac:dyDescent="0.3">
      <c r="A102" s="3">
        <v>37742</v>
      </c>
      <c r="B102">
        <v>29.522580645161291</v>
      </c>
    </row>
    <row r="103" spans="1:2" x14ac:dyDescent="0.3">
      <c r="A103" s="3">
        <v>37773</v>
      </c>
      <c r="B103">
        <v>28.516666666666666</v>
      </c>
    </row>
    <row r="104" spans="1:2" x14ac:dyDescent="0.3">
      <c r="A104" s="3">
        <v>37803</v>
      </c>
      <c r="B104">
        <v>28.041935483870969</v>
      </c>
    </row>
    <row r="105" spans="1:2" x14ac:dyDescent="0.3">
      <c r="A105" s="3">
        <v>37834</v>
      </c>
      <c r="B105">
        <v>28.090322580645161</v>
      </c>
    </row>
    <row r="106" spans="1:2" x14ac:dyDescent="0.3">
      <c r="A106" s="3">
        <v>37865</v>
      </c>
      <c r="B106">
        <v>27.849999999999998</v>
      </c>
    </row>
    <row r="107" spans="1:2" x14ac:dyDescent="0.3">
      <c r="A107" s="3">
        <v>37895</v>
      </c>
      <c r="B107">
        <v>29.638709677419353</v>
      </c>
    </row>
    <row r="108" spans="1:2" x14ac:dyDescent="0.3">
      <c r="A108" s="3">
        <v>37926</v>
      </c>
      <c r="B108">
        <v>28.033333333333339</v>
      </c>
    </row>
    <row r="109" spans="1:2" x14ac:dyDescent="0.3">
      <c r="A109" s="3">
        <v>37956</v>
      </c>
      <c r="B109">
        <v>22.987096774193549</v>
      </c>
    </row>
    <row r="110" spans="1:2" x14ac:dyDescent="0.3">
      <c r="A110" s="3">
        <v>37987</v>
      </c>
      <c r="B110">
        <v>21.290322580645157</v>
      </c>
    </row>
    <row r="111" spans="1:2" x14ac:dyDescent="0.3">
      <c r="A111" s="3">
        <v>38018</v>
      </c>
      <c r="B111">
        <v>23.548275862068966</v>
      </c>
    </row>
    <row r="112" spans="1:2" x14ac:dyDescent="0.3">
      <c r="A112" s="3">
        <v>38047</v>
      </c>
      <c r="B112">
        <v>28.074193548387097</v>
      </c>
    </row>
    <row r="113" spans="1:2" x14ac:dyDescent="0.3">
      <c r="A113" s="3">
        <v>38078</v>
      </c>
      <c r="B113">
        <v>28.346666666666668</v>
      </c>
    </row>
    <row r="114" spans="1:2" x14ac:dyDescent="0.3">
      <c r="A114" s="3">
        <v>38108</v>
      </c>
      <c r="B114">
        <v>29.85161290322581</v>
      </c>
    </row>
    <row r="115" spans="1:2" x14ac:dyDescent="0.3">
      <c r="A115" s="3">
        <v>38139</v>
      </c>
      <c r="B115">
        <v>28.783333333333335</v>
      </c>
    </row>
    <row r="116" spans="1:2" x14ac:dyDescent="0.3">
      <c r="A116" s="3">
        <v>38169</v>
      </c>
      <c r="B116">
        <v>27.57741935483871</v>
      </c>
    </row>
    <row r="117" spans="1:2" x14ac:dyDescent="0.3">
      <c r="A117" s="3">
        <v>38200</v>
      </c>
      <c r="B117">
        <v>27.474193548387099</v>
      </c>
    </row>
    <row r="118" spans="1:2" x14ac:dyDescent="0.3">
      <c r="A118" s="3">
        <v>38231</v>
      </c>
      <c r="B118">
        <v>28.146666666666672</v>
      </c>
    </row>
    <row r="119" spans="1:2" x14ac:dyDescent="0.3">
      <c r="A119" s="3">
        <v>38261</v>
      </c>
      <c r="B119">
        <v>27.283870967741937</v>
      </c>
    </row>
    <row r="120" spans="1:2" x14ac:dyDescent="0.3">
      <c r="A120" s="3">
        <v>38292</v>
      </c>
      <c r="B120">
        <v>27.586666666666659</v>
      </c>
    </row>
    <row r="121" spans="1:2" x14ac:dyDescent="0.3">
      <c r="A121" s="3">
        <v>38322</v>
      </c>
      <c r="B121">
        <v>26.016129032258068</v>
      </c>
    </row>
    <row r="122" spans="1:2" x14ac:dyDescent="0.3">
      <c r="A122" s="3">
        <v>38353</v>
      </c>
      <c r="B122">
        <v>24.370967741935484</v>
      </c>
    </row>
    <row r="123" spans="1:2" x14ac:dyDescent="0.3">
      <c r="A123" s="3">
        <v>38384</v>
      </c>
      <c r="B123">
        <v>26.778571428571432</v>
      </c>
    </row>
    <row r="124" spans="1:2" x14ac:dyDescent="0.3">
      <c r="A124" s="3">
        <v>38412</v>
      </c>
      <c r="B124">
        <v>27.100000000000009</v>
      </c>
    </row>
    <row r="125" spans="1:2" x14ac:dyDescent="0.3">
      <c r="A125" s="3">
        <v>38443</v>
      </c>
      <c r="B125">
        <v>29.019999999999996</v>
      </c>
    </row>
    <row r="126" spans="1:2" x14ac:dyDescent="0.3">
      <c r="A126" s="3">
        <v>38473</v>
      </c>
      <c r="B126">
        <v>29.596774193548388</v>
      </c>
    </row>
    <row r="127" spans="1:2" x14ac:dyDescent="0.3">
      <c r="A127" s="3">
        <v>38504</v>
      </c>
      <c r="B127">
        <v>29.766666666666659</v>
      </c>
    </row>
    <row r="128" spans="1:2" x14ac:dyDescent="0.3">
      <c r="A128" s="3">
        <v>38534</v>
      </c>
      <c r="B128">
        <v>28.116129032258065</v>
      </c>
    </row>
    <row r="129" spans="1:2" x14ac:dyDescent="0.3">
      <c r="A129" s="3">
        <v>38565</v>
      </c>
      <c r="B129">
        <v>27.241935483870968</v>
      </c>
    </row>
    <row r="130" spans="1:2" x14ac:dyDescent="0.3">
      <c r="A130" s="3">
        <v>38596</v>
      </c>
      <c r="B130">
        <v>27.030000000000005</v>
      </c>
    </row>
    <row r="131" spans="1:2" x14ac:dyDescent="0.3">
      <c r="A131" s="3">
        <v>38626</v>
      </c>
      <c r="B131">
        <v>28.000000000000004</v>
      </c>
    </row>
    <row r="132" spans="1:2" x14ac:dyDescent="0.3">
      <c r="A132" s="3">
        <v>38657</v>
      </c>
      <c r="B132">
        <v>26.486666666666668</v>
      </c>
    </row>
    <row r="133" spans="1:2" x14ac:dyDescent="0.3">
      <c r="A133" s="3">
        <v>38687</v>
      </c>
      <c r="B133">
        <v>24.961290322580648</v>
      </c>
    </row>
    <row r="134" spans="1:2" x14ac:dyDescent="0.3">
      <c r="A134" s="3">
        <v>38718</v>
      </c>
      <c r="B134">
        <v>24.790322580645164</v>
      </c>
    </row>
    <row r="135" spans="1:2" x14ac:dyDescent="0.3">
      <c r="A135" s="3">
        <v>38749</v>
      </c>
      <c r="B135">
        <v>27.017857142857142</v>
      </c>
    </row>
    <row r="136" spans="1:2" x14ac:dyDescent="0.3">
      <c r="A136" s="3">
        <v>38777</v>
      </c>
      <c r="B136">
        <v>27.077419354838714</v>
      </c>
    </row>
    <row r="137" spans="1:2" x14ac:dyDescent="0.3">
      <c r="A137" s="3">
        <v>38808</v>
      </c>
      <c r="B137">
        <v>27.939999999999994</v>
      </c>
    </row>
    <row r="138" spans="1:2" x14ac:dyDescent="0.3">
      <c r="A138" s="3">
        <v>38838</v>
      </c>
      <c r="B138">
        <v>29.245161290322585</v>
      </c>
    </row>
    <row r="139" spans="1:2" x14ac:dyDescent="0.3">
      <c r="A139" s="3">
        <v>38869</v>
      </c>
      <c r="B139">
        <v>28.50333333333333</v>
      </c>
    </row>
    <row r="140" spans="1:2" x14ac:dyDescent="0.3">
      <c r="A140" s="3">
        <v>38899</v>
      </c>
      <c r="B140">
        <v>27.219354838709677</v>
      </c>
    </row>
    <row r="141" spans="1:2" x14ac:dyDescent="0.3">
      <c r="A141" s="3">
        <v>38930</v>
      </c>
      <c r="B141">
        <v>26.535483870967738</v>
      </c>
    </row>
    <row r="142" spans="1:2" x14ac:dyDescent="0.3">
      <c r="A142" s="3">
        <v>38961</v>
      </c>
      <c r="B142">
        <v>27.206666666666671</v>
      </c>
    </row>
    <row r="143" spans="1:2" x14ac:dyDescent="0.3">
      <c r="A143" s="3">
        <v>38991</v>
      </c>
      <c r="B143">
        <v>28.951612903225804</v>
      </c>
    </row>
    <row r="144" spans="1:2" x14ac:dyDescent="0.3">
      <c r="A144" s="3">
        <v>39022</v>
      </c>
      <c r="B144">
        <v>27.97333333333334</v>
      </c>
    </row>
    <row r="145" spans="1:2" x14ac:dyDescent="0.3">
      <c r="A145" s="3">
        <v>39052</v>
      </c>
      <c r="B145">
        <v>26.21290322580645</v>
      </c>
    </row>
    <row r="146" spans="1:2" x14ac:dyDescent="0.3">
      <c r="A146" s="3">
        <v>39083</v>
      </c>
      <c r="B146">
        <v>25.406451612903229</v>
      </c>
    </row>
    <row r="147" spans="1:2" x14ac:dyDescent="0.3">
      <c r="A147" s="3">
        <v>39114</v>
      </c>
      <c r="B147">
        <v>25.682142857142857</v>
      </c>
    </row>
    <row r="148" spans="1:2" x14ac:dyDescent="0.3">
      <c r="A148" s="3">
        <v>39142</v>
      </c>
      <c r="B148">
        <v>28.006451612903227</v>
      </c>
    </row>
    <row r="149" spans="1:2" x14ac:dyDescent="0.3">
      <c r="A149" s="3">
        <v>39173</v>
      </c>
      <c r="B149">
        <v>29.439999999999998</v>
      </c>
    </row>
    <row r="150" spans="1:2" x14ac:dyDescent="0.3">
      <c r="A150" s="3">
        <v>39203</v>
      </c>
      <c r="B150">
        <v>30.129032258064505</v>
      </c>
    </row>
    <row r="151" spans="1:2" x14ac:dyDescent="0.3">
      <c r="A151" s="3">
        <v>39234</v>
      </c>
      <c r="B151">
        <v>29.036666666666658</v>
      </c>
    </row>
    <row r="152" spans="1:2" x14ac:dyDescent="0.3">
      <c r="A152" s="3">
        <v>39264</v>
      </c>
      <c r="B152">
        <v>28.177419354838712</v>
      </c>
    </row>
    <row r="153" spans="1:2" x14ac:dyDescent="0.3">
      <c r="A153" s="3">
        <v>39295</v>
      </c>
      <c r="B153">
        <v>27.906666666666659</v>
      </c>
    </row>
    <row r="154" spans="1:2" x14ac:dyDescent="0.3">
      <c r="A154" s="3">
        <v>39326</v>
      </c>
      <c r="B154">
        <v>27.956666666666663</v>
      </c>
    </row>
    <row r="155" spans="1:2" x14ac:dyDescent="0.3">
      <c r="A155" s="3">
        <v>39356</v>
      </c>
      <c r="B155">
        <v>29.383870967741927</v>
      </c>
    </row>
    <row r="156" spans="1:2" x14ac:dyDescent="0.3">
      <c r="A156" s="3">
        <v>39387</v>
      </c>
      <c r="B156">
        <v>28.420000000000005</v>
      </c>
    </row>
    <row r="157" spans="1:2" x14ac:dyDescent="0.3">
      <c r="A157" s="3">
        <v>39417</v>
      </c>
      <c r="B157">
        <v>26.706666666666674</v>
      </c>
    </row>
    <row r="158" spans="1:2" x14ac:dyDescent="0.3">
      <c r="A158" s="3">
        <v>39448</v>
      </c>
      <c r="B158">
        <v>24.369999999999997</v>
      </c>
    </row>
    <row r="159" spans="1:2" x14ac:dyDescent="0.3">
      <c r="A159" s="3">
        <v>39479</v>
      </c>
      <c r="B159">
        <v>24.196551724137933</v>
      </c>
    </row>
    <row r="160" spans="1:2" x14ac:dyDescent="0.3">
      <c r="A160" s="3">
        <v>39508</v>
      </c>
      <c r="B160">
        <v>27.896774193548382</v>
      </c>
    </row>
    <row r="161" spans="1:2" x14ac:dyDescent="0.3">
      <c r="A161" s="3">
        <v>39539</v>
      </c>
      <c r="B161">
        <v>29.473333333333333</v>
      </c>
    </row>
    <row r="162" spans="1:2" x14ac:dyDescent="0.3">
      <c r="A162" s="3">
        <v>39569</v>
      </c>
      <c r="B162">
        <v>30.435483870967737</v>
      </c>
    </row>
    <row r="163" spans="1:2" x14ac:dyDescent="0.3">
      <c r="A163" s="3">
        <v>39600</v>
      </c>
      <c r="B163">
        <v>28.706666666666671</v>
      </c>
    </row>
    <row r="164" spans="1:2" x14ac:dyDescent="0.3">
      <c r="A164" s="3">
        <v>39630</v>
      </c>
      <c r="B164">
        <v>27.861290322580643</v>
      </c>
    </row>
    <row r="165" spans="1:2" x14ac:dyDescent="0.3">
      <c r="A165" s="3">
        <v>39661</v>
      </c>
      <c r="B165">
        <v>27.193333333333335</v>
      </c>
    </row>
    <row r="166" spans="1:2" x14ac:dyDescent="0.3">
      <c r="A166" s="3">
        <v>39692</v>
      </c>
      <c r="B166">
        <v>27.331034482758618</v>
      </c>
    </row>
    <row r="167" spans="1:2" x14ac:dyDescent="0.3">
      <c r="A167" s="3">
        <v>39722</v>
      </c>
      <c r="B167">
        <v>29.422580645161286</v>
      </c>
    </row>
    <row r="168" spans="1:2" x14ac:dyDescent="0.3">
      <c r="A168" s="3">
        <v>39753</v>
      </c>
      <c r="B168">
        <v>28.746666666666663</v>
      </c>
    </row>
    <row r="169" spans="1:2" x14ac:dyDescent="0.3">
      <c r="A169" s="3">
        <v>39783</v>
      </c>
      <c r="B169">
        <v>27.290322580645157</v>
      </c>
    </row>
    <row r="170" spans="1:2" x14ac:dyDescent="0.3">
      <c r="A170" s="3">
        <v>39814</v>
      </c>
      <c r="B170">
        <v>26.093548387096774</v>
      </c>
    </row>
    <row r="171" spans="1:2" x14ac:dyDescent="0.3">
      <c r="A171" s="3">
        <v>39845</v>
      </c>
      <c r="B171">
        <v>26.560714285714283</v>
      </c>
    </row>
    <row r="172" spans="1:2" x14ac:dyDescent="0.3">
      <c r="A172" s="3">
        <v>39873</v>
      </c>
      <c r="B172">
        <v>28.967741935483868</v>
      </c>
    </row>
    <row r="173" spans="1:2" x14ac:dyDescent="0.3">
      <c r="A173" s="3">
        <v>39904</v>
      </c>
      <c r="B173">
        <v>30.379310344827587</v>
      </c>
    </row>
    <row r="174" spans="1:2" x14ac:dyDescent="0.3">
      <c r="A174" s="3">
        <v>39934</v>
      </c>
      <c r="B174">
        <v>30.151612903225807</v>
      </c>
    </row>
    <row r="175" spans="1:2" x14ac:dyDescent="0.3">
      <c r="A175" s="3">
        <v>39965</v>
      </c>
      <c r="B175">
        <v>29.946666666666673</v>
      </c>
    </row>
    <row r="176" spans="1:2" x14ac:dyDescent="0.3">
      <c r="A176" s="3">
        <v>39995</v>
      </c>
      <c r="B176">
        <v>27.603225806451611</v>
      </c>
    </row>
    <row r="177" spans="1:2" x14ac:dyDescent="0.3">
      <c r="A177" s="3">
        <v>40026</v>
      </c>
      <c r="B177">
        <v>28.21290322580646</v>
      </c>
    </row>
    <row r="178" spans="1:2" x14ac:dyDescent="0.3">
      <c r="A178" s="3">
        <v>40057</v>
      </c>
      <c r="B178">
        <v>28.25333333333333</v>
      </c>
    </row>
    <row r="179" spans="1:2" x14ac:dyDescent="0.3">
      <c r="A179" s="3">
        <v>40087</v>
      </c>
      <c r="B179">
        <v>29.041935483870962</v>
      </c>
    </row>
    <row r="180" spans="1:2" x14ac:dyDescent="0.3">
      <c r="A180" s="3">
        <v>40118</v>
      </c>
      <c r="B180">
        <v>28.043333333333333</v>
      </c>
    </row>
    <row r="181" spans="1:2" x14ac:dyDescent="0.3">
      <c r="A181" s="3">
        <v>40148</v>
      </c>
      <c r="B181">
        <v>26.754838709677415</v>
      </c>
    </row>
    <row r="182" spans="1:2" x14ac:dyDescent="0.3">
      <c r="A182" s="3">
        <v>40179</v>
      </c>
      <c r="B182">
        <v>26.706451612903226</v>
      </c>
    </row>
    <row r="183" spans="1:2" x14ac:dyDescent="0.3">
      <c r="A183" s="3">
        <v>40210</v>
      </c>
      <c r="B183">
        <v>26.435714285714287</v>
      </c>
    </row>
    <row r="184" spans="1:2" x14ac:dyDescent="0.3">
      <c r="A184" s="3">
        <v>40238</v>
      </c>
      <c r="B184">
        <v>28.541935483870965</v>
      </c>
    </row>
    <row r="185" spans="1:2" x14ac:dyDescent="0.3">
      <c r="A185" s="3">
        <v>40269</v>
      </c>
      <c r="B185">
        <v>30.323333333333334</v>
      </c>
    </row>
    <row r="186" spans="1:2" x14ac:dyDescent="0.3">
      <c r="A186" s="3">
        <v>40299</v>
      </c>
      <c r="B186">
        <v>31.041935483870965</v>
      </c>
    </row>
    <row r="187" spans="1:2" x14ac:dyDescent="0.3">
      <c r="A187" s="3">
        <v>40330</v>
      </c>
      <c r="B187">
        <v>29.13</v>
      </c>
    </row>
    <row r="188" spans="1:2" x14ac:dyDescent="0.3">
      <c r="A188" s="3">
        <v>40360</v>
      </c>
      <c r="B188">
        <v>27.490322580645163</v>
      </c>
    </row>
    <row r="189" spans="1:2" x14ac:dyDescent="0.3">
      <c r="A189" s="3">
        <v>40391</v>
      </c>
      <c r="B189">
        <v>27.383870967741935</v>
      </c>
    </row>
    <row r="190" spans="1:2" x14ac:dyDescent="0.3">
      <c r="A190" s="3">
        <v>40422</v>
      </c>
      <c r="B190">
        <v>28.223333333333326</v>
      </c>
    </row>
    <row r="191" spans="1:2" x14ac:dyDescent="0.3">
      <c r="A191" s="3">
        <v>40452</v>
      </c>
      <c r="B191">
        <v>28.961290322580648</v>
      </c>
    </row>
    <row r="192" spans="1:2" x14ac:dyDescent="0.3">
      <c r="A192" s="3">
        <v>40483</v>
      </c>
      <c r="B192">
        <v>28.490000000000009</v>
      </c>
    </row>
    <row r="193" spans="1:2" x14ac:dyDescent="0.3">
      <c r="A193" s="3">
        <v>40513</v>
      </c>
      <c r="B193">
        <v>25.129032258064516</v>
      </c>
    </row>
    <row r="194" spans="1:2" x14ac:dyDescent="0.3">
      <c r="A194" s="3">
        <v>40544</v>
      </c>
      <c r="B194">
        <v>24.912903225806449</v>
      </c>
    </row>
    <row r="195" spans="1:2" x14ac:dyDescent="0.3">
      <c r="A195" s="3">
        <v>40575</v>
      </c>
      <c r="B195">
        <v>26.153571428571432</v>
      </c>
    </row>
    <row r="196" spans="1:2" x14ac:dyDescent="0.3">
      <c r="A196" s="3">
        <v>40603</v>
      </c>
      <c r="B196">
        <v>29.045161290322579</v>
      </c>
    </row>
    <row r="197" spans="1:2" x14ac:dyDescent="0.3">
      <c r="A197" s="3">
        <v>40634</v>
      </c>
      <c r="B197">
        <v>28.716666666666661</v>
      </c>
    </row>
    <row r="198" spans="1:2" x14ac:dyDescent="0.3">
      <c r="A198" s="3">
        <v>40664</v>
      </c>
      <c r="B198">
        <v>29.816129032258068</v>
      </c>
    </row>
    <row r="199" spans="1:2" x14ac:dyDescent="0.3">
      <c r="A199" s="3">
        <v>40695</v>
      </c>
      <c r="B199">
        <v>28.770000000000003</v>
      </c>
    </row>
    <row r="200" spans="1:2" x14ac:dyDescent="0.3">
      <c r="A200" s="3">
        <v>40725</v>
      </c>
      <c r="B200">
        <v>27.341935483870969</v>
      </c>
    </row>
    <row r="201" spans="1:2" x14ac:dyDescent="0.3">
      <c r="A201" s="3">
        <v>40756</v>
      </c>
      <c r="B201">
        <v>27.458064516129035</v>
      </c>
    </row>
    <row r="202" spans="1:2" x14ac:dyDescent="0.3">
      <c r="A202" s="3">
        <v>40787</v>
      </c>
      <c r="B202">
        <v>27.563333333333336</v>
      </c>
    </row>
    <row r="203" spans="1:2" x14ac:dyDescent="0.3">
      <c r="A203" s="3">
        <v>40817</v>
      </c>
      <c r="B203">
        <v>29.277419354838713</v>
      </c>
    </row>
    <row r="204" spans="1:2" x14ac:dyDescent="0.3">
      <c r="A204" s="3">
        <v>40848</v>
      </c>
      <c r="B204">
        <v>29.396666666666668</v>
      </c>
    </row>
    <row r="205" spans="1:2" x14ac:dyDescent="0.3">
      <c r="A205" s="3">
        <v>40878</v>
      </c>
      <c r="B205">
        <v>26.725806451612904</v>
      </c>
    </row>
    <row r="206" spans="1:2" x14ac:dyDescent="0.3">
      <c r="A206" s="3">
        <v>40909</v>
      </c>
      <c r="B206">
        <v>23.606451612903221</v>
      </c>
    </row>
    <row r="207" spans="1:2" x14ac:dyDescent="0.3">
      <c r="A207" s="3">
        <v>40940</v>
      </c>
      <c r="B207">
        <v>25.565517241379311</v>
      </c>
    </row>
    <row r="208" spans="1:2" x14ac:dyDescent="0.3">
      <c r="A208" s="3">
        <v>40969</v>
      </c>
      <c r="B208">
        <v>26.9</v>
      </c>
    </row>
    <row r="209" spans="1:2" x14ac:dyDescent="0.3">
      <c r="A209" s="3">
        <v>41000</v>
      </c>
      <c r="B209">
        <v>29.296666666666667</v>
      </c>
    </row>
    <row r="210" spans="1:2" x14ac:dyDescent="0.3">
      <c r="A210" s="3">
        <v>41030</v>
      </c>
      <c r="B210">
        <v>29.425806451612903</v>
      </c>
    </row>
    <row r="211" spans="1:2" x14ac:dyDescent="0.3">
      <c r="A211" s="3">
        <v>41061</v>
      </c>
      <c r="B211">
        <v>29.376666666666662</v>
      </c>
    </row>
    <row r="212" spans="1:2" x14ac:dyDescent="0.3">
      <c r="A212" s="3">
        <v>41091</v>
      </c>
      <c r="B212">
        <v>28.248387096774195</v>
      </c>
    </row>
    <row r="213" spans="1:2" x14ac:dyDescent="0.3">
      <c r="A213" s="3">
        <v>41122</v>
      </c>
      <c r="B213">
        <v>27.819354838709682</v>
      </c>
    </row>
    <row r="214" spans="1:2" x14ac:dyDescent="0.3">
      <c r="A214" s="3">
        <v>41153</v>
      </c>
      <c r="B214">
        <v>27.81</v>
      </c>
    </row>
    <row r="215" spans="1:2" x14ac:dyDescent="0.3">
      <c r="A215" s="3">
        <v>41183</v>
      </c>
      <c r="B215">
        <v>29.261290322580642</v>
      </c>
    </row>
    <row r="216" spans="1:2" x14ac:dyDescent="0.3">
      <c r="A216" s="3">
        <v>41214</v>
      </c>
      <c r="B216">
        <v>27.536666666666665</v>
      </c>
    </row>
    <row r="217" spans="1:2" x14ac:dyDescent="0.3">
      <c r="A217" s="3">
        <v>41244</v>
      </c>
      <c r="B217">
        <v>26.409677419354832</v>
      </c>
    </row>
    <row r="218" spans="1:2" x14ac:dyDescent="0.3">
      <c r="A218" s="3">
        <v>41275</v>
      </c>
      <c r="B218">
        <v>23.870967741935477</v>
      </c>
    </row>
    <row r="219" spans="1:2" x14ac:dyDescent="0.3">
      <c r="A219" s="3">
        <v>41306</v>
      </c>
      <c r="B219">
        <v>25.917857142857141</v>
      </c>
    </row>
    <row r="220" spans="1:2" x14ac:dyDescent="0.3">
      <c r="A220" s="3">
        <v>41334</v>
      </c>
      <c r="B220">
        <v>28.35161290322581</v>
      </c>
    </row>
    <row r="221" spans="1:2" x14ac:dyDescent="0.3">
      <c r="A221" s="3">
        <v>41365</v>
      </c>
      <c r="B221">
        <v>28.836666666666666</v>
      </c>
    </row>
    <row r="222" spans="1:2" x14ac:dyDescent="0.3">
      <c r="A222" s="3">
        <v>41395</v>
      </c>
      <c r="B222">
        <v>30.177419354838708</v>
      </c>
    </row>
    <row r="223" spans="1:2" x14ac:dyDescent="0.3">
      <c r="A223" s="3">
        <v>41426</v>
      </c>
      <c r="B223">
        <v>28.263333333333332</v>
      </c>
    </row>
    <row r="224" spans="1:2" x14ac:dyDescent="0.3">
      <c r="A224" s="3">
        <v>41456</v>
      </c>
      <c r="B224">
        <v>27.306451612903224</v>
      </c>
    </row>
    <row r="225" spans="1:2" x14ac:dyDescent="0.3">
      <c r="A225" s="3">
        <v>41487</v>
      </c>
      <c r="B225">
        <v>27.43225806451613</v>
      </c>
    </row>
    <row r="226" spans="1:2" x14ac:dyDescent="0.3">
      <c r="A226" s="3">
        <v>41518</v>
      </c>
      <c r="B226">
        <v>27.803333333333335</v>
      </c>
    </row>
    <row r="227" spans="1:2" x14ac:dyDescent="0.3">
      <c r="A227" s="3">
        <v>41548</v>
      </c>
      <c r="B227">
        <v>28.9258064516129</v>
      </c>
    </row>
    <row r="228" spans="1:2" x14ac:dyDescent="0.3">
      <c r="A228" s="3">
        <v>41579</v>
      </c>
      <c r="B228">
        <v>28.553333333333338</v>
      </c>
    </row>
    <row r="229" spans="1:2" x14ac:dyDescent="0.3">
      <c r="A229" s="3">
        <v>41609</v>
      </c>
      <c r="B229">
        <v>26.090322580645168</v>
      </c>
    </row>
    <row r="230" spans="1:2" x14ac:dyDescent="0.3">
      <c r="A230" s="3">
        <v>41640</v>
      </c>
      <c r="B230">
        <v>24.967741935483872</v>
      </c>
    </row>
    <row r="231" spans="1:2" x14ac:dyDescent="0.3">
      <c r="A231" s="3">
        <v>41671</v>
      </c>
      <c r="B231">
        <v>25.359259259259257</v>
      </c>
    </row>
    <row r="232" spans="1:2" x14ac:dyDescent="0.3">
      <c r="A232" s="3">
        <v>41699</v>
      </c>
      <c r="B232">
        <v>28.045161290322575</v>
      </c>
    </row>
    <row r="233" spans="1:2" x14ac:dyDescent="0.3">
      <c r="A233" s="3">
        <v>41730</v>
      </c>
      <c r="B233">
        <v>28.979999999999993</v>
      </c>
    </row>
    <row r="234" spans="1:2" x14ac:dyDescent="0.3">
      <c r="A234" s="3">
        <v>41760</v>
      </c>
      <c r="B234">
        <v>30.316129032258058</v>
      </c>
    </row>
    <row r="235" spans="1:2" x14ac:dyDescent="0.3">
      <c r="A235" s="3">
        <v>41791</v>
      </c>
      <c r="B235">
        <v>30.993333333333339</v>
      </c>
    </row>
    <row r="236" spans="1:2" x14ac:dyDescent="0.3">
      <c r="A236" s="3">
        <v>41821</v>
      </c>
      <c r="B236">
        <v>27.696774193548393</v>
      </c>
    </row>
    <row r="237" spans="1:2" x14ac:dyDescent="0.3">
      <c r="A237" s="3">
        <v>41852</v>
      </c>
      <c r="B237">
        <v>27.725806451612897</v>
      </c>
    </row>
    <row r="238" spans="1:2" x14ac:dyDescent="0.3">
      <c r="A238" s="3">
        <v>41883</v>
      </c>
      <c r="B238">
        <v>28.233333333333338</v>
      </c>
    </row>
    <row r="239" spans="1:2" x14ac:dyDescent="0.3">
      <c r="A239" s="3">
        <v>41913</v>
      </c>
      <c r="B239">
        <v>30.090322580645157</v>
      </c>
    </row>
    <row r="240" spans="1:2" x14ac:dyDescent="0.3">
      <c r="A240" s="3">
        <v>41944</v>
      </c>
      <c r="B240">
        <v>29.439999999999998</v>
      </c>
    </row>
    <row r="241" spans="1:2" x14ac:dyDescent="0.3">
      <c r="A241" s="3">
        <v>41974</v>
      </c>
      <c r="B241">
        <v>26.280645161290316</v>
      </c>
    </row>
    <row r="242" spans="1:2" x14ac:dyDescent="0.3">
      <c r="A242" s="3">
        <v>42005</v>
      </c>
      <c r="B242">
        <v>24.941935483870971</v>
      </c>
    </row>
    <row r="243" spans="1:2" x14ac:dyDescent="0.3">
      <c r="A243" s="3">
        <v>42036</v>
      </c>
      <c r="B243">
        <v>26.478571428571428</v>
      </c>
    </row>
    <row r="244" spans="1:2" x14ac:dyDescent="0.3">
      <c r="A244" s="3">
        <v>42064</v>
      </c>
      <c r="B244">
        <v>28.683870967741932</v>
      </c>
    </row>
    <row r="245" spans="1:2" x14ac:dyDescent="0.3">
      <c r="A245" s="3">
        <v>42095</v>
      </c>
      <c r="B245">
        <v>29.506666666666668</v>
      </c>
    </row>
    <row r="246" spans="1:2" x14ac:dyDescent="0.3">
      <c r="A246" s="3">
        <v>42125</v>
      </c>
      <c r="B246">
        <v>31.241935483870968</v>
      </c>
    </row>
    <row r="247" spans="1:2" x14ac:dyDescent="0.3">
      <c r="A247" s="3">
        <v>42156</v>
      </c>
      <c r="B247">
        <v>29.026666666666678</v>
      </c>
    </row>
    <row r="248" spans="1:2" x14ac:dyDescent="0.3">
      <c r="A248" s="3">
        <v>42186</v>
      </c>
      <c r="B248">
        <v>29.164516129032251</v>
      </c>
    </row>
    <row r="249" spans="1:2" x14ac:dyDescent="0.3">
      <c r="A249" s="3">
        <v>42217</v>
      </c>
      <c r="B249">
        <v>28.303225806451614</v>
      </c>
    </row>
    <row r="250" spans="1:2" x14ac:dyDescent="0.3">
      <c r="A250" s="3">
        <v>42248</v>
      </c>
      <c r="B250">
        <v>28.876666666666665</v>
      </c>
    </row>
    <row r="251" spans="1:2" x14ac:dyDescent="0.3">
      <c r="A251" s="3">
        <v>42278</v>
      </c>
      <c r="B251">
        <v>30.680645161290325</v>
      </c>
    </row>
    <row r="252" spans="1:2" x14ac:dyDescent="0.3">
      <c r="A252" s="3">
        <v>42309</v>
      </c>
      <c r="B252">
        <v>29.893333333333334</v>
      </c>
    </row>
    <row r="253" spans="1:2" x14ac:dyDescent="0.3">
      <c r="A253" s="3">
        <v>42339</v>
      </c>
      <c r="B253">
        <v>27.126666666666662</v>
      </c>
    </row>
    <row r="254" spans="1:2" x14ac:dyDescent="0.3">
      <c r="A254" s="3">
        <v>42370</v>
      </c>
      <c r="B254">
        <v>25.761290322580642</v>
      </c>
    </row>
    <row r="255" spans="1:2" x14ac:dyDescent="0.3">
      <c r="A255" s="3">
        <v>42401</v>
      </c>
      <c r="B255">
        <v>25.996551724137934</v>
      </c>
    </row>
    <row r="256" spans="1:2" x14ac:dyDescent="0.3">
      <c r="A256" s="3">
        <v>42430</v>
      </c>
      <c r="B256">
        <v>29.283333333333335</v>
      </c>
    </row>
    <row r="257" spans="1:2" x14ac:dyDescent="0.3">
      <c r="A257" s="3">
        <v>42461</v>
      </c>
      <c r="B257">
        <v>29.806666666666672</v>
      </c>
    </row>
    <row r="258" spans="1:2" x14ac:dyDescent="0.3">
      <c r="A258" s="3">
        <v>42491</v>
      </c>
      <c r="B258">
        <v>30.822580645161292</v>
      </c>
    </row>
    <row r="259" spans="1:2" x14ac:dyDescent="0.3">
      <c r="A259" s="3">
        <v>42522</v>
      </c>
      <c r="B259">
        <v>29.863333333333333</v>
      </c>
    </row>
    <row r="260" spans="1:2" x14ac:dyDescent="0.3">
      <c r="A260" s="3">
        <v>42552</v>
      </c>
      <c r="B260">
        <v>27.5</v>
      </c>
    </row>
    <row r="261" spans="1:2" x14ac:dyDescent="0.3">
      <c r="A261" s="3">
        <v>42583</v>
      </c>
      <c r="B261">
        <v>27.9</v>
      </c>
    </row>
    <row r="262" spans="1:2" x14ac:dyDescent="0.3">
      <c r="A262" s="3">
        <v>42614</v>
      </c>
      <c r="B262">
        <v>27.529999999999994</v>
      </c>
    </row>
    <row r="263" spans="1:2" x14ac:dyDescent="0.3">
      <c r="A263" s="3">
        <v>42644</v>
      </c>
      <c r="B263">
        <v>28.48064516129033</v>
      </c>
    </row>
    <row r="264" spans="1:2" x14ac:dyDescent="0.3">
      <c r="A264" s="3">
        <v>42675</v>
      </c>
      <c r="B264">
        <v>28.441379310344828</v>
      </c>
    </row>
    <row r="265" spans="1:2" x14ac:dyDescent="0.3">
      <c r="A265" s="3">
        <v>42705</v>
      </c>
      <c r="B265">
        <v>27.464516129032258</v>
      </c>
    </row>
    <row r="266" spans="1:2" x14ac:dyDescent="0.3">
      <c r="A266" s="3">
        <v>42736</v>
      </c>
      <c r="B266">
        <v>25.993548387096784</v>
      </c>
    </row>
    <row r="267" spans="1:2" x14ac:dyDescent="0.3">
      <c r="A267" s="3">
        <v>42767</v>
      </c>
      <c r="B267">
        <v>27.796428571428578</v>
      </c>
    </row>
    <row r="268" spans="1:2" x14ac:dyDescent="0.3">
      <c r="A268" s="3">
        <v>42795</v>
      </c>
      <c r="B268">
        <v>28.683870967741935</v>
      </c>
    </row>
    <row r="269" spans="1:2" x14ac:dyDescent="0.3">
      <c r="A269" s="3">
        <v>42826</v>
      </c>
      <c r="B269">
        <v>29.956666666666663</v>
      </c>
    </row>
    <row r="270" spans="1:2" x14ac:dyDescent="0.3">
      <c r="A270" s="3">
        <v>42856</v>
      </c>
      <c r="B270">
        <v>30.93870967741935</v>
      </c>
    </row>
    <row r="271" spans="1:2" x14ac:dyDescent="0.3">
      <c r="A271" s="3">
        <v>42887</v>
      </c>
      <c r="B271">
        <v>29.57</v>
      </c>
    </row>
    <row r="272" spans="1:2" x14ac:dyDescent="0.3">
      <c r="A272" s="3">
        <v>42917</v>
      </c>
      <c r="B272">
        <v>28.43548387096774</v>
      </c>
    </row>
    <row r="273" spans="1:2" x14ac:dyDescent="0.3">
      <c r="A273" s="3">
        <v>42948</v>
      </c>
      <c r="B273">
        <v>28.06451612903226</v>
      </c>
    </row>
    <row r="274" spans="1:2" x14ac:dyDescent="0.3">
      <c r="A274" s="3">
        <v>42979</v>
      </c>
      <c r="B274">
        <v>28.636666666666663</v>
      </c>
    </row>
    <row r="275" spans="1:2" x14ac:dyDescent="0.3">
      <c r="A275" s="3">
        <v>43009</v>
      </c>
      <c r="B275">
        <v>29.661290322580644</v>
      </c>
    </row>
    <row r="276" spans="1:2" x14ac:dyDescent="0.3">
      <c r="A276" s="3">
        <v>43040</v>
      </c>
      <c r="B276">
        <v>28.720000000000006</v>
      </c>
    </row>
    <row r="277" spans="1:2" x14ac:dyDescent="0.3">
      <c r="A277" s="3">
        <v>43070</v>
      </c>
      <c r="B277">
        <v>26.248387096774202</v>
      </c>
    </row>
    <row r="278" spans="1:2" x14ac:dyDescent="0.3">
      <c r="A278" s="3">
        <v>43101</v>
      </c>
      <c r="B278">
        <v>26.261290322580649</v>
      </c>
    </row>
    <row r="279" spans="1:2" x14ac:dyDescent="0.3">
      <c r="A279" s="3">
        <v>43132</v>
      </c>
      <c r="B279">
        <v>27.971428571428564</v>
      </c>
    </row>
    <row r="280" spans="1:2" x14ac:dyDescent="0.3">
      <c r="A280" s="3">
        <v>43160</v>
      </c>
      <c r="B280">
        <v>29.287096774193543</v>
      </c>
    </row>
    <row r="281" spans="1:2" x14ac:dyDescent="0.3">
      <c r="A281" s="3">
        <v>43191</v>
      </c>
      <c r="B281">
        <v>29.996666666666673</v>
      </c>
    </row>
    <row r="282" spans="1:2" x14ac:dyDescent="0.3">
      <c r="A282" s="3">
        <v>43221</v>
      </c>
      <c r="B282">
        <v>30.964516129032255</v>
      </c>
    </row>
    <row r="283" spans="1:2" x14ac:dyDescent="0.3">
      <c r="A283" s="3">
        <v>43252</v>
      </c>
      <c r="B283">
        <v>29.410000000000004</v>
      </c>
    </row>
    <row r="284" spans="1:2" x14ac:dyDescent="0.3">
      <c r="A284" s="3">
        <v>43282</v>
      </c>
      <c r="B284">
        <v>27.961290322580645</v>
      </c>
    </row>
    <row r="285" spans="1:2" x14ac:dyDescent="0.3">
      <c r="A285" s="3">
        <v>43313</v>
      </c>
      <c r="B285">
        <v>27.696774193548389</v>
      </c>
    </row>
    <row r="286" spans="1:2" x14ac:dyDescent="0.3">
      <c r="A286" s="3">
        <v>43344</v>
      </c>
      <c r="B286">
        <v>28.47666666666667</v>
      </c>
    </row>
    <row r="287" spans="1:2" x14ac:dyDescent="0.3">
      <c r="A287" s="3">
        <v>43374</v>
      </c>
      <c r="B287">
        <v>30.816129032258068</v>
      </c>
    </row>
    <row r="288" spans="1:2" x14ac:dyDescent="0.3">
      <c r="A288" s="3">
        <v>43405</v>
      </c>
      <c r="B288">
        <v>29.822222222222216</v>
      </c>
    </row>
    <row r="289" spans="1:5" x14ac:dyDescent="0.3">
      <c r="A289" s="3">
        <v>43435</v>
      </c>
      <c r="B289">
        <v>26.487096774193549</v>
      </c>
    </row>
    <row r="290" spans="1:5" x14ac:dyDescent="0.3">
      <c r="A290" s="3">
        <v>43466</v>
      </c>
      <c r="B290">
        <v>25.326666666666668</v>
      </c>
    </row>
    <row r="291" spans="1:5" x14ac:dyDescent="0.3">
      <c r="A291" s="3">
        <v>43497</v>
      </c>
      <c r="B291">
        <v>25.999999999999996</v>
      </c>
    </row>
    <row r="292" spans="1:5" x14ac:dyDescent="0.3">
      <c r="A292" s="3">
        <v>43525</v>
      </c>
      <c r="B292">
        <v>27.832258064516129</v>
      </c>
    </row>
    <row r="293" spans="1:5" x14ac:dyDescent="0.3">
      <c r="A293" s="3">
        <v>43556</v>
      </c>
      <c r="B293">
        <v>29.820689655172412</v>
      </c>
    </row>
    <row r="294" spans="1:5" x14ac:dyDescent="0.3">
      <c r="A294" s="3">
        <v>43586</v>
      </c>
      <c r="B294">
        <v>30.229629629629628</v>
      </c>
    </row>
    <row r="295" spans="1:5" x14ac:dyDescent="0.3">
      <c r="A295" s="3">
        <v>43617</v>
      </c>
      <c r="B295">
        <v>29.953333333333333</v>
      </c>
    </row>
    <row r="296" spans="1:5" x14ac:dyDescent="0.3">
      <c r="A296" s="3">
        <v>43647</v>
      </c>
      <c r="B296">
        <v>28.474193548387099</v>
      </c>
    </row>
    <row r="297" spans="1:5" x14ac:dyDescent="0.3">
      <c r="A297" s="3">
        <v>43678</v>
      </c>
      <c r="B297">
        <v>28.277419354838706</v>
      </c>
    </row>
    <row r="298" spans="1:5" x14ac:dyDescent="0.3">
      <c r="A298" s="3">
        <v>43709</v>
      </c>
      <c r="B298">
        <v>27.57</v>
      </c>
    </row>
    <row r="299" spans="1:5" x14ac:dyDescent="0.3">
      <c r="A299" s="3">
        <v>43739</v>
      </c>
      <c r="B299">
        <v>29.045161290322575</v>
      </c>
    </row>
    <row r="300" spans="1:5" x14ac:dyDescent="0.3">
      <c r="A300" s="3">
        <v>43770</v>
      </c>
      <c r="B300">
        <v>29.016666666666673</v>
      </c>
    </row>
    <row r="301" spans="1:5" x14ac:dyDescent="0.3">
      <c r="A301" s="3">
        <v>43800</v>
      </c>
      <c r="B301">
        <v>27.583870967741937</v>
      </c>
      <c r="C301">
        <v>27.583870967741937</v>
      </c>
      <c r="D301" s="1">
        <v>27.583870967741937</v>
      </c>
      <c r="E301" s="1">
        <v>27.583870967741937</v>
      </c>
    </row>
    <row r="302" spans="1:5" x14ac:dyDescent="0.3">
      <c r="A302" s="3">
        <v>43831</v>
      </c>
      <c r="C302">
        <f t="shared" ref="C302:C333" si="0">_xlfn.FORECAST.ETS(A302,$B$2:$B$301,$A$2:$A$301,1,1)</f>
        <v>25.631142614188938</v>
      </c>
      <c r="D302" s="1">
        <f t="shared" ref="D302:D333" si="1">C302-_xlfn.FORECAST.ETS.CONFINT(A302,$B$2:$B$301,$A$2:$A$301,0.95,1,1)</f>
        <v>24.070810997108165</v>
      </c>
      <c r="E302" s="1">
        <f t="shared" ref="E302:E333" si="2">C302+_xlfn.FORECAST.ETS.CONFINT(A302,$B$2:$B$301,$A$2:$A$301,0.95,1,1)</f>
        <v>27.191474231269712</v>
      </c>
    </row>
    <row r="303" spans="1:5" x14ac:dyDescent="0.3">
      <c r="A303" s="3">
        <v>43862</v>
      </c>
      <c r="C303">
        <f t="shared" si="0"/>
        <v>26.74314473844408</v>
      </c>
      <c r="D303" s="1">
        <f t="shared" si="1"/>
        <v>25.134032001324627</v>
      </c>
      <c r="E303" s="1">
        <f t="shared" si="2"/>
        <v>28.352257475563533</v>
      </c>
    </row>
    <row r="304" spans="1:5" x14ac:dyDescent="0.3">
      <c r="A304" s="3">
        <v>43891</v>
      </c>
      <c r="C304">
        <f t="shared" si="0"/>
        <v>28.612042637034111</v>
      </c>
      <c r="D304" s="1">
        <f t="shared" si="1"/>
        <v>26.955213636560732</v>
      </c>
      <c r="E304" s="1">
        <f t="shared" si="2"/>
        <v>30.268871637507491</v>
      </c>
    </row>
    <row r="305" spans="1:5" x14ac:dyDescent="0.3">
      <c r="A305" s="3">
        <v>43922</v>
      </c>
      <c r="C305">
        <f t="shared" si="0"/>
        <v>29.834913584600351</v>
      </c>
      <c r="D305" s="1">
        <f t="shared" si="1"/>
        <v>28.131342267431595</v>
      </c>
      <c r="E305" s="1">
        <f t="shared" si="2"/>
        <v>31.538484901769106</v>
      </c>
    </row>
    <row r="306" spans="1:5" x14ac:dyDescent="0.3">
      <c r="A306" s="3">
        <v>43952</v>
      </c>
      <c r="C306">
        <f t="shared" si="0"/>
        <v>30.703992423151742</v>
      </c>
      <c r="D306" s="1">
        <f t="shared" si="1"/>
        <v>28.954573274508114</v>
      </c>
      <c r="E306" s="1">
        <f t="shared" si="2"/>
        <v>32.453411571795371</v>
      </c>
    </row>
    <row r="307" spans="1:5" x14ac:dyDescent="0.3">
      <c r="A307" s="3">
        <v>43983</v>
      </c>
      <c r="C307">
        <f t="shared" si="0"/>
        <v>29.736313664897324</v>
      </c>
      <c r="D307" s="1">
        <f t="shared" si="1"/>
        <v>27.941871249838584</v>
      </c>
      <c r="E307" s="1">
        <f t="shared" si="2"/>
        <v>31.530756079956063</v>
      </c>
    </row>
    <row r="308" spans="1:5" x14ac:dyDescent="0.3">
      <c r="A308" s="3">
        <v>44013</v>
      </c>
      <c r="C308">
        <f t="shared" si="0"/>
        <v>28.274165149924428</v>
      </c>
      <c r="D308" s="1">
        <f t="shared" si="1"/>
        <v>26.435462136408614</v>
      </c>
      <c r="E308" s="1">
        <f t="shared" si="2"/>
        <v>30.112868163440243</v>
      </c>
    </row>
    <row r="309" spans="1:5" x14ac:dyDescent="0.3">
      <c r="A309" s="3">
        <v>44044</v>
      </c>
      <c r="C309">
        <f t="shared" si="0"/>
        <v>28.089561394592799</v>
      </c>
      <c r="D309" s="1">
        <f t="shared" si="1"/>
        <v>26.207305354687126</v>
      </c>
      <c r="E309" s="1">
        <f t="shared" si="2"/>
        <v>29.971817434498472</v>
      </c>
    </row>
    <row r="310" spans="1:5" x14ac:dyDescent="0.3">
      <c r="A310" s="3">
        <v>44075</v>
      </c>
      <c r="C310">
        <f t="shared" si="0"/>
        <v>28.243459791557445</v>
      </c>
      <c r="D310" s="1">
        <f t="shared" si="1"/>
        <v>26.318309009468127</v>
      </c>
      <c r="E310" s="1">
        <f t="shared" si="2"/>
        <v>30.168610573646763</v>
      </c>
    </row>
    <row r="311" spans="1:5" x14ac:dyDescent="0.3">
      <c r="A311" s="3">
        <v>44105</v>
      </c>
      <c r="C311">
        <f t="shared" si="0"/>
        <v>29.840697028234828</v>
      </c>
      <c r="D311" s="1">
        <f t="shared" si="1"/>
        <v>27.873265493661179</v>
      </c>
      <c r="E311" s="1">
        <f t="shared" si="2"/>
        <v>31.808128562808477</v>
      </c>
    </row>
    <row r="312" spans="1:5" x14ac:dyDescent="0.3">
      <c r="A312" s="3">
        <v>44136</v>
      </c>
      <c r="C312">
        <f t="shared" si="0"/>
        <v>29.296821208194984</v>
      </c>
      <c r="D312" s="1">
        <f t="shared" si="1"/>
        <v>27.287682935850839</v>
      </c>
      <c r="E312" s="1">
        <f t="shared" si="2"/>
        <v>31.30595948053913</v>
      </c>
    </row>
    <row r="313" spans="1:5" x14ac:dyDescent="0.3">
      <c r="A313" s="3">
        <v>44166</v>
      </c>
      <c r="C313">
        <f t="shared" si="0"/>
        <v>27.055121248753217</v>
      </c>
      <c r="D313" s="1">
        <f t="shared" si="1"/>
        <v>25.004814036275484</v>
      </c>
      <c r="E313" s="1">
        <f t="shared" si="2"/>
        <v>29.10542846123095</v>
      </c>
    </row>
    <row r="314" spans="1:5" x14ac:dyDescent="0.3">
      <c r="A314" s="3">
        <v>44197</v>
      </c>
      <c r="C314">
        <f t="shared" si="0"/>
        <v>25.694975373869561</v>
      </c>
      <c r="D314" s="1">
        <f t="shared" si="1"/>
        <v>23.493957414050573</v>
      </c>
      <c r="E314" s="1">
        <f t="shared" si="2"/>
        <v>27.895993333688548</v>
      </c>
    </row>
    <row r="315" spans="1:5" x14ac:dyDescent="0.3">
      <c r="A315" s="3">
        <v>44228</v>
      </c>
      <c r="C315">
        <f t="shared" si="0"/>
        <v>26.806977498124699</v>
      </c>
      <c r="D315" s="1">
        <f t="shared" si="1"/>
        <v>24.567744512625318</v>
      </c>
      <c r="E315" s="1">
        <f t="shared" si="2"/>
        <v>29.04621048362408</v>
      </c>
    </row>
    <row r="316" spans="1:5" x14ac:dyDescent="0.3">
      <c r="A316" s="3">
        <v>44256</v>
      </c>
      <c r="C316">
        <f t="shared" si="0"/>
        <v>28.67587539671473</v>
      </c>
      <c r="D316" s="1">
        <f t="shared" si="1"/>
        <v>26.398785897148073</v>
      </c>
      <c r="E316" s="1">
        <f t="shared" si="2"/>
        <v>30.952964896281387</v>
      </c>
    </row>
    <row r="317" spans="1:5" x14ac:dyDescent="0.3">
      <c r="A317" s="3">
        <v>44287</v>
      </c>
      <c r="C317">
        <f t="shared" si="0"/>
        <v>29.898746344280973</v>
      </c>
      <c r="D317" s="1">
        <f t="shared" si="1"/>
        <v>27.584140199430397</v>
      </c>
      <c r="E317" s="1">
        <f t="shared" si="2"/>
        <v>32.213352489131552</v>
      </c>
    </row>
    <row r="318" spans="1:5" x14ac:dyDescent="0.3">
      <c r="A318" s="3">
        <v>44317</v>
      </c>
      <c r="C318">
        <f t="shared" si="0"/>
        <v>30.767825182832365</v>
      </c>
      <c r="D318" s="1">
        <f t="shared" si="1"/>
        <v>28.416024961119664</v>
      </c>
      <c r="E318" s="1">
        <f t="shared" si="2"/>
        <v>33.119625404545069</v>
      </c>
    </row>
    <row r="319" spans="1:5" x14ac:dyDescent="0.3">
      <c r="A319" s="3">
        <v>44348</v>
      </c>
      <c r="C319">
        <f t="shared" si="0"/>
        <v>29.800146424577942</v>
      </c>
      <c r="D319" s="1">
        <f t="shared" si="1"/>
        <v>27.411458607070212</v>
      </c>
      <c r="E319" s="1">
        <f t="shared" si="2"/>
        <v>32.188834242085669</v>
      </c>
    </row>
    <row r="320" spans="1:5" x14ac:dyDescent="0.3">
      <c r="A320" s="3">
        <v>44378</v>
      </c>
      <c r="C320">
        <f t="shared" si="0"/>
        <v>28.337997909605047</v>
      </c>
      <c r="D320" s="1">
        <f t="shared" si="1"/>
        <v>25.91271398910515</v>
      </c>
      <c r="E320" s="1">
        <f t="shared" si="2"/>
        <v>30.763281830104944</v>
      </c>
    </row>
    <row r="321" spans="1:5" x14ac:dyDescent="0.3">
      <c r="A321" s="3">
        <v>44409</v>
      </c>
      <c r="C321">
        <f t="shared" si="0"/>
        <v>28.153394154273421</v>
      </c>
      <c r="D321" s="1">
        <f t="shared" si="1"/>
        <v>25.691791633821765</v>
      </c>
      <c r="E321" s="1">
        <f t="shared" si="2"/>
        <v>30.614996674725077</v>
      </c>
    </row>
    <row r="322" spans="1:5" x14ac:dyDescent="0.3">
      <c r="A322" s="3">
        <v>44440</v>
      </c>
      <c r="C322">
        <f t="shared" si="0"/>
        <v>28.307292551238064</v>
      </c>
      <c r="D322" s="1">
        <f t="shared" si="1"/>
        <v>25.809635853500136</v>
      </c>
      <c r="E322" s="1">
        <f t="shared" si="2"/>
        <v>30.804949248975991</v>
      </c>
    </row>
    <row r="323" spans="1:5" x14ac:dyDescent="0.3">
      <c r="A323" s="3">
        <v>44470</v>
      </c>
      <c r="C323">
        <f t="shared" si="0"/>
        <v>29.904529787915447</v>
      </c>
      <c r="D323" s="1">
        <f t="shared" si="1"/>
        <v>27.371071085372929</v>
      </c>
      <c r="E323" s="1">
        <f t="shared" si="2"/>
        <v>32.437988490457968</v>
      </c>
    </row>
    <row r="324" spans="1:5" x14ac:dyDescent="0.3">
      <c r="A324" s="3">
        <v>44501</v>
      </c>
      <c r="C324">
        <f t="shared" si="0"/>
        <v>29.360653967875603</v>
      </c>
      <c r="D324" s="1">
        <f t="shared" si="1"/>
        <v>26.791633942425559</v>
      </c>
      <c r="E324" s="1">
        <f t="shared" si="2"/>
        <v>31.929673993325647</v>
      </c>
    </row>
    <row r="325" spans="1:5" x14ac:dyDescent="0.3">
      <c r="A325" s="3">
        <v>44531</v>
      </c>
      <c r="C325">
        <f t="shared" si="0"/>
        <v>27.118954008433839</v>
      </c>
      <c r="D325" s="1">
        <f t="shared" si="1"/>
        <v>24.514602547887591</v>
      </c>
      <c r="E325" s="1">
        <f t="shared" si="2"/>
        <v>29.723305468980087</v>
      </c>
    </row>
    <row r="326" spans="1:5" x14ac:dyDescent="0.3">
      <c r="A326" s="3">
        <v>44562</v>
      </c>
      <c r="C326">
        <f t="shared" si="0"/>
        <v>25.758808133550183</v>
      </c>
      <c r="D326" s="1">
        <f t="shared" si="1"/>
        <v>23.028662947947694</v>
      </c>
      <c r="E326" s="1">
        <f t="shared" si="2"/>
        <v>28.488953319152671</v>
      </c>
    </row>
    <row r="327" spans="1:5" x14ac:dyDescent="0.3">
      <c r="A327" s="3">
        <v>44593</v>
      </c>
      <c r="C327">
        <f t="shared" si="0"/>
        <v>26.870810257805317</v>
      </c>
      <c r="D327" s="1">
        <f t="shared" si="1"/>
        <v>24.106908401446219</v>
      </c>
      <c r="E327" s="1">
        <f t="shared" si="2"/>
        <v>29.634712114164415</v>
      </c>
    </row>
    <row r="328" spans="1:5" x14ac:dyDescent="0.3">
      <c r="A328" s="3">
        <v>44621</v>
      </c>
      <c r="C328">
        <f t="shared" si="0"/>
        <v>28.739708156395352</v>
      </c>
      <c r="D328" s="1">
        <f t="shared" si="1"/>
        <v>25.942216322319375</v>
      </c>
      <c r="E328" s="1">
        <f t="shared" si="2"/>
        <v>31.537199990471329</v>
      </c>
    </row>
    <row r="329" spans="1:5" x14ac:dyDescent="0.3">
      <c r="A329" s="3">
        <v>44652</v>
      </c>
      <c r="C329">
        <f t="shared" si="0"/>
        <v>29.962579103961591</v>
      </c>
      <c r="D329" s="1">
        <f t="shared" si="1"/>
        <v>27.131657191554357</v>
      </c>
      <c r="E329" s="1">
        <f t="shared" si="2"/>
        <v>32.793501016368822</v>
      </c>
    </row>
    <row r="330" spans="1:5" x14ac:dyDescent="0.3">
      <c r="A330" s="3">
        <v>44682</v>
      </c>
      <c r="C330">
        <f t="shared" si="0"/>
        <v>30.831657942512983</v>
      </c>
      <c r="D330" s="1">
        <f t="shared" si="1"/>
        <v>27.967459402234784</v>
      </c>
      <c r="E330" s="1">
        <f t="shared" si="2"/>
        <v>33.695856482791186</v>
      </c>
    </row>
    <row r="331" spans="1:5" x14ac:dyDescent="0.3">
      <c r="A331" s="3">
        <v>44713</v>
      </c>
      <c r="C331">
        <f t="shared" si="0"/>
        <v>29.863979184258561</v>
      </c>
      <c r="D331" s="1">
        <f t="shared" si="1"/>
        <v>26.966651338994186</v>
      </c>
      <c r="E331" s="1">
        <f t="shared" si="2"/>
        <v>32.761307029522932</v>
      </c>
    </row>
    <row r="332" spans="1:5" x14ac:dyDescent="0.3">
      <c r="A332" s="3">
        <v>44743</v>
      </c>
      <c r="C332">
        <f t="shared" si="0"/>
        <v>28.401830669285669</v>
      </c>
      <c r="D332" s="1">
        <f t="shared" si="1"/>
        <v>25.471515014299925</v>
      </c>
      <c r="E332" s="1">
        <f t="shared" si="2"/>
        <v>31.332146324271413</v>
      </c>
    </row>
    <row r="333" spans="1:5" x14ac:dyDescent="0.3">
      <c r="A333" s="3">
        <v>44774</v>
      </c>
      <c r="C333">
        <f t="shared" si="0"/>
        <v>28.21722691395404</v>
      </c>
      <c r="D333" s="1">
        <f t="shared" si="1"/>
        <v>25.254059397236162</v>
      </c>
      <c r="E333" s="1">
        <f t="shared" si="2"/>
        <v>31.180394430671917</v>
      </c>
    </row>
    <row r="334" spans="1:5" x14ac:dyDescent="0.3">
      <c r="A334" s="3">
        <v>44805</v>
      </c>
      <c r="C334">
        <f t="shared" ref="C334:C365" si="3">_xlfn.FORECAST.ETS(A334,$B$2:$B$301,$A$2:$A$301,1,1)</f>
        <v>28.371125310918682</v>
      </c>
      <c r="D334" s="1">
        <f t="shared" ref="D334:D365" si="4">C334-_xlfn.FORECAST.ETS.CONFINT(A334,$B$2:$B$301,$A$2:$A$301,0.95,1,1)</f>
        <v>25.375236595521169</v>
      </c>
      <c r="E334" s="1">
        <f t="shared" ref="E334:E365" si="5">C334+_xlfn.FORECAST.ETS.CONFINT(A334,$B$2:$B$301,$A$2:$A$301,0.95,1,1)</f>
        <v>31.367014026316195</v>
      </c>
    </row>
    <row r="335" spans="1:5" x14ac:dyDescent="0.3">
      <c r="A335" s="3">
        <v>44835</v>
      </c>
      <c r="C335">
        <f t="shared" si="3"/>
        <v>29.968362547596069</v>
      </c>
      <c r="D335" s="1">
        <f t="shared" si="4"/>
        <v>26.939878257416151</v>
      </c>
      <c r="E335" s="1">
        <f t="shared" si="5"/>
        <v>32.996846837775983</v>
      </c>
    </row>
    <row r="336" spans="1:5" x14ac:dyDescent="0.3">
      <c r="A336" s="3">
        <v>44866</v>
      </c>
      <c r="C336">
        <f t="shared" si="3"/>
        <v>29.424486727556225</v>
      </c>
      <c r="D336" s="1">
        <f t="shared" si="4"/>
        <v>26.363527677868902</v>
      </c>
      <c r="E336" s="1">
        <f t="shared" si="5"/>
        <v>32.485445777243548</v>
      </c>
    </row>
    <row r="337" spans="1:5" x14ac:dyDescent="0.3">
      <c r="A337" s="3">
        <v>44896</v>
      </c>
      <c r="C337">
        <f t="shared" si="3"/>
        <v>27.182786768114454</v>
      </c>
      <c r="D337" s="1">
        <f t="shared" si="4"/>
        <v>24.089469182042162</v>
      </c>
      <c r="E337" s="1">
        <f t="shared" si="5"/>
        <v>30.276104354186746</v>
      </c>
    </row>
    <row r="338" spans="1:5" x14ac:dyDescent="0.3">
      <c r="A338" s="3">
        <v>44927</v>
      </c>
      <c r="C338">
        <f t="shared" si="3"/>
        <v>25.822640893230798</v>
      </c>
      <c r="D338" s="1">
        <f t="shared" si="4"/>
        <v>22.61784965540512</v>
      </c>
      <c r="E338" s="1">
        <f t="shared" si="5"/>
        <v>29.027432131056475</v>
      </c>
    </row>
    <row r="339" spans="1:5" x14ac:dyDescent="0.3">
      <c r="A339" s="3">
        <v>44958</v>
      </c>
      <c r="C339">
        <f t="shared" si="3"/>
        <v>26.934643017485939</v>
      </c>
      <c r="D339" s="1">
        <f t="shared" si="4"/>
        <v>23.698499444777109</v>
      </c>
      <c r="E339" s="1">
        <f t="shared" si="5"/>
        <v>30.170786590194769</v>
      </c>
    </row>
    <row r="340" spans="1:5" x14ac:dyDescent="0.3">
      <c r="A340" s="3">
        <v>44986</v>
      </c>
      <c r="C340">
        <f t="shared" si="3"/>
        <v>28.803540916075971</v>
      </c>
      <c r="D340" s="1">
        <f t="shared" si="4"/>
        <v>25.536130878664245</v>
      </c>
      <c r="E340" s="1">
        <f t="shared" si="5"/>
        <v>32.070950953487696</v>
      </c>
    </row>
    <row r="341" spans="1:5" x14ac:dyDescent="0.3">
      <c r="A341" s="3">
        <v>45017</v>
      </c>
      <c r="C341">
        <f t="shared" si="3"/>
        <v>30.02641186364221</v>
      </c>
      <c r="D341" s="1">
        <f t="shared" si="4"/>
        <v>26.727818051804135</v>
      </c>
      <c r="E341" s="1">
        <f t="shared" si="5"/>
        <v>33.325005675480284</v>
      </c>
    </row>
    <row r="342" spans="1:5" x14ac:dyDescent="0.3">
      <c r="A342" s="3">
        <v>45047</v>
      </c>
      <c r="C342">
        <f t="shared" si="3"/>
        <v>30.895490702193605</v>
      </c>
      <c r="D342" s="1">
        <f t="shared" si="4"/>
        <v>27.565792751747235</v>
      </c>
      <c r="E342" s="1">
        <f t="shared" si="5"/>
        <v>34.225188652639979</v>
      </c>
    </row>
    <row r="343" spans="1:5" x14ac:dyDescent="0.3">
      <c r="A343" s="3">
        <v>45078</v>
      </c>
      <c r="C343">
        <f t="shared" si="3"/>
        <v>29.927811943939183</v>
      </c>
      <c r="D343" s="1">
        <f t="shared" si="4"/>
        <v>26.567086555131073</v>
      </c>
      <c r="E343" s="1">
        <f t="shared" si="5"/>
        <v>33.288537332747289</v>
      </c>
    </row>
    <row r="344" spans="1:5" x14ac:dyDescent="0.3">
      <c r="A344" s="3">
        <v>45108</v>
      </c>
      <c r="C344">
        <f t="shared" si="3"/>
        <v>28.465663428966288</v>
      </c>
      <c r="D344" s="1">
        <f t="shared" si="4"/>
        <v>25.073984479230052</v>
      </c>
      <c r="E344" s="1">
        <f t="shared" si="5"/>
        <v>31.857342378702523</v>
      </c>
    </row>
    <row r="345" spans="1:5" x14ac:dyDescent="0.3">
      <c r="A345" s="3">
        <v>45139</v>
      </c>
      <c r="C345">
        <f t="shared" si="3"/>
        <v>28.281059673634658</v>
      </c>
      <c r="D345" s="1">
        <f t="shared" si="4"/>
        <v>24.858498324616981</v>
      </c>
      <c r="E345" s="1">
        <f t="shared" si="5"/>
        <v>31.703621022652335</v>
      </c>
    </row>
    <row r="346" spans="1:5" x14ac:dyDescent="0.3">
      <c r="A346" s="3">
        <v>45170</v>
      </c>
      <c r="C346">
        <f t="shared" si="3"/>
        <v>28.434958070599304</v>
      </c>
      <c r="D346" s="1">
        <f t="shared" si="4"/>
        <v>24.981582869818716</v>
      </c>
      <c r="E346" s="1">
        <f t="shared" si="5"/>
        <v>31.888333271379892</v>
      </c>
    </row>
    <row r="347" spans="1:5" x14ac:dyDescent="0.3">
      <c r="A347" s="3">
        <v>45200</v>
      </c>
      <c r="C347">
        <f t="shared" si="3"/>
        <v>30.032195307276687</v>
      </c>
      <c r="D347" s="1">
        <f t="shared" si="4"/>
        <v>26.548072284752454</v>
      </c>
      <c r="E347" s="1">
        <f t="shared" si="5"/>
        <v>33.516318329800924</v>
      </c>
    </row>
    <row r="348" spans="1:5" x14ac:dyDescent="0.3">
      <c r="A348" s="3">
        <v>45231</v>
      </c>
      <c r="C348">
        <f t="shared" si="3"/>
        <v>29.488319487236843</v>
      </c>
      <c r="D348" s="1">
        <f t="shared" si="4"/>
        <v>25.973512247399885</v>
      </c>
      <c r="E348" s="1">
        <f t="shared" si="5"/>
        <v>33.003126727073806</v>
      </c>
    </row>
    <row r="349" spans="1:5" x14ac:dyDescent="0.3">
      <c r="A349" s="3">
        <v>45261</v>
      </c>
      <c r="C349">
        <f t="shared" si="3"/>
        <v>27.246619527795076</v>
      </c>
      <c r="D349" s="1">
        <f t="shared" si="4"/>
        <v>23.701189336969627</v>
      </c>
      <c r="E349" s="1">
        <f t="shared" si="5"/>
        <v>30.792049718620525</v>
      </c>
    </row>
    <row r="350" spans="1:5" x14ac:dyDescent="0.3">
      <c r="A350" s="3">
        <v>45292</v>
      </c>
      <c r="C350">
        <f t="shared" si="3"/>
        <v>25.88647365291142</v>
      </c>
      <c r="D350" s="1">
        <f t="shared" si="4"/>
        <v>22.239025697437995</v>
      </c>
      <c r="E350" s="1">
        <f t="shared" si="5"/>
        <v>29.533921608384844</v>
      </c>
    </row>
    <row r="351" spans="1:5" x14ac:dyDescent="0.3">
      <c r="A351" s="3">
        <v>45323</v>
      </c>
      <c r="C351">
        <f t="shared" si="3"/>
        <v>26.998475777166558</v>
      </c>
      <c r="D351" s="1">
        <f t="shared" si="4"/>
        <v>23.321113445839817</v>
      </c>
      <c r="E351" s="1">
        <f t="shared" si="5"/>
        <v>30.675838108493299</v>
      </c>
    </row>
    <row r="352" spans="1:5" x14ac:dyDescent="0.3">
      <c r="A352" s="3">
        <v>45352</v>
      </c>
      <c r="C352">
        <f t="shared" si="3"/>
        <v>28.867373675756589</v>
      </c>
      <c r="D352" s="1">
        <f t="shared" si="4"/>
        <v>25.160141007131333</v>
      </c>
      <c r="E352" s="1">
        <f t="shared" si="5"/>
        <v>32.574606344381841</v>
      </c>
    </row>
    <row r="353" spans="1:5" x14ac:dyDescent="0.3">
      <c r="A353" s="3">
        <v>45383</v>
      </c>
      <c r="C353">
        <f t="shared" si="3"/>
        <v>30.090244623322832</v>
      </c>
      <c r="D353" s="1">
        <f t="shared" si="4"/>
        <v>26.353183948468697</v>
      </c>
      <c r="E353" s="1">
        <f t="shared" si="5"/>
        <v>33.827305298176967</v>
      </c>
    </row>
    <row r="354" spans="1:5" x14ac:dyDescent="0.3">
      <c r="A354" s="3">
        <v>45413</v>
      </c>
      <c r="C354">
        <f t="shared" si="3"/>
        <v>30.959323461874224</v>
      </c>
      <c r="D354" s="1">
        <f t="shared" si="4"/>
        <v>27.192475459925237</v>
      </c>
      <c r="E354" s="1">
        <f t="shared" si="5"/>
        <v>34.726171463823214</v>
      </c>
    </row>
    <row r="355" spans="1:5" x14ac:dyDescent="0.3">
      <c r="A355" s="3">
        <v>45444</v>
      </c>
      <c r="C355">
        <f t="shared" si="3"/>
        <v>29.991644703619802</v>
      </c>
      <c r="D355" s="1">
        <f t="shared" si="4"/>
        <v>26.195048454961096</v>
      </c>
      <c r="E355" s="1">
        <f t="shared" si="5"/>
        <v>33.788240952278507</v>
      </c>
    </row>
    <row r="356" spans="1:5" x14ac:dyDescent="0.3">
      <c r="A356" s="3">
        <v>45474</v>
      </c>
      <c r="C356">
        <f t="shared" si="3"/>
        <v>28.529496188646906</v>
      </c>
      <c r="D356" s="1">
        <f t="shared" si="4"/>
        <v>24.703189225864438</v>
      </c>
      <c r="E356" s="1">
        <f t="shared" si="5"/>
        <v>32.355803151429377</v>
      </c>
    </row>
    <row r="357" spans="1:5" x14ac:dyDescent="0.3">
      <c r="A357" s="3">
        <v>45505</v>
      </c>
      <c r="C357">
        <f t="shared" si="3"/>
        <v>28.34489243331528</v>
      </c>
      <c r="D357" s="1">
        <f t="shared" si="4"/>
        <v>24.488910790026338</v>
      </c>
      <c r="E357" s="1">
        <f t="shared" si="5"/>
        <v>32.200874076604222</v>
      </c>
    </row>
    <row r="358" spans="1:5" x14ac:dyDescent="0.3">
      <c r="A358" s="3">
        <v>45536</v>
      </c>
      <c r="C358">
        <f t="shared" si="3"/>
        <v>28.498790830279923</v>
      </c>
      <c r="D358" s="1">
        <f t="shared" si="4"/>
        <v>24.613169087954766</v>
      </c>
      <c r="E358" s="1">
        <f t="shared" si="5"/>
        <v>32.384412572605079</v>
      </c>
    </row>
    <row r="359" spans="1:5" x14ac:dyDescent="0.3">
      <c r="A359" s="3">
        <v>45566</v>
      </c>
      <c r="C359">
        <f t="shared" si="3"/>
        <v>30.096028066957306</v>
      </c>
      <c r="D359" s="1">
        <f t="shared" si="4"/>
        <v>26.180799399835404</v>
      </c>
      <c r="E359" s="1">
        <f t="shared" si="5"/>
        <v>34.011256734079211</v>
      </c>
    </row>
    <row r="360" spans="1:5" x14ac:dyDescent="0.3">
      <c r="A360" s="3">
        <v>45597</v>
      </c>
      <c r="C360">
        <f t="shared" si="3"/>
        <v>29.552152246917466</v>
      </c>
      <c r="D360" s="1">
        <f t="shared" si="4"/>
        <v>25.607348465115344</v>
      </c>
      <c r="E360" s="1">
        <f t="shared" si="5"/>
        <v>33.496956028719588</v>
      </c>
    </row>
    <row r="361" spans="1:5" x14ac:dyDescent="0.3">
      <c r="A361" s="3">
        <v>45627</v>
      </c>
      <c r="C361">
        <f t="shared" si="3"/>
        <v>27.310452287475698</v>
      </c>
      <c r="D361" s="1">
        <f t="shared" si="4"/>
        <v>23.33610387837755</v>
      </c>
      <c r="E361" s="1">
        <f t="shared" si="5"/>
        <v>31.284800696573846</v>
      </c>
    </row>
    <row r="362" spans="1:5" x14ac:dyDescent="0.3">
      <c r="A362" s="3">
        <v>45658</v>
      </c>
      <c r="C362">
        <f t="shared" si="3"/>
        <v>25.950306412592042</v>
      </c>
      <c r="D362" s="1">
        <f t="shared" si="4"/>
        <v>21.880702505365718</v>
      </c>
      <c r="E362" s="1">
        <f t="shared" si="5"/>
        <v>30.019910319818365</v>
      </c>
    </row>
    <row r="363" spans="1:5" x14ac:dyDescent="0.3">
      <c r="A363" s="3">
        <v>45689</v>
      </c>
      <c r="C363">
        <f t="shared" si="3"/>
        <v>27.062308536847176</v>
      </c>
      <c r="D363" s="1">
        <f t="shared" si="4"/>
        <v>22.963690105311009</v>
      </c>
      <c r="E363" s="1">
        <f t="shared" si="5"/>
        <v>31.160926968383343</v>
      </c>
    </row>
    <row r="364" spans="1:5" x14ac:dyDescent="0.3">
      <c r="A364" s="3">
        <v>45717</v>
      </c>
      <c r="C364">
        <f t="shared" si="3"/>
        <v>28.931206435437211</v>
      </c>
      <c r="D364" s="1">
        <f t="shared" si="4"/>
        <v>24.803593108141857</v>
      </c>
      <c r="E364" s="1">
        <f t="shared" si="5"/>
        <v>33.058819762732568</v>
      </c>
    </row>
    <row r="365" spans="1:5" x14ac:dyDescent="0.3">
      <c r="A365" s="3">
        <v>45748</v>
      </c>
      <c r="C365">
        <f t="shared" si="3"/>
        <v>30.15407738300345</v>
      </c>
      <c r="D365" s="1">
        <f t="shared" si="4"/>
        <v>25.997487792005074</v>
      </c>
      <c r="E365" s="1">
        <f t="shared" si="5"/>
        <v>34.310666974001826</v>
      </c>
    </row>
    <row r="366" spans="1:5" x14ac:dyDescent="0.3">
      <c r="A366" s="3">
        <v>45778</v>
      </c>
      <c r="C366">
        <f t="shared" ref="C366:C397" si="6">_xlfn.FORECAST.ETS(A366,$B$2:$B$301,$A$2:$A$301,1,1)</f>
        <v>31.023156221554842</v>
      </c>
      <c r="D366" s="1">
        <f t="shared" ref="D366:D397" si="7">C366-_xlfn.FORECAST.ETS.CONFINT(A366,$B$2:$B$301,$A$2:$A$301,0.95,1,1)</f>
        <v>26.83760803026772</v>
      </c>
      <c r="E366" s="1">
        <f t="shared" ref="E366:E397" si="8">C366+_xlfn.FORECAST.ETS.CONFINT(A366,$B$2:$B$301,$A$2:$A$301,0.95,1,1)</f>
        <v>35.208704412841961</v>
      </c>
    </row>
    <row r="367" spans="1:5" x14ac:dyDescent="0.3">
      <c r="A367" s="3">
        <v>45809</v>
      </c>
      <c r="C367">
        <f t="shared" si="6"/>
        <v>30.055477463300424</v>
      </c>
      <c r="D367" s="1">
        <f t="shared" si="7"/>
        <v>25.840987393350286</v>
      </c>
      <c r="E367" s="1">
        <f t="shared" si="8"/>
        <v>34.269967533250565</v>
      </c>
    </row>
    <row r="368" spans="1:5" x14ac:dyDescent="0.3">
      <c r="A368" s="3">
        <v>45839</v>
      </c>
      <c r="C368">
        <f t="shared" si="6"/>
        <v>28.593328948327528</v>
      </c>
      <c r="D368" s="1">
        <f t="shared" si="7"/>
        <v>24.349912805450444</v>
      </c>
      <c r="E368" s="1">
        <f t="shared" si="8"/>
        <v>32.836745091204612</v>
      </c>
    </row>
    <row r="369" spans="1:5" x14ac:dyDescent="0.3">
      <c r="A369" s="3">
        <v>45870</v>
      </c>
      <c r="C369">
        <f t="shared" si="6"/>
        <v>28.408725192995899</v>
      </c>
      <c r="D369" s="1">
        <f t="shared" si="7"/>
        <v>24.136397892025041</v>
      </c>
      <c r="E369" s="1">
        <f t="shared" si="8"/>
        <v>32.68105249396676</v>
      </c>
    </row>
    <row r="370" spans="1:5" x14ac:dyDescent="0.3">
      <c r="A370" s="3">
        <v>45901</v>
      </c>
      <c r="C370">
        <f t="shared" si="6"/>
        <v>28.562623589960541</v>
      </c>
      <c r="D370" s="1">
        <f t="shared" si="7"/>
        <v>24.261399178940913</v>
      </c>
      <c r="E370" s="1">
        <f t="shared" si="8"/>
        <v>32.86384800098017</v>
      </c>
    </row>
    <row r="371" spans="1:5" x14ac:dyDescent="0.3">
      <c r="A371" s="3">
        <v>45931</v>
      </c>
      <c r="C371">
        <f t="shared" si="6"/>
        <v>30.159860826637928</v>
      </c>
      <c r="D371" s="1">
        <f t="shared" si="7"/>
        <v>25.829752510107038</v>
      </c>
      <c r="E371" s="1">
        <f t="shared" si="8"/>
        <v>34.489969143168814</v>
      </c>
    </row>
    <row r="372" spans="1:5" x14ac:dyDescent="0.3">
      <c r="A372" s="3">
        <v>45962</v>
      </c>
      <c r="C372">
        <f t="shared" si="6"/>
        <v>29.615985006598084</v>
      </c>
      <c r="D372" s="1">
        <f t="shared" si="7"/>
        <v>25.257005168068556</v>
      </c>
      <c r="E372" s="1">
        <f t="shared" si="8"/>
        <v>33.974964845127616</v>
      </c>
    </row>
    <row r="373" spans="1:5" x14ac:dyDescent="0.3">
      <c r="A373" s="3">
        <v>45992</v>
      </c>
      <c r="C373">
        <f t="shared" si="6"/>
        <v>27.374285047156313</v>
      </c>
      <c r="D373" s="1">
        <f t="shared" si="7"/>
        <v>22.986445270834544</v>
      </c>
      <c r="E373" s="1">
        <f t="shared" si="8"/>
        <v>31.762124823478082</v>
      </c>
    </row>
    <row r="374" spans="1:5" x14ac:dyDescent="0.3">
      <c r="A374" s="3">
        <v>46023</v>
      </c>
      <c r="C374">
        <f t="shared" si="6"/>
        <v>26.014139172272664</v>
      </c>
      <c r="D374" s="1">
        <f t="shared" si="7"/>
        <v>21.536137486561515</v>
      </c>
      <c r="E374" s="1">
        <f t="shared" si="8"/>
        <v>30.492140857983813</v>
      </c>
    </row>
    <row r="375" spans="1:5" x14ac:dyDescent="0.3">
      <c r="A375" s="3">
        <v>46054</v>
      </c>
      <c r="C375">
        <f t="shared" si="6"/>
        <v>27.126141296527798</v>
      </c>
      <c r="D375" s="1">
        <f t="shared" si="7"/>
        <v>22.619692881722607</v>
      </c>
      <c r="E375" s="1">
        <f t="shared" si="8"/>
        <v>31.63258971133299</v>
      </c>
    </row>
    <row r="376" spans="1:5" x14ac:dyDescent="0.3">
      <c r="A376" s="3">
        <v>46082</v>
      </c>
      <c r="C376">
        <f t="shared" si="6"/>
        <v>28.99503919511783</v>
      </c>
      <c r="D376" s="1">
        <f t="shared" si="7"/>
        <v>24.460148280076456</v>
      </c>
      <c r="E376" s="1">
        <f t="shared" si="8"/>
        <v>33.529930110159199</v>
      </c>
    </row>
    <row r="377" spans="1:5" x14ac:dyDescent="0.3">
      <c r="A377" s="3">
        <v>46113</v>
      </c>
      <c r="C377">
        <f t="shared" si="6"/>
        <v>30.217910142684069</v>
      </c>
      <c r="D377" s="1">
        <f t="shared" si="7"/>
        <v>25.65458034366943</v>
      </c>
      <c r="E377" s="1">
        <f t="shared" si="8"/>
        <v>34.781239941698708</v>
      </c>
    </row>
    <row r="378" spans="1:5" x14ac:dyDescent="0.3">
      <c r="A378" s="3">
        <v>46143</v>
      </c>
      <c r="C378">
        <f t="shared" si="6"/>
        <v>31.086988981235464</v>
      </c>
      <c r="D378" s="1">
        <f t="shared" si="7"/>
        <v>26.495223317101416</v>
      </c>
      <c r="E378" s="1">
        <f t="shared" si="8"/>
        <v>35.678754645369509</v>
      </c>
    </row>
    <row r="379" spans="1:5" x14ac:dyDescent="0.3">
      <c r="A379" s="3">
        <v>46174</v>
      </c>
      <c r="C379">
        <f t="shared" si="6"/>
        <v>30.119310222981042</v>
      </c>
      <c r="D379" s="1">
        <f t="shared" si="7"/>
        <v>25.499111129886622</v>
      </c>
      <c r="E379" s="1">
        <f t="shared" si="8"/>
        <v>34.739509316075463</v>
      </c>
    </row>
    <row r="380" spans="1:5" x14ac:dyDescent="0.3">
      <c r="A380" s="3">
        <v>46204</v>
      </c>
      <c r="C380">
        <f t="shared" si="6"/>
        <v>28.657161708008147</v>
      </c>
      <c r="D380" s="1">
        <f t="shared" si="7"/>
        <v>24.008531053678336</v>
      </c>
      <c r="E380" s="1">
        <f t="shared" si="8"/>
        <v>33.305792362337954</v>
      </c>
    </row>
    <row r="381" spans="1:5" x14ac:dyDescent="0.3">
      <c r="A381" s="3">
        <v>46235</v>
      </c>
      <c r="C381">
        <f t="shared" si="6"/>
        <v>28.472557952676521</v>
      </c>
      <c r="D381" s="1">
        <f t="shared" si="7"/>
        <v>23.795497050226906</v>
      </c>
      <c r="E381" s="1">
        <f t="shared" si="8"/>
        <v>33.149618855126135</v>
      </c>
    </row>
    <row r="382" spans="1:5" x14ac:dyDescent="0.3">
      <c r="A382" s="3">
        <v>46266</v>
      </c>
      <c r="C382">
        <f t="shared" si="6"/>
        <v>28.626456349641163</v>
      </c>
      <c r="D382" s="1">
        <f t="shared" si="7"/>
        <v>23.920965970983051</v>
      </c>
      <c r="E382" s="1">
        <f t="shared" si="8"/>
        <v>33.331946728299272</v>
      </c>
    </row>
    <row r="383" spans="1:5" x14ac:dyDescent="0.3">
      <c r="A383" s="3">
        <v>46296</v>
      </c>
      <c r="C383">
        <f t="shared" si="6"/>
        <v>30.223693586318547</v>
      </c>
      <c r="D383" s="1">
        <f t="shared" si="7"/>
        <v>25.489773975160361</v>
      </c>
      <c r="E383" s="1">
        <f t="shared" si="8"/>
        <v>34.957613197476732</v>
      </c>
    </row>
    <row r="384" spans="1:5" x14ac:dyDescent="0.3">
      <c r="A384" s="3">
        <v>46327</v>
      </c>
      <c r="C384">
        <f t="shared" si="6"/>
        <v>29.679817766278703</v>
      </c>
      <c r="D384" s="1">
        <f t="shared" si="7"/>
        <v>24.917468650738737</v>
      </c>
      <c r="E384" s="1">
        <f t="shared" si="8"/>
        <v>34.442166881818665</v>
      </c>
    </row>
    <row r="385" spans="1:5" x14ac:dyDescent="0.3">
      <c r="A385" s="3">
        <v>46357</v>
      </c>
      <c r="C385">
        <f t="shared" si="6"/>
        <v>27.438117806836935</v>
      </c>
      <c r="D385" s="1">
        <f t="shared" si="7"/>
        <v>22.647338411681876</v>
      </c>
      <c r="E385" s="1">
        <f t="shared" si="8"/>
        <v>32.228897201991998</v>
      </c>
    </row>
    <row r="386" spans="1:5" x14ac:dyDescent="0.3">
      <c r="A386" s="3">
        <v>46388</v>
      </c>
      <c r="C386">
        <f t="shared" si="6"/>
        <v>26.077971931953279</v>
      </c>
      <c r="D386" s="1">
        <f t="shared" si="7"/>
        <v>21.201009753284904</v>
      </c>
      <c r="E386" s="1">
        <f t="shared" si="8"/>
        <v>30.954934110621654</v>
      </c>
    </row>
    <row r="387" spans="1:5" x14ac:dyDescent="0.3">
      <c r="A387" s="3">
        <v>46419</v>
      </c>
      <c r="C387">
        <f t="shared" si="6"/>
        <v>27.189974056208417</v>
      </c>
      <c r="D387" s="1">
        <f t="shared" si="7"/>
        <v>22.284913341243531</v>
      </c>
      <c r="E387" s="1">
        <f t="shared" si="8"/>
        <v>32.095034771173303</v>
      </c>
    </row>
    <row r="388" spans="1:5" x14ac:dyDescent="0.3">
      <c r="A388" s="3">
        <v>46447</v>
      </c>
      <c r="C388">
        <f t="shared" si="6"/>
        <v>29.058871954798452</v>
      </c>
      <c r="D388" s="1">
        <f t="shared" si="7"/>
        <v>24.125706677614623</v>
      </c>
      <c r="E388" s="1">
        <f t="shared" si="8"/>
        <v>33.99203723198228</v>
      </c>
    </row>
    <row r="389" spans="1:5" x14ac:dyDescent="0.3">
      <c r="A389" s="3">
        <v>46478</v>
      </c>
      <c r="C389">
        <f t="shared" si="6"/>
        <v>30.281742902364691</v>
      </c>
      <c r="D389" s="1">
        <f t="shared" si="7"/>
        <v>25.320466648718629</v>
      </c>
      <c r="E389" s="1">
        <f t="shared" si="8"/>
        <v>35.243019156010753</v>
      </c>
    </row>
    <row r="390" spans="1:5" x14ac:dyDescent="0.3">
      <c r="A390" s="3">
        <v>46508</v>
      </c>
      <c r="C390">
        <f t="shared" si="6"/>
        <v>31.150821740916083</v>
      </c>
      <c r="D390" s="1">
        <f t="shared" si="7"/>
        <v>26.161427717018814</v>
      </c>
      <c r="E390" s="1">
        <f t="shared" si="8"/>
        <v>36.140215764813348</v>
      </c>
    </row>
    <row r="391" spans="1:5" x14ac:dyDescent="0.3">
      <c r="A391" s="3">
        <v>46539</v>
      </c>
      <c r="C391">
        <f t="shared" si="6"/>
        <v>30.183142982661661</v>
      </c>
      <c r="D391" s="1">
        <f t="shared" si="7"/>
        <v>25.165624023712923</v>
      </c>
      <c r="E391" s="1">
        <f t="shared" si="8"/>
        <v>35.200661941610399</v>
      </c>
    </row>
    <row r="392" spans="1:5" x14ac:dyDescent="0.3">
      <c r="A392" s="3">
        <v>46569</v>
      </c>
      <c r="C392">
        <f t="shared" si="6"/>
        <v>28.720994467688769</v>
      </c>
      <c r="D392" s="1">
        <f t="shared" si="7"/>
        <v>23.675343046178693</v>
      </c>
      <c r="E392" s="1">
        <f t="shared" si="8"/>
        <v>33.766645889198848</v>
      </c>
    </row>
    <row r="393" spans="1:5" x14ac:dyDescent="0.3">
      <c r="A393" s="3">
        <v>46600</v>
      </c>
      <c r="C393">
        <f t="shared" si="6"/>
        <v>28.536390712357139</v>
      </c>
      <c r="D393" s="1">
        <f t="shared" si="7"/>
        <v>23.462598946143125</v>
      </c>
      <c r="E393" s="1">
        <f t="shared" si="8"/>
        <v>33.610182478571154</v>
      </c>
    </row>
    <row r="394" spans="1:5" x14ac:dyDescent="0.3">
      <c r="A394" s="3">
        <v>46631</v>
      </c>
      <c r="C394">
        <f t="shared" si="6"/>
        <v>28.690289109321782</v>
      </c>
      <c r="D394" s="1">
        <f t="shared" si="7"/>
        <v>23.588348769488032</v>
      </c>
      <c r="E394" s="1">
        <f t="shared" si="8"/>
        <v>33.792229449155528</v>
      </c>
    </row>
    <row r="395" spans="1:5" x14ac:dyDescent="0.3">
      <c r="A395" s="3">
        <v>46661</v>
      </c>
      <c r="C395">
        <f t="shared" si="6"/>
        <v>30.287526345999165</v>
      </c>
      <c r="D395" s="1">
        <f t="shared" si="7"/>
        <v>25.157428864506091</v>
      </c>
      <c r="E395" s="1">
        <f t="shared" si="8"/>
        <v>35.417623827492243</v>
      </c>
    </row>
    <row r="396" spans="1:5" x14ac:dyDescent="0.3">
      <c r="A396" s="3">
        <v>46692</v>
      </c>
      <c r="C396">
        <f t="shared" si="6"/>
        <v>29.743650525959325</v>
      </c>
      <c r="D396" s="1">
        <f t="shared" si="7"/>
        <v>24.585387003089767</v>
      </c>
      <c r="E396" s="1">
        <f t="shared" si="8"/>
        <v>34.901914048828878</v>
      </c>
    </row>
    <row r="397" spans="1:5" x14ac:dyDescent="0.3">
      <c r="A397" s="3">
        <v>46722</v>
      </c>
      <c r="C397">
        <f t="shared" si="6"/>
        <v>27.501950566517557</v>
      </c>
      <c r="D397" s="1">
        <f t="shared" si="7"/>
        <v>22.315511778126471</v>
      </c>
      <c r="E397" s="1">
        <f t="shared" si="8"/>
        <v>32.688389354908644</v>
      </c>
    </row>
    <row r="398" spans="1:5" x14ac:dyDescent="0.3">
      <c r="A398" s="3">
        <v>46753</v>
      </c>
      <c r="C398">
        <f t="shared" ref="C398:C429" si="9">_xlfn.FORECAST.ETS(A398,$B$2:$B$301,$A$2:$A$301,1,1)</f>
        <v>26.141804691633901</v>
      </c>
      <c r="D398" s="1">
        <f t="shared" ref="D398:D429" si="10">C398-_xlfn.FORECAST.ETS.CONFINT(A398,$B$2:$B$301,$A$2:$A$301,0.95,1,1)</f>
        <v>20.872376540096418</v>
      </c>
      <c r="E398" s="1">
        <f t="shared" ref="E398:E429" si="11">C398+_xlfn.FORECAST.ETS.CONFINT(A398,$B$2:$B$301,$A$2:$A$301,0.95,1,1)</f>
        <v>31.411232843171383</v>
      </c>
    </row>
    <row r="399" spans="1:5" x14ac:dyDescent="0.3">
      <c r="A399" s="3">
        <v>46784</v>
      </c>
      <c r="C399">
        <f t="shared" si="9"/>
        <v>27.253806815889039</v>
      </c>
      <c r="D399" s="1">
        <f t="shared" si="10"/>
        <v>21.956475690537616</v>
      </c>
      <c r="E399" s="1">
        <f t="shared" si="11"/>
        <v>32.551137941240462</v>
      </c>
    </row>
    <row r="400" spans="1:5" x14ac:dyDescent="0.3">
      <c r="A400" s="3">
        <v>46813</v>
      </c>
      <c r="C400">
        <f t="shared" si="9"/>
        <v>29.12270471447907</v>
      </c>
      <c r="D400" s="1">
        <f t="shared" si="10"/>
        <v>23.797457490223408</v>
      </c>
      <c r="E400" s="1">
        <f t="shared" si="11"/>
        <v>34.447951938734732</v>
      </c>
    </row>
    <row r="401" spans="1:5" x14ac:dyDescent="0.3">
      <c r="A401" s="3">
        <v>46844</v>
      </c>
      <c r="C401">
        <f t="shared" si="9"/>
        <v>30.345575662045309</v>
      </c>
      <c r="D401" s="1">
        <f t="shared" si="10"/>
        <v>24.99239896433</v>
      </c>
      <c r="E401" s="1">
        <f t="shared" si="11"/>
        <v>35.698752359760618</v>
      </c>
    </row>
    <row r="402" spans="1:5" x14ac:dyDescent="0.3">
      <c r="A402" s="3">
        <v>46874</v>
      </c>
      <c r="C402">
        <f t="shared" si="9"/>
        <v>31.214654500596701</v>
      </c>
      <c r="D402" s="1">
        <f t="shared" si="10"/>
        <v>25.83353471067888</v>
      </c>
      <c r="E402" s="1">
        <f t="shared" si="11"/>
        <v>36.595774290514527</v>
      </c>
    </row>
    <row r="403" spans="1:5" x14ac:dyDescent="0.3">
      <c r="A403" s="3">
        <v>46905</v>
      </c>
      <c r="C403">
        <f t="shared" si="9"/>
        <v>30.246975742342283</v>
      </c>
      <c r="D403" s="1">
        <f t="shared" si="10"/>
        <v>24.837899002439144</v>
      </c>
      <c r="E403" s="1">
        <f t="shared" si="11"/>
        <v>35.656052482245421</v>
      </c>
    </row>
    <row r="404" spans="1:5" x14ac:dyDescent="0.3">
      <c r="A404" s="3">
        <v>46935</v>
      </c>
      <c r="C404">
        <f t="shared" si="9"/>
        <v>28.784827227369387</v>
      </c>
      <c r="D404" s="1">
        <f t="shared" si="10"/>
        <v>23.347779445679436</v>
      </c>
      <c r="E404" s="1">
        <f t="shared" si="11"/>
        <v>34.221875009059339</v>
      </c>
    </row>
    <row r="405" spans="1:5" x14ac:dyDescent="0.3">
      <c r="A405" s="3">
        <v>46966</v>
      </c>
      <c r="C405">
        <f t="shared" si="9"/>
        <v>28.600223472037758</v>
      </c>
      <c r="D405" s="1">
        <f t="shared" si="10"/>
        <v>23.135190327639638</v>
      </c>
      <c r="E405" s="1">
        <f t="shared" si="11"/>
        <v>34.065256616435882</v>
      </c>
    </row>
    <row r="406" spans="1:5" x14ac:dyDescent="0.3">
      <c r="A406" s="3">
        <v>46997</v>
      </c>
      <c r="C406">
        <f t="shared" si="9"/>
        <v>28.754121869002404</v>
      </c>
      <c r="D406" s="1">
        <f t="shared" si="10"/>
        <v>23.261088816634896</v>
      </c>
      <c r="E406" s="1">
        <f t="shared" si="11"/>
        <v>34.247154921369912</v>
      </c>
    </row>
    <row r="407" spans="1:5" x14ac:dyDescent="0.3">
      <c r="A407" s="3">
        <v>47027</v>
      </c>
      <c r="C407">
        <f t="shared" si="9"/>
        <v>30.351359105679787</v>
      </c>
      <c r="D407" s="1">
        <f t="shared" si="10"/>
        <v>24.830311380406549</v>
      </c>
      <c r="E407" s="1">
        <f t="shared" si="11"/>
        <v>35.872406830953025</v>
      </c>
    </row>
    <row r="408" spans="1:5" x14ac:dyDescent="0.3">
      <c r="A408" s="3">
        <v>47058</v>
      </c>
      <c r="C408">
        <f t="shared" si="9"/>
        <v>29.807483285639943</v>
      </c>
      <c r="D408" s="1">
        <f t="shared" si="10"/>
        <v>24.258405907402356</v>
      </c>
      <c r="E408" s="1">
        <f t="shared" si="11"/>
        <v>35.356560663877531</v>
      </c>
    </row>
    <row r="409" spans="1:5" x14ac:dyDescent="0.3">
      <c r="A409" s="3">
        <v>47088</v>
      </c>
      <c r="C409">
        <f t="shared" si="9"/>
        <v>27.565783326198172</v>
      </c>
      <c r="D409" s="1">
        <f t="shared" si="10"/>
        <v>21.988661104259556</v>
      </c>
      <c r="E409" s="1">
        <f t="shared" si="11"/>
        <v>33.142905548136788</v>
      </c>
    </row>
    <row r="410" spans="1:5" x14ac:dyDescent="0.3">
      <c r="A410" s="3">
        <v>47119</v>
      </c>
      <c r="C410">
        <f t="shared" si="9"/>
        <v>26.205637451314523</v>
      </c>
      <c r="D410" s="1">
        <f t="shared" si="10"/>
        <v>20.548142241320278</v>
      </c>
      <c r="E410" s="1">
        <f t="shared" si="11"/>
        <v>31.863132661308768</v>
      </c>
    </row>
    <row r="411" spans="1:5" x14ac:dyDescent="0.3">
      <c r="A411" s="3">
        <v>47150</v>
      </c>
      <c r="C411">
        <f t="shared" si="9"/>
        <v>27.317639575569657</v>
      </c>
      <c r="D411" s="1">
        <f t="shared" si="10"/>
        <v>21.632326856343937</v>
      </c>
      <c r="E411" s="1">
        <f t="shared" si="11"/>
        <v>33.002952294795378</v>
      </c>
    </row>
    <row r="412" spans="1:5" x14ac:dyDescent="0.3">
      <c r="A412" s="3">
        <v>47178</v>
      </c>
      <c r="C412">
        <f t="shared" si="9"/>
        <v>29.186537474159689</v>
      </c>
      <c r="D412" s="1">
        <f t="shared" si="10"/>
        <v>23.473389064453333</v>
      </c>
      <c r="E412" s="1">
        <f t="shared" si="11"/>
        <v>34.899685883866042</v>
      </c>
    </row>
    <row r="413" spans="1:5" x14ac:dyDescent="0.3">
      <c r="A413" s="3">
        <v>47209</v>
      </c>
      <c r="C413">
        <f t="shared" si="9"/>
        <v>30.409408421725932</v>
      </c>
      <c r="D413" s="1">
        <f t="shared" si="10"/>
        <v>24.66840598067099</v>
      </c>
      <c r="E413" s="1">
        <f t="shared" si="11"/>
        <v>36.150410862780873</v>
      </c>
    </row>
    <row r="414" spans="1:5" x14ac:dyDescent="0.3">
      <c r="A414" s="3">
        <v>47239</v>
      </c>
      <c r="C414">
        <f t="shared" si="9"/>
        <v>31.278487260277323</v>
      </c>
      <c r="D414" s="1">
        <f t="shared" si="10"/>
        <v>25.509612290643737</v>
      </c>
      <c r="E414" s="1">
        <f t="shared" si="11"/>
        <v>37.04736222991091</v>
      </c>
    </row>
    <row r="415" spans="1:5" x14ac:dyDescent="0.3">
      <c r="A415" s="3">
        <v>47270</v>
      </c>
      <c r="C415">
        <f t="shared" si="9"/>
        <v>30.310808502022901</v>
      </c>
      <c r="D415" s="1">
        <f t="shared" si="10"/>
        <v>24.514042353401923</v>
      </c>
      <c r="E415" s="1">
        <f t="shared" si="11"/>
        <v>36.107574650643876</v>
      </c>
    </row>
    <row r="416" spans="1:5" x14ac:dyDescent="0.3">
      <c r="A416" s="3">
        <v>47300</v>
      </c>
      <c r="C416">
        <f t="shared" si="9"/>
        <v>28.848659987050006</v>
      </c>
      <c r="D416" s="1">
        <f t="shared" si="10"/>
        <v>23.023983858966329</v>
      </c>
      <c r="E416" s="1">
        <f t="shared" si="11"/>
        <v>34.673336115133679</v>
      </c>
    </row>
    <row r="417" spans="1:5" x14ac:dyDescent="0.3">
      <c r="A417" s="3">
        <v>47331</v>
      </c>
      <c r="C417">
        <f t="shared" si="9"/>
        <v>28.66405623171838</v>
      </c>
      <c r="D417" s="1">
        <f t="shared" si="10"/>
        <v>22.811451176672918</v>
      </c>
      <c r="E417" s="1">
        <f t="shared" si="11"/>
        <v>34.516661286763842</v>
      </c>
    </row>
    <row r="418" spans="1:5" x14ac:dyDescent="0.3">
      <c r="A418" s="3">
        <v>47362</v>
      </c>
      <c r="C418">
        <f t="shared" si="9"/>
        <v>28.817954628683022</v>
      </c>
      <c r="D418" s="1">
        <f t="shared" si="10"/>
        <v>22.93740155512819</v>
      </c>
      <c r="E418" s="1">
        <f t="shared" si="11"/>
        <v>34.698507702237855</v>
      </c>
    </row>
    <row r="419" spans="1:5" x14ac:dyDescent="0.3">
      <c r="A419" s="3">
        <v>47392</v>
      </c>
      <c r="C419">
        <f t="shared" si="9"/>
        <v>30.415191865360406</v>
      </c>
      <c r="D419" s="1">
        <f t="shared" si="10"/>
        <v>24.506671540609737</v>
      </c>
      <c r="E419" s="1">
        <f t="shared" si="11"/>
        <v>36.323712190111074</v>
      </c>
    </row>
    <row r="420" spans="1:5" x14ac:dyDescent="0.3">
      <c r="A420" s="3">
        <v>47423</v>
      </c>
      <c r="C420">
        <f t="shared" si="9"/>
        <v>29.871316045320565</v>
      </c>
      <c r="D420" s="1">
        <f t="shared" si="10"/>
        <v>23.934809098394368</v>
      </c>
      <c r="E420" s="1">
        <f t="shared" si="11"/>
        <v>35.807822992246763</v>
      </c>
    </row>
    <row r="421" spans="1:5" x14ac:dyDescent="0.3">
      <c r="A421" s="3">
        <v>47453</v>
      </c>
      <c r="C421">
        <f t="shared" si="9"/>
        <v>27.629616085878794</v>
      </c>
      <c r="D421" s="1">
        <f t="shared" si="10"/>
        <v>21.665103010287599</v>
      </c>
      <c r="E421" s="1">
        <f t="shared" si="11"/>
        <v>33.594129161469994</v>
      </c>
    </row>
    <row r="422" spans="1:5" x14ac:dyDescent="0.3">
      <c r="A422" s="3">
        <v>47484</v>
      </c>
      <c r="C422">
        <f t="shared" si="9"/>
        <v>26.269470210995138</v>
      </c>
      <c r="D422" s="1">
        <f t="shared" si="10"/>
        <v>20.226762936060144</v>
      </c>
      <c r="E422" s="1">
        <f t="shared" si="11"/>
        <v>32.312177485930135</v>
      </c>
    </row>
    <row r="423" spans="1:5" x14ac:dyDescent="0.3">
      <c r="A423" s="3">
        <v>47515</v>
      </c>
      <c r="C423">
        <f t="shared" si="9"/>
        <v>27.381472335250276</v>
      </c>
      <c r="D423" s="1">
        <f t="shared" si="10"/>
        <v>21.310951294472602</v>
      </c>
      <c r="E423" s="1">
        <f t="shared" si="11"/>
        <v>33.45199337602795</v>
      </c>
    </row>
    <row r="424" spans="1:5" x14ac:dyDescent="0.3">
      <c r="A424" s="3">
        <v>47543</v>
      </c>
      <c r="C424">
        <f t="shared" si="9"/>
        <v>29.250370233840311</v>
      </c>
      <c r="D424" s="1">
        <f t="shared" si="10"/>
        <v>23.152013569509396</v>
      </c>
      <c r="E424" s="1">
        <f t="shared" si="11"/>
        <v>35.348726898171229</v>
      </c>
    </row>
    <row r="425" spans="1:5" x14ac:dyDescent="0.3">
      <c r="A425" s="3">
        <v>47574</v>
      </c>
      <c r="C425">
        <f t="shared" si="9"/>
        <v>30.47324118140655</v>
      </c>
      <c r="D425" s="1">
        <f t="shared" si="10"/>
        <v>24.347026936343266</v>
      </c>
      <c r="E425" s="1">
        <f t="shared" si="11"/>
        <v>36.599455426469831</v>
      </c>
    </row>
    <row r="426" spans="1:5" x14ac:dyDescent="0.3">
      <c r="A426" s="3">
        <v>47604</v>
      </c>
      <c r="C426">
        <f t="shared" si="9"/>
        <v>31.342320019957942</v>
      </c>
      <c r="D426" s="1">
        <f t="shared" si="10"/>
        <v>25.188226139549958</v>
      </c>
      <c r="E426" s="1">
        <f t="shared" si="11"/>
        <v>37.49641390036593</v>
      </c>
    </row>
    <row r="427" spans="1:5" x14ac:dyDescent="0.3">
      <c r="A427" s="3">
        <v>47635</v>
      </c>
      <c r="C427">
        <f t="shared" si="9"/>
        <v>30.374641261703523</v>
      </c>
      <c r="D427" s="1">
        <f t="shared" si="10"/>
        <v>24.19264559589827</v>
      </c>
      <c r="E427" s="1">
        <f t="shared" si="11"/>
        <v>36.556636927508777</v>
      </c>
    </row>
    <row r="428" spans="1:5" x14ac:dyDescent="0.3">
      <c r="A428" s="3">
        <v>47665</v>
      </c>
      <c r="C428">
        <f t="shared" si="9"/>
        <v>28.912492746730628</v>
      </c>
      <c r="D428" s="1">
        <f t="shared" si="10"/>
        <v>22.702573051986938</v>
      </c>
      <c r="E428" s="1">
        <f t="shared" si="11"/>
        <v>35.122412441474317</v>
      </c>
    </row>
    <row r="429" spans="1:5" x14ac:dyDescent="0.3">
      <c r="A429" s="3">
        <v>47696</v>
      </c>
      <c r="C429">
        <f t="shared" si="9"/>
        <v>28.727888991398999</v>
      </c>
      <c r="D429" s="1">
        <f t="shared" si="10"/>
        <v>22.490022932598411</v>
      </c>
      <c r="E429" s="1">
        <f t="shared" si="11"/>
        <v>34.96575505019959</v>
      </c>
    </row>
    <row r="430" spans="1:5" x14ac:dyDescent="0.3">
      <c r="A430" s="3">
        <v>47727</v>
      </c>
      <c r="C430">
        <f t="shared" ref="C430:C461" si="12">_xlfn.FORECAST.ETS(A430,$B$2:$B$301,$A$2:$A$301,1,1)</f>
        <v>28.881787388363641</v>
      </c>
      <c r="D430" s="1">
        <f t="shared" ref="D430:D461" si="13">C430-_xlfn.FORECAST.ETS.CONFINT(A430,$B$2:$B$301,$A$2:$A$301,0.95,1,1)</f>
        <v>22.615952540682372</v>
      </c>
      <c r="E430" s="1">
        <f t="shared" ref="E430:E461" si="14">C430+_xlfn.FORECAST.ETS.CONFINT(A430,$B$2:$B$301,$A$2:$A$301,0.95,1,1)</f>
        <v>35.14762223604491</v>
      </c>
    </row>
    <row r="431" spans="1:5" x14ac:dyDescent="0.3">
      <c r="A431" s="3">
        <v>47757</v>
      </c>
      <c r="C431">
        <f t="shared" si="12"/>
        <v>30.479024625041028</v>
      </c>
      <c r="D431" s="1">
        <f t="shared" si="13"/>
        <v>24.185198475783587</v>
      </c>
      <c r="E431" s="1">
        <f t="shared" si="14"/>
        <v>36.772850774298469</v>
      </c>
    </row>
    <row r="432" spans="1:5" x14ac:dyDescent="0.3">
      <c r="A432" s="3">
        <v>47788</v>
      </c>
      <c r="C432">
        <f t="shared" si="12"/>
        <v>29.935148805001184</v>
      </c>
      <c r="D432" s="1">
        <f t="shared" si="13"/>
        <v>23.613308755396531</v>
      </c>
      <c r="E432" s="1">
        <f t="shared" si="14"/>
        <v>36.256988854605837</v>
      </c>
    </row>
    <row r="433" spans="1:5" x14ac:dyDescent="0.3">
      <c r="A433" s="3">
        <v>47818</v>
      </c>
      <c r="C433">
        <f t="shared" si="12"/>
        <v>27.693448845559416</v>
      </c>
      <c r="D433" s="1">
        <f t="shared" si="13"/>
        <v>21.343572212520613</v>
      </c>
      <c r="E433" s="1">
        <f t="shared" si="14"/>
        <v>34.04332547859822</v>
      </c>
    </row>
    <row r="434" spans="1:5" x14ac:dyDescent="0.3">
      <c r="A434" s="3">
        <v>47849</v>
      </c>
      <c r="C434">
        <f t="shared" si="12"/>
        <v>26.33330297067576</v>
      </c>
      <c r="D434" s="1">
        <f t="shared" si="13"/>
        <v>19.90707043362395</v>
      </c>
      <c r="E434" s="1">
        <f t="shared" si="14"/>
        <v>32.75953550772757</v>
      </c>
    </row>
    <row r="435" spans="1:5" x14ac:dyDescent="0.3">
      <c r="A435" s="3">
        <v>47880</v>
      </c>
      <c r="C435">
        <f t="shared" si="12"/>
        <v>27.445305094930898</v>
      </c>
      <c r="D435" s="1">
        <f t="shared" si="13"/>
        <v>20.991200499966915</v>
      </c>
      <c r="E435" s="1">
        <f t="shared" si="14"/>
        <v>33.899409689894881</v>
      </c>
    </row>
    <row r="436" spans="1:5" x14ac:dyDescent="0.3">
      <c r="A436" s="3">
        <v>47908</v>
      </c>
      <c r="C436">
        <f t="shared" si="12"/>
        <v>29.314202993520929</v>
      </c>
      <c r="D436" s="1">
        <f t="shared" si="13"/>
        <v>22.832201770184582</v>
      </c>
      <c r="E436" s="1">
        <f t="shared" si="14"/>
        <v>35.796204216857276</v>
      </c>
    </row>
    <row r="437" spans="1:5" x14ac:dyDescent="0.3">
      <c r="A437" s="3">
        <v>47939</v>
      </c>
      <c r="C437">
        <f t="shared" si="12"/>
        <v>30.537073941087169</v>
      </c>
      <c r="D437" s="1">
        <f t="shared" si="13"/>
        <v>24.027151460801484</v>
      </c>
      <c r="E437" s="1">
        <f t="shared" si="14"/>
        <v>37.046996421372853</v>
      </c>
    </row>
    <row r="438" spans="1:5" x14ac:dyDescent="0.3">
      <c r="A438" s="3">
        <v>47969</v>
      </c>
      <c r="C438">
        <f t="shared" si="12"/>
        <v>31.406152779638564</v>
      </c>
      <c r="D438" s="1">
        <f t="shared" si="13"/>
        <v>24.868284356980478</v>
      </c>
      <c r="E438" s="1">
        <f t="shared" si="14"/>
        <v>37.944021202296653</v>
      </c>
    </row>
    <row r="439" spans="1:5" x14ac:dyDescent="0.3">
      <c r="A439" s="3">
        <v>48000</v>
      </c>
      <c r="C439">
        <f t="shared" si="12"/>
        <v>30.438474021384142</v>
      </c>
      <c r="D439" s="1">
        <f t="shared" si="13"/>
        <v>23.872634915330302</v>
      </c>
      <c r="E439" s="1">
        <f t="shared" si="14"/>
        <v>37.004313127437982</v>
      </c>
    </row>
    <row r="440" spans="1:5" x14ac:dyDescent="0.3">
      <c r="A440" s="3">
        <v>48030</v>
      </c>
      <c r="C440">
        <f t="shared" si="12"/>
        <v>28.976325506411246</v>
      </c>
      <c r="D440" s="1">
        <f t="shared" si="13"/>
        <v>22.382490921559508</v>
      </c>
      <c r="E440" s="1">
        <f t="shared" si="14"/>
        <v>35.570160091262984</v>
      </c>
    </row>
    <row r="441" spans="1:5" x14ac:dyDescent="0.3">
      <c r="A441" s="3">
        <v>48061</v>
      </c>
      <c r="C441">
        <f t="shared" si="12"/>
        <v>28.791721751079617</v>
      </c>
      <c r="D441" s="1">
        <f t="shared" si="13"/>
        <v>22.169866838846776</v>
      </c>
      <c r="E441" s="1">
        <f t="shared" si="14"/>
        <v>35.413576663312462</v>
      </c>
    </row>
    <row r="442" spans="1:5" x14ac:dyDescent="0.3">
      <c r="A442" s="3">
        <v>48092</v>
      </c>
      <c r="C442">
        <f t="shared" si="12"/>
        <v>28.945620148044263</v>
      </c>
      <c r="D442" s="1">
        <f t="shared" si="13"/>
        <v>22.295720007840547</v>
      </c>
      <c r="E442" s="1">
        <f t="shared" si="14"/>
        <v>35.595520288247982</v>
      </c>
    </row>
    <row r="443" spans="1:5" x14ac:dyDescent="0.3">
      <c r="A443" s="3">
        <v>48122</v>
      </c>
      <c r="C443">
        <f t="shared" si="12"/>
        <v>30.542857384721646</v>
      </c>
      <c r="D443" s="1">
        <f t="shared" si="13"/>
        <v>23.864887065102522</v>
      </c>
      <c r="E443" s="1">
        <f t="shared" si="14"/>
        <v>37.22082770434077</v>
      </c>
    </row>
    <row r="444" spans="1:5" x14ac:dyDescent="0.3">
      <c r="A444" s="3">
        <v>48153</v>
      </c>
      <c r="C444">
        <f t="shared" si="12"/>
        <v>29.998981564681802</v>
      </c>
      <c r="D444" s="1">
        <f t="shared" si="13"/>
        <v>23.292916064477573</v>
      </c>
      <c r="E444" s="1">
        <f t="shared" si="14"/>
        <v>36.705047064886031</v>
      </c>
    </row>
    <row r="445" spans="1:5" x14ac:dyDescent="0.3">
      <c r="A445" s="3">
        <v>48183</v>
      </c>
      <c r="C445">
        <f t="shared" si="12"/>
        <v>27.757281605240038</v>
      </c>
      <c r="D445" s="1">
        <f t="shared" si="13"/>
        <v>21.023095874663753</v>
      </c>
      <c r="E445" s="1">
        <f t="shared" si="14"/>
        <v>34.491467335816324</v>
      </c>
    </row>
    <row r="446" spans="1:5" x14ac:dyDescent="0.3">
      <c r="A446" s="3">
        <v>48214</v>
      </c>
      <c r="C446">
        <f t="shared" si="12"/>
        <v>26.397135730356382</v>
      </c>
      <c r="D446" s="1">
        <f t="shared" si="13"/>
        <v>19.588161771090927</v>
      </c>
      <c r="E446" s="1">
        <f t="shared" si="14"/>
        <v>33.20610968962184</v>
      </c>
    </row>
    <row r="447" spans="1:5" x14ac:dyDescent="0.3">
      <c r="A447" s="3">
        <v>48245</v>
      </c>
      <c r="C447">
        <f t="shared" si="12"/>
        <v>27.509137854611517</v>
      </c>
      <c r="D447" s="1">
        <f t="shared" si="13"/>
        <v>20.672185605126646</v>
      </c>
      <c r="E447" s="1">
        <f t="shared" si="14"/>
        <v>34.34609010409639</v>
      </c>
    </row>
    <row r="448" spans="1:5" x14ac:dyDescent="0.3">
      <c r="A448" s="3">
        <v>48274</v>
      </c>
      <c r="C448">
        <f t="shared" si="12"/>
        <v>29.378035753201548</v>
      </c>
      <c r="D448" s="1">
        <f t="shared" si="13"/>
        <v>22.513078622171644</v>
      </c>
      <c r="E448" s="1">
        <f t="shared" si="14"/>
        <v>36.242992884231448</v>
      </c>
    </row>
    <row r="449" spans="1:5" x14ac:dyDescent="0.3">
      <c r="A449" s="3">
        <v>48305</v>
      </c>
      <c r="C449">
        <f t="shared" si="12"/>
        <v>30.600906700767791</v>
      </c>
      <c r="D449" s="1">
        <f t="shared" si="13"/>
        <v>23.707918067768979</v>
      </c>
      <c r="E449" s="1">
        <f t="shared" si="14"/>
        <v>37.493895333766602</v>
      </c>
    </row>
    <row r="450" spans="1:5" x14ac:dyDescent="0.3">
      <c r="A450" s="3">
        <v>48335</v>
      </c>
      <c r="C450">
        <f t="shared" si="12"/>
        <v>31.469985539319183</v>
      </c>
      <c r="D450" s="1">
        <f t="shared" si="13"/>
        <v>24.548938755607686</v>
      </c>
      <c r="E450" s="1">
        <f t="shared" si="14"/>
        <v>38.391032323030679</v>
      </c>
    </row>
    <row r="451" spans="1:5" x14ac:dyDescent="0.3">
      <c r="A451" s="3">
        <v>48366</v>
      </c>
      <c r="C451">
        <f t="shared" si="12"/>
        <v>30.50230678106476</v>
      </c>
      <c r="D451" s="1">
        <f t="shared" si="13"/>
        <v>23.553175170340644</v>
      </c>
      <c r="E451" s="1">
        <f t="shared" si="14"/>
        <v>37.451438391788876</v>
      </c>
    </row>
    <row r="452" spans="1:5" x14ac:dyDescent="0.3">
      <c r="A452" s="3">
        <v>48396</v>
      </c>
      <c r="C452">
        <f t="shared" si="12"/>
        <v>29.040158266091868</v>
      </c>
      <c r="D452" s="1">
        <f t="shared" si="13"/>
        <v>22.062915125248484</v>
      </c>
      <c r="E452" s="1">
        <f t="shared" si="14"/>
        <v>36.017401406935249</v>
      </c>
    </row>
    <row r="453" spans="1:5" x14ac:dyDescent="0.3">
      <c r="A453" s="3">
        <v>48427</v>
      </c>
      <c r="C453">
        <f t="shared" si="12"/>
        <v>28.855554510760239</v>
      </c>
      <c r="D453" s="1">
        <f t="shared" si="13"/>
        <v>21.850173110619671</v>
      </c>
      <c r="E453" s="1">
        <f t="shared" si="14"/>
        <v>35.860935910900807</v>
      </c>
    </row>
    <row r="454" spans="1:5" x14ac:dyDescent="0.3">
      <c r="A454" s="3">
        <v>48458</v>
      </c>
      <c r="C454">
        <f t="shared" si="12"/>
        <v>29.009452907724881</v>
      </c>
      <c r="D454" s="1">
        <f t="shared" si="13"/>
        <v>21.97590649375968</v>
      </c>
      <c r="E454" s="1">
        <f t="shared" si="14"/>
        <v>36.042999321690083</v>
      </c>
    </row>
    <row r="455" spans="1:5" x14ac:dyDescent="0.3">
      <c r="A455" s="3">
        <v>48488</v>
      </c>
      <c r="C455">
        <f t="shared" si="12"/>
        <v>30.606690144402265</v>
      </c>
      <c r="D455" s="1">
        <f t="shared" si="13"/>
        <v>23.544951937443756</v>
      </c>
      <c r="E455" s="1">
        <f t="shared" si="14"/>
        <v>37.668428351360774</v>
      </c>
    </row>
    <row r="456" spans="1:5" x14ac:dyDescent="0.3">
      <c r="A456" s="3">
        <v>48519</v>
      </c>
      <c r="C456">
        <f t="shared" si="12"/>
        <v>30.062814324362424</v>
      </c>
      <c r="D456" s="1">
        <f t="shared" si="13"/>
        <v>22.972857521295893</v>
      </c>
      <c r="E456" s="1">
        <f t="shared" si="14"/>
        <v>37.152771127428956</v>
      </c>
    </row>
    <row r="457" spans="1:5" x14ac:dyDescent="0.3">
      <c r="A457" s="3">
        <v>48549</v>
      </c>
      <c r="C457">
        <f t="shared" si="12"/>
        <v>27.821114364920653</v>
      </c>
      <c r="D457" s="1">
        <f t="shared" si="13"/>
        <v>20.702912139367651</v>
      </c>
      <c r="E457" s="1">
        <f t="shared" si="14"/>
        <v>34.939316590473659</v>
      </c>
    </row>
    <row r="458" spans="1:5" x14ac:dyDescent="0.3">
      <c r="A458" s="3">
        <v>48580</v>
      </c>
      <c r="C458">
        <f t="shared" si="12"/>
        <v>26.460968490036997</v>
      </c>
      <c r="D458" s="1">
        <f t="shared" si="13"/>
        <v>19.269326773339635</v>
      </c>
      <c r="E458" s="1">
        <f t="shared" si="14"/>
        <v>33.652610206734359</v>
      </c>
    </row>
    <row r="459" spans="1:5" x14ac:dyDescent="0.3">
      <c r="A459" s="3">
        <v>48611</v>
      </c>
      <c r="C459">
        <f t="shared" si="12"/>
        <v>27.572970614292135</v>
      </c>
      <c r="D459" s="1">
        <f t="shared" si="13"/>
        <v>20.353206793969363</v>
      </c>
      <c r="E459" s="1">
        <f t="shared" si="14"/>
        <v>34.792734434614907</v>
      </c>
    </row>
    <row r="460" spans="1:5" x14ac:dyDescent="0.3">
      <c r="A460" s="3">
        <v>48639</v>
      </c>
      <c r="C460">
        <f t="shared" si="12"/>
        <v>29.44186851288217</v>
      </c>
      <c r="D460" s="1">
        <f t="shared" si="13"/>
        <v>22.193954484850611</v>
      </c>
      <c r="E460" s="1">
        <f t="shared" si="14"/>
        <v>36.689782540913725</v>
      </c>
    </row>
    <row r="461" spans="1:5" x14ac:dyDescent="0.3">
      <c r="A461" s="3">
        <v>48670</v>
      </c>
      <c r="C461">
        <f t="shared" si="12"/>
        <v>30.664739460448409</v>
      </c>
      <c r="D461" s="1">
        <f t="shared" si="13"/>
        <v>23.388647112209817</v>
      </c>
      <c r="E461" s="1">
        <f t="shared" si="14"/>
        <v>37.940831808687001</v>
      </c>
    </row>
    <row r="462" spans="1:5" x14ac:dyDescent="0.3">
      <c r="A462" s="3">
        <v>48700</v>
      </c>
      <c r="C462">
        <f t="shared" ref="C462:C468" si="15">_xlfn.FORECAST.ETS(A462,$B$2:$B$301,$A$2:$A$301,1,1)</f>
        <v>31.533818298999801</v>
      </c>
      <c r="D462" s="1">
        <f t="shared" ref="D462:D468" si="16">C462-_xlfn.FORECAST.ETS.CONFINT(A462,$B$2:$B$301,$A$2:$A$301,0.95,1,1)</f>
        <v>24.229519510095436</v>
      </c>
      <c r="E462" s="1">
        <f t="shared" ref="E462:E468" si="17">C462+_xlfn.FORECAST.ETS.CONFINT(A462,$B$2:$B$301,$A$2:$A$301,0.95,1,1)</f>
        <v>38.838117087904166</v>
      </c>
    </row>
    <row r="463" spans="1:5" x14ac:dyDescent="0.3">
      <c r="A463" s="3">
        <v>48731</v>
      </c>
      <c r="C463">
        <f t="shared" si="15"/>
        <v>30.566139540745382</v>
      </c>
      <c r="D463" s="1">
        <f t="shared" si="16"/>
        <v>23.233606183201964</v>
      </c>
      <c r="E463" s="1">
        <f t="shared" si="17"/>
        <v>37.898672898288801</v>
      </c>
    </row>
    <row r="464" spans="1:5" x14ac:dyDescent="0.3">
      <c r="A464" s="3">
        <v>48761</v>
      </c>
      <c r="C464">
        <f t="shared" si="15"/>
        <v>29.103991025772487</v>
      </c>
      <c r="D464" s="1">
        <f t="shared" si="16"/>
        <v>21.743194964539896</v>
      </c>
      <c r="E464" s="1">
        <f t="shared" si="17"/>
        <v>36.464787087005078</v>
      </c>
    </row>
    <row r="465" spans="1:5" x14ac:dyDescent="0.3">
      <c r="A465" s="3">
        <v>48792</v>
      </c>
      <c r="C465">
        <f t="shared" si="15"/>
        <v>28.919387270440858</v>
      </c>
      <c r="D465" s="1">
        <f t="shared" si="16"/>
        <v>21.530300363821738</v>
      </c>
      <c r="E465" s="1">
        <f t="shared" si="17"/>
        <v>36.308474177059978</v>
      </c>
    </row>
    <row r="466" spans="1:5" x14ac:dyDescent="0.3">
      <c r="A466" s="3">
        <v>48823</v>
      </c>
      <c r="C466">
        <f t="shared" si="15"/>
        <v>29.073285667405504</v>
      </c>
      <c r="D466" s="1">
        <f t="shared" si="16"/>
        <v>21.655879767476939</v>
      </c>
      <c r="E466" s="1">
        <f t="shared" si="17"/>
        <v>36.490691567334068</v>
      </c>
    </row>
    <row r="467" spans="1:5" x14ac:dyDescent="0.3">
      <c r="A467" s="3">
        <v>48853</v>
      </c>
      <c r="C467">
        <f t="shared" si="15"/>
        <v>30.670522904082887</v>
      </c>
      <c r="D467" s="1">
        <f t="shared" si="16"/>
        <v>23.224769857110292</v>
      </c>
      <c r="E467" s="1">
        <f t="shared" si="17"/>
        <v>38.116275951055485</v>
      </c>
    </row>
    <row r="468" spans="1:5" x14ac:dyDescent="0.3">
      <c r="A468" s="3">
        <v>48879</v>
      </c>
      <c r="C468">
        <f t="shared" si="15"/>
        <v>30.214368990501079</v>
      </c>
      <c r="D468" s="1">
        <f t="shared" si="16"/>
        <v>22.744810008812948</v>
      </c>
      <c r="E468" s="1">
        <f t="shared" si="17"/>
        <v>37.68392797218921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c b 7 s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x v u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b 7 s U s e v S q J 2 A Q A A J Q Y A A B M A H A B G b 3 J t d W x h c y 9 T Z W N 0 a W 9 u M S 5 t I K I Y A C i g F A A A A A A A A A A A A A A A A A A A A A A A A A A A A O 2 T w W q D Q B C G 7 4 L v s E w u B k S I S d q m x U P R B n p o o T U 9 l N r D x k x U 0 N 2 w u 6 Y N I e / e t S Y k W e o T N F 5 c / / 9 n Z v z Y k Z i q g j M S t + / B n W 3 Z l s y p w A X p w b I o 0 S e O 3 w c S k B K V b R H 9 x L w W K W o l l G s v 4 m l d I V P O V G e 9 k D O l P 6 Q D 4 W 3 y J l H I J K 4 3 V O Z J x L 9 Y y e l C J r 9 F v V S u o e 9 + R F g W V a F Q B O C C S 0 J e 1 h W T w c Q l D y z l i 4 J l w c A f + y 5 5 q b n C W G 1 K D I 5 H 7 5 k z / O y 7 7 V w 9 C H P K M j 3 5 b L P C Z u Q Z n e v Q T F A m l 1 x U b f X G l E 7 7 E + 5 2 C 6 0 6 0 N 2 V d o j C b 7 V z y U H 3 O / R h h z 7 q 0 M d a f 2 T q a u Q 1 / U + M q y 7 j u s u 4 O b R g d T V H c e J M D G d 3 R P O K j F Y a z Z 7 w k U 5 r 7 G X H Y H j O R x f J 9 C U B A 4 8 + 1 k y J D R h 4 I F Z U I R h w I C z U W b Q h A 0 / 6 4 u R g Y I G I n i U b I v C O V I B B A + 7 X G Z l h t U J B V S 2 Q O N M + G F z M D G g 6 t l W w L k B / b s L w s g m X T f h 3 m / A D U E s B A i 0 A F A A C A A g A c b 7 s U n M l 5 d C j A A A A 9 Q A A A B I A A A A A A A A A A A A A A A A A A A A A A E N v b m Z p Z y 9 Q Y W N r Y W d l L n h t b F B L A Q I t A B Q A A g A I A H G + 7 F I P y u m r p A A A A O k A A A A T A A A A A A A A A A A A A A A A A O 8 A A A B b Q 2 9 u d G V u d F 9 U e X B l c 1 0 u e G 1 s U E s B A i 0 A F A A C A A g A c b 7 s U s e v S q J 2 A Q A A J Q Y A A B M A A A A A A A A A A A A A A A A A 4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k A A A A A A A A X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d v c m x k I V B p d m 9 0 V G F i b G U 1 I i A v P j x F b n R y e S B U e X B l P S J B Z G R l Z F R v R G F 0 Y U 1 v Z G V s I i B W Y W x 1 Z T 0 i b D A i I C 8 + P E V u d H J 5 I F R 5 c G U 9 I k Z p b G x D b 3 V u d C I g V m F s d W U 9 I m w y O D A 2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y V D E 4 O j E 4 O j A 5 L j g w O D A x N j J a I i A v P j x F b n R y e S B U e X B l P S J G a W x s Q 2 9 s d W 1 u V H l w Z X M i I F Z h b H V l P S J z Q m d Z R 0 J n T U R B d 1 V G I i A v P j x F b n R y e S B U e X B l P S J G a W x s Q 2 9 s d W 1 u T m F t Z X M i I F Z h b H V l P S J z W y Z x d W 9 0 O 1 J l Z 2 l v b i Z x d W 9 0 O y w m c X V v d D t D b 3 V u d H J 5 J n F 1 b 3 Q 7 L C Z x d W 9 0 O 1 N 0 Y X R l J n F 1 b 3 Q 7 L C Z x d W 9 0 O 0 N p d H k m c X V v d D s s J n F 1 b 3 Q 7 T W 9 u d G g m c X V v d D s s J n F 1 b 3 Q 7 R G F 5 J n F 1 b 3 Q 7 L C Z x d W 9 0 O 1 l l Y X I m c X V v d D s s J n F 1 b 3 Q 7 Q X Z n I F R l b X B l c m F 0 d X J l I C h G K S Z x d W 9 0 O y w m c X V v d D t B d m c g V G V t c G V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M i A o M i k v Q 2 h h b m d l Z C B U e X B l L n t D b 2 x 1 b W 4 x L D B 9 J n F 1 b 3 Q 7 L C Z x d W 9 0 O 1 N l Y 3 R p b 2 4 x L 2 Z p b G U y I C g y K S 9 D a G F u Z 2 V k I F R 5 c G U u e 0 N v b H V t b j I s M X 0 m c X V v d D s s J n F 1 b 3 Q 7 U 2 V j d G l v b j E v Z m l s Z T I g K D I p L 0 N o Y W 5 n Z W Q g V H l w Z S 5 7 Q 2 9 s d W 1 u M y w y f S Z x d W 9 0 O y w m c X V v d D t T Z W N 0 a W 9 u M S 9 m a W x l M i A o M i k v Q 2 h h b m d l Z C B U e X B l L n t D b 2 x 1 b W 4 0 L D N 9 J n F 1 b 3 Q 7 L C Z x d W 9 0 O 1 N l Y 3 R p b 2 4 x L 2 Z p b G U y I C g y K S 9 D a G F u Z 2 V k I F R 5 c G U u e 0 N v b H V t b j U s N H 0 m c X V v d D s s J n F 1 b 3 Q 7 U 2 V j d G l v b j E v Z m l s Z T I g K D I p L 0 N o Y W 5 n Z W Q g V H l w Z S 5 7 Q 2 9 s d W 1 u N i w 1 f S Z x d W 9 0 O y w m c X V v d D t T Z W N 0 a W 9 u M S 9 m a W x l M i A o M i k v Q 2 h h b m d l Z C B U e X B l L n t D b 2 x 1 b W 4 3 L D Z 9 J n F 1 b 3 Q 7 L C Z x d W 9 0 O 1 N l Y 3 R p b 2 4 x L 2 Z p b G U y I C g y K S 9 D a G F u Z 2 V k I F R 5 c G U u e 0 N v b H V t b j g s N 3 0 m c X V v d D s s J n F 1 b 3 Q 7 U 2 V j d G l v b j E v Z m l s Z T I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W x l M i A o M i k v Q 2 h h b m d l Z C B U e X B l L n t D b 2 x 1 b W 4 x L D B 9 J n F 1 b 3 Q 7 L C Z x d W 9 0 O 1 N l Y 3 R p b 2 4 x L 2 Z p b G U y I C g y K S 9 D a G F u Z 2 V k I F R 5 c G U u e 0 N v b H V t b j I s M X 0 m c X V v d D s s J n F 1 b 3 Q 7 U 2 V j d G l v b j E v Z m l s Z T I g K D I p L 0 N o Y W 5 n Z W Q g V H l w Z S 5 7 Q 2 9 s d W 1 u M y w y f S Z x d W 9 0 O y w m c X V v d D t T Z W N 0 a W 9 u M S 9 m a W x l M i A o M i k v Q 2 h h b m d l Z C B U e X B l L n t D b 2 x 1 b W 4 0 L D N 9 J n F 1 b 3 Q 7 L C Z x d W 9 0 O 1 N l Y 3 R p b 2 4 x L 2 Z p b G U y I C g y K S 9 D a G F u Z 2 V k I F R 5 c G U u e 0 N v b H V t b j U s N H 0 m c X V v d D s s J n F 1 b 3 Q 7 U 2 V j d G l v b j E v Z m l s Z T I g K D I p L 0 N o Y W 5 n Z W Q g V H l w Z S 5 7 Q 2 9 s d W 1 u N i w 1 f S Z x d W 9 0 O y w m c X V v d D t T Z W N 0 a W 9 u M S 9 m a W x l M i A o M i k v Q 2 h h b m d l Z C B U e X B l L n t D b 2 x 1 b W 4 3 L D Z 9 J n F 1 b 3 Q 7 L C Z x d W 9 0 O 1 N l Y 3 R p b 2 4 x L 2 Z p b G U y I C g y K S 9 D a G F u Z 2 V k I F R 5 c G U u e 0 N v b H V t b j g s N 3 0 m c X V v d D s s J n F 1 b 3 Q 7 U 2 V j d G l v b j E v Z m l s Z T I g K D I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Z m l s Z T I g K D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J b m R p Y S F Q a X Z v d F R h Y m x l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y V D E 4 O j E 5 O j Q w L j E z O T c x M z V a I i A v P j x F b n R y e S B U e X B l P S J G a W x s Q 2 9 s d W 1 u V H l w Z X M i I F Z h b H V l P S J z Q m d Z R 0 J n T U R B d 1 V G I i A v P j x F b n R y e S B U e X B l P S J G a W x s Q 2 9 s d W 1 u T m F t Z X M i I F Z h b H V l P S J z W y Z x d W 9 0 O 1 J l Z 2 l v b i Z x d W 9 0 O y w m c X V v d D t D b 3 V u d H J 5 J n F 1 b 3 Q 7 L C Z x d W 9 0 O 1 N 0 Y X R l J n F 1 b 3 Q 7 L C Z x d W 9 0 O 0 N p d H k m c X V v d D s s J n F 1 b 3 Q 7 T W 9 u d G g m c X V v d D s s J n F 1 b 3 Q 7 R G F 5 J n F 1 b 3 Q 7 L C Z x d W 9 0 O 1 l l Y X I m c X V v d D s s J n F 1 b 3 Q 7 Q X Z n I F R l b X B l c m F 0 d X J l I C h G K S Z x d W 9 0 O y w m c X V v d D t B d m c g V G V t c G V y Y X R 1 c m U m c X V v d D t d I i A v P j x F b n R y e S B U e X B l P S J G a W x s U 3 R h d H V z I i B W Y W x 1 Z T 0 i c 0 N v b X B s Z X R l I i A v P j x F b n R y e S B U e X B l P S J G a W x s Q 2 9 1 b n Q i I F Z h b H V l P S J s M j g w N j M 2 O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T I g K D M p L 0 N o Y W 5 n Z W Q g V H l w Z S 5 7 Q 2 9 s d W 1 u M S w w f S Z x d W 9 0 O y w m c X V v d D t T Z W N 0 a W 9 u M S 9 m a W x l M i A o M y k v Q 2 h h b m d l Z C B U e X B l L n t D b 2 x 1 b W 4 y L D F 9 J n F 1 b 3 Q 7 L C Z x d W 9 0 O 1 N l Y 3 R p b 2 4 x L 2 Z p b G U y I C g z K S 9 D a G F u Z 2 V k I F R 5 c G U u e 0 N v b H V t b j M s M n 0 m c X V v d D s s J n F 1 b 3 Q 7 U 2 V j d G l v b j E v Z m l s Z T I g K D M p L 0 N o Y W 5 n Z W Q g V H l w Z S 5 7 Q 2 9 s d W 1 u N C w z f S Z x d W 9 0 O y w m c X V v d D t T Z W N 0 a W 9 u M S 9 m a W x l M i A o M y k v Q 2 h h b m d l Z C B U e X B l L n t D b 2 x 1 b W 4 1 L D R 9 J n F 1 b 3 Q 7 L C Z x d W 9 0 O 1 N l Y 3 R p b 2 4 x L 2 Z p b G U y I C g z K S 9 D a G F u Z 2 V k I F R 5 c G U u e 0 N v b H V t b j Y s N X 0 m c X V v d D s s J n F 1 b 3 Q 7 U 2 V j d G l v b j E v Z m l s Z T I g K D M p L 0 N o Y W 5 n Z W Q g V H l w Z S 5 7 Q 2 9 s d W 1 u N y w 2 f S Z x d W 9 0 O y w m c X V v d D t T Z W N 0 a W 9 u M S 9 m a W x l M i A o M y k v Q 2 h h b m d l Z C B U e X B l L n t D b 2 x 1 b W 4 4 L D d 9 J n F 1 b 3 Q 7 L C Z x d W 9 0 O 1 N l Y 3 R p b 2 4 x L 2 Z p b G U y I C g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s Z T I g K D M p L 0 N o Y W 5 n Z W Q g V H l w Z S 5 7 Q 2 9 s d W 1 u M S w w f S Z x d W 9 0 O y w m c X V v d D t T Z W N 0 a W 9 u M S 9 m a W x l M i A o M y k v Q 2 h h b m d l Z C B U e X B l L n t D b 2 x 1 b W 4 y L D F 9 J n F 1 b 3 Q 7 L C Z x d W 9 0 O 1 N l Y 3 R p b 2 4 x L 2 Z p b G U y I C g z K S 9 D a G F u Z 2 V k I F R 5 c G U u e 0 N v b H V t b j M s M n 0 m c X V v d D s s J n F 1 b 3 Q 7 U 2 V j d G l v b j E v Z m l s Z T I g K D M p L 0 N o Y W 5 n Z W Q g V H l w Z S 5 7 Q 2 9 s d W 1 u N C w z f S Z x d W 9 0 O y w m c X V v d D t T Z W N 0 a W 9 u M S 9 m a W x l M i A o M y k v Q 2 h h b m d l Z C B U e X B l L n t D b 2 x 1 b W 4 1 L D R 9 J n F 1 b 3 Q 7 L C Z x d W 9 0 O 1 N l Y 3 R p b 2 4 x L 2 Z p b G U y I C g z K S 9 D a G F u Z 2 V k I F R 5 c G U u e 0 N v b H V t b j Y s N X 0 m c X V v d D s s J n F 1 b 3 Q 7 U 2 V j d G l v b j E v Z m l s Z T I g K D M p L 0 N o Y W 5 n Z W Q g V H l w Z S 5 7 Q 2 9 s d W 1 u N y w 2 f S Z x d W 9 0 O y w m c X V v d D t T Z W N 0 a W 9 u M S 9 m a W x l M i A o M y k v Q 2 h h b m d l Z C B U e X B l L n t D b 2 x 1 b W 4 4 L D d 9 J n F 1 b 3 Q 7 L C Z x d W 9 0 O 1 N l Y 3 R p b 2 4 x L 2 Z p b G U y I C g z K S 9 D a G F u Z 2 V k I F R 5 c G U u e 0 N v b H V t b j k s O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G U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I l M j A o M y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T W V B j f 9 7 U G S r g h K A L e q i A A A A A A C A A A A A A A Q Z g A A A A E A A C A A A A C a S O K Y Q p Q D u w Q H k Y z r L X M j x O N + u a Y k / 7 2 T u w U H 0 + N S N Q A A A A A O g A A A A A I A A C A A A A A I J Z P w b Z K A 6 G l P 1 l O 7 / h j C M W V H M D R E U o U h q K r w n 3 6 E x F A A A A B e J 4 / n S y u C X P A h w 9 Z i y Q 9 O z b A B L O 9 M p v o c P B 9 f I 0 L U T h R g D K r w Y / L i x n J 0 d Z 8 q S 4 L U 6 x e 0 X 6 v X P T 1 d Y O o V 2 i 2 S k d L 4 Y o o f 9 6 3 0 j l e W v w W 7 F 0 A A A A B + z u O J / x n t f A 0 i t C A e t T H u 1 w 2 6 s 9 c x p 6 f N Y G V w k y L 0 P K Y T h 2 + K M I M G / 6 9 l Z z Y 5 k J j l u E e C 1 r A n M E u d V 3 T D 2 h Z 1 < / D a t a M a s h u p > 
</file>

<file path=customXml/itemProps1.xml><?xml version="1.0" encoding="utf-8"?>
<ds:datastoreItem xmlns:ds="http://schemas.openxmlformats.org/officeDocument/2006/customXml" ds:itemID="{6886FF75-6CC8-4C9C-A1D0-C38310DF02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Year-Wise Forecast</vt:lpstr>
      <vt:lpstr>Bombay Year-Wise Forecast</vt:lpstr>
      <vt:lpstr>Delhi Year-Wise Forecast</vt:lpstr>
      <vt:lpstr>Madras Year-Wise Forecast</vt:lpstr>
      <vt:lpstr>Calcutta Year-Wise Forecast</vt:lpstr>
      <vt:lpstr>Bombay Month-Wise Forecast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</dc:creator>
  <cp:lastModifiedBy>ismail - [2010]</cp:lastModifiedBy>
  <dcterms:created xsi:type="dcterms:W3CDTF">2021-07-12T18:06:29Z</dcterms:created>
  <dcterms:modified xsi:type="dcterms:W3CDTF">2021-07-18T12:45:05Z</dcterms:modified>
</cp:coreProperties>
</file>