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975" windowHeight="11700"/>
  </bookViews>
  <sheets>
    <sheet name="Estimate" sheetId="1" r:id="rId1"/>
  </sheets>
  <definedNames>
    <definedName name="_ftnref1" localSheetId="0">Estimate!#REF!</definedName>
    <definedName name="_ftnref2" localSheetId="0">Estimate!#REF!</definedName>
    <definedName name="_ftnref3" localSheetId="0">Estimate!$G$4</definedName>
  </definedNames>
  <calcPr calcId="125725"/>
</workbook>
</file>

<file path=xl/calcChain.xml><?xml version="1.0" encoding="utf-8"?>
<calcChain xmlns="http://schemas.openxmlformats.org/spreadsheetml/2006/main">
  <c r="K12" i="1"/>
  <c r="L12"/>
  <c r="L13" s="1"/>
  <c r="M12"/>
  <c r="M13" s="1"/>
  <c r="E13"/>
  <c r="F12"/>
  <c r="F13" s="1"/>
  <c r="D12"/>
  <c r="C13"/>
  <c r="D13"/>
  <c r="M5"/>
  <c r="M6"/>
  <c r="M7"/>
  <c r="M8"/>
  <c r="M9"/>
  <c r="M4"/>
  <c r="L5"/>
  <c r="L6"/>
  <c r="L7"/>
  <c r="L8"/>
  <c r="L9"/>
  <c r="L4"/>
  <c r="F5"/>
  <c r="F6"/>
  <c r="F7"/>
  <c r="F8"/>
  <c r="F9"/>
  <c r="F10"/>
  <c r="F11"/>
  <c r="F4"/>
  <c r="D11"/>
  <c r="D10"/>
  <c r="D9"/>
  <c r="D8"/>
  <c r="D7"/>
  <c r="D6"/>
  <c r="D5"/>
  <c r="D4"/>
  <c r="K5"/>
  <c r="K6"/>
  <c r="K7"/>
  <c r="K8"/>
  <c r="K9"/>
  <c r="K10"/>
  <c r="L10" s="1"/>
  <c r="K11"/>
  <c r="L11" s="1"/>
  <c r="M11" s="1"/>
  <c r="K4"/>
  <c r="M10" l="1"/>
</calcChain>
</file>

<file path=xl/comments1.xml><?xml version="1.0" encoding="utf-8"?>
<comments xmlns="http://schemas.openxmlformats.org/spreadsheetml/2006/main">
  <authors>
    <author>vuppala</author>
  </authors>
  <commentList>
    <comment ref="C3" authorId="0">
      <text>
        <r>
          <rPr>
            <b/>
            <sz val="8"/>
            <color indexed="81"/>
            <rFont val="Tahoma"/>
            <family val="2"/>
          </rPr>
          <t>vuppala:</t>
        </r>
        <r>
          <rPr>
            <sz val="8"/>
            <color indexed="81"/>
            <rFont val="Tahoma"/>
            <family val="2"/>
          </rPr>
          <t xml:space="preserve">
Person Hours</t>
        </r>
      </text>
    </comment>
    <comment ref="D3" authorId="0">
      <text>
        <r>
          <rPr>
            <b/>
            <sz val="8"/>
            <color indexed="81"/>
            <rFont val="Tahoma"/>
            <family val="2"/>
          </rPr>
          <t>vuppala:</t>
        </r>
        <r>
          <rPr>
            <sz val="8"/>
            <color indexed="81"/>
            <rFont val="Tahoma"/>
            <family val="2"/>
          </rPr>
          <t xml:space="preserve">
Cost of Humar Resources</t>
        </r>
      </text>
    </comment>
    <comment ref="E3" authorId="0">
      <text>
        <r>
          <rPr>
            <b/>
            <sz val="8"/>
            <color indexed="81"/>
            <rFont val="Tahoma"/>
            <family val="2"/>
          </rPr>
          <t>vuppala:</t>
        </r>
        <r>
          <rPr>
            <sz val="8"/>
            <color indexed="81"/>
            <rFont val="Tahoma"/>
            <family val="2"/>
          </rPr>
          <t xml:space="preserve">
Cost for services/materials</t>
        </r>
      </text>
    </comment>
    <comment ref="F3" authorId="0">
      <text>
        <r>
          <rPr>
            <b/>
            <sz val="8"/>
            <color indexed="81"/>
            <rFont val="Tahoma"/>
            <family val="2"/>
          </rPr>
          <t>vuppala:</t>
        </r>
        <r>
          <rPr>
            <sz val="8"/>
            <color indexed="81"/>
            <rFont val="Tahoma"/>
            <family val="2"/>
          </rPr>
          <t xml:space="preserve">
Labor + Material costs</t>
        </r>
      </text>
    </comment>
    <comment ref="G3" authorId="0">
      <text>
        <r>
          <rPr>
            <b/>
            <sz val="8"/>
            <color indexed="81"/>
            <rFont val="Tahoma"/>
            <family val="2"/>
          </rPr>
          <t>vuppala:</t>
        </r>
        <r>
          <rPr>
            <sz val="8"/>
            <color indexed="81"/>
            <rFont val="Tahoma"/>
            <family val="2"/>
          </rPr>
          <t xml:space="preserve">
Confidence Indicator</t>
        </r>
      </text>
    </comment>
    <comment ref="M3" authorId="0">
      <text>
        <r>
          <rPr>
            <b/>
            <sz val="8"/>
            <color indexed="81"/>
            <rFont val="Tahoma"/>
            <family val="2"/>
          </rPr>
          <t>vuppala:</t>
        </r>
        <r>
          <rPr>
            <sz val="8"/>
            <color indexed="81"/>
            <rFont val="Tahoma"/>
            <family val="2"/>
          </rPr>
          <t xml:space="preserve">
Labor + material + contingency</t>
        </r>
      </text>
    </comment>
    <comment ref="G4" authorId="0">
      <text>
        <r>
          <rPr>
            <b/>
            <sz val="8"/>
            <color indexed="81"/>
            <rFont val="Tahoma"/>
            <family val="2"/>
          </rPr>
          <t>vuppala:</t>
        </r>
        <r>
          <rPr>
            <sz val="8"/>
            <color indexed="81"/>
            <rFont val="Tahoma"/>
            <family val="2"/>
          </rPr>
          <t xml:space="preserve">
Engineering Estimate</t>
        </r>
      </text>
    </comment>
    <comment ref="G10" authorId="0">
      <text>
        <r>
          <rPr>
            <b/>
            <sz val="8"/>
            <color indexed="81"/>
            <rFont val="Tahoma"/>
            <charset val="1"/>
          </rPr>
          <t>vuppala:</t>
        </r>
        <r>
          <rPr>
            <sz val="8"/>
            <color indexed="81"/>
            <rFont val="Tahoma"/>
            <charset val="1"/>
          </rPr>
          <t xml:space="preserve">
IVQ - Informal Vendor Quote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vuppala:</t>
        </r>
        <r>
          <rPr>
            <sz val="8"/>
            <color indexed="81"/>
            <rFont val="Tahoma"/>
            <family val="2"/>
          </rPr>
          <t xml:space="preserve">
USD per hour</t>
        </r>
      </text>
    </comment>
  </commentList>
</comments>
</file>

<file path=xl/sharedStrings.xml><?xml version="1.0" encoding="utf-8"?>
<sst xmlns="http://schemas.openxmlformats.org/spreadsheetml/2006/main" count="35" uniqueCount="27">
  <si>
    <t>Work Package</t>
  </si>
  <si>
    <t>ISMS Scope</t>
  </si>
  <si>
    <t>Asset Inventory</t>
  </si>
  <si>
    <t>EE</t>
  </si>
  <si>
    <t>Risk Assessment</t>
  </si>
  <si>
    <t>ISMS Infrastructure Development</t>
  </si>
  <si>
    <t>ISMS Operation</t>
  </si>
  <si>
    <t>ISMS Review</t>
  </si>
  <si>
    <t>Internal Audit</t>
  </si>
  <si>
    <t>External Audit</t>
  </si>
  <si>
    <t>Effort</t>
  </si>
  <si>
    <t>CI</t>
  </si>
  <si>
    <t xml:space="preserve">Cost </t>
  </si>
  <si>
    <t>Schedule</t>
  </si>
  <si>
    <t>Technical</t>
  </si>
  <si>
    <t>#</t>
  </si>
  <si>
    <t>Total</t>
  </si>
  <si>
    <t>Material</t>
  </si>
  <si>
    <t>Labor</t>
  </si>
  <si>
    <t>Labor Rate</t>
  </si>
  <si>
    <t>L+M</t>
  </si>
  <si>
    <t>Contingency</t>
  </si>
  <si>
    <t>L+M+C</t>
  </si>
  <si>
    <t>Variables</t>
  </si>
  <si>
    <t>EE, IVQ</t>
  </si>
  <si>
    <t>EE,IVQ</t>
  </si>
  <si>
    <t>Project Management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</si>
</sst>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/>
    <xf numFmtId="0" fontId="0" fillId="0" borderId="1" xfId="0" applyBorder="1" applyAlignment="1">
      <alignment horizontal="center" vertical="top" shrinkToFit="1"/>
    </xf>
    <xf numFmtId="0" fontId="0" fillId="0" borderId="1" xfId="0" applyBorder="1" applyAlignment="1">
      <alignment vertical="top" shrinkToFit="1"/>
    </xf>
    <xf numFmtId="164" fontId="0" fillId="0" borderId="1" xfId="0" applyNumberFormat="1" applyBorder="1" applyAlignment="1">
      <alignment vertical="top" shrinkToFi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top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1" fillId="4" borderId="1" xfId="0" applyFont="1" applyFill="1" applyBorder="1" applyAlignment="1">
      <alignment horizontal="center" vertical="top" shrinkToFit="1"/>
    </xf>
    <xf numFmtId="0" fontId="1" fillId="4" borderId="1" xfId="0" applyFont="1" applyFill="1" applyBorder="1" applyAlignment="1">
      <alignment vertical="top" shrinkToFit="1"/>
    </xf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4" xfId="0" applyFill="1" applyBorder="1" applyAlignment="1"/>
    <xf numFmtId="0" fontId="1" fillId="5" borderId="5" xfId="0" applyFont="1" applyFill="1" applyBorder="1" applyAlignment="1">
      <alignment vertical="top" shrinkToFit="1"/>
    </xf>
    <xf numFmtId="0" fontId="1" fillId="5" borderId="5" xfId="0" applyNumberFormat="1" applyFont="1" applyFill="1" applyBorder="1"/>
    <xf numFmtId="164" fontId="1" fillId="5" borderId="5" xfId="0" applyNumberFormat="1" applyFont="1" applyFill="1" applyBorder="1"/>
    <xf numFmtId="164" fontId="1" fillId="5" borderId="6" xfId="0" applyNumberFormat="1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164" fontId="1" fillId="5" borderId="8" xfId="0" applyNumberFormat="1" applyFont="1" applyFill="1" applyBorder="1"/>
    <xf numFmtId="0" fontId="0" fillId="0" borderId="1" xfId="0" applyFill="1" applyBorder="1" applyAlignment="1">
      <alignment horizontal="center" vertical="top" shrinkToFit="1"/>
    </xf>
    <xf numFmtId="0" fontId="0" fillId="0" borderId="1" xfId="0" applyFill="1" applyBorder="1" applyAlignment="1">
      <alignment vertical="top" shrinkToFit="1"/>
    </xf>
    <xf numFmtId="164" fontId="0" fillId="0" borderId="1" xfId="0" applyNumberFormat="1" applyFill="1" applyBorder="1" applyAlignment="1">
      <alignment vertical="top" shrinkToFit="1"/>
    </xf>
    <xf numFmtId="0" fontId="0" fillId="0" borderId="1" xfId="0" applyFill="1" applyBorder="1" applyAlignment="1">
      <alignment horizontal="right" vertical="top"/>
    </xf>
    <xf numFmtId="0" fontId="0" fillId="0" borderId="1" xfId="0" applyFill="1" applyBorder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7"/>
  <sheetViews>
    <sheetView tabSelected="1" workbookViewId="0">
      <selection activeCell="H21" sqref="H21"/>
    </sheetView>
  </sheetViews>
  <sheetFormatPr defaultRowHeight="15"/>
  <cols>
    <col min="1" max="1" width="6.42578125" customWidth="1"/>
    <col min="2" max="2" width="30.28515625" customWidth="1"/>
    <col min="3" max="3" width="8.5703125" customWidth="1"/>
    <col min="4" max="4" width="12.140625" customWidth="1"/>
    <col min="5" max="5" width="10" customWidth="1"/>
    <col min="6" max="6" width="11.5703125" customWidth="1"/>
    <col min="7" max="7" width="7.42578125" customWidth="1"/>
    <col min="8" max="8" width="6.5703125" customWidth="1"/>
    <col min="11" max="11" width="6.28515625" customWidth="1"/>
    <col min="12" max="12" width="11.42578125" customWidth="1"/>
    <col min="13" max="13" width="12.85546875" customWidth="1"/>
  </cols>
  <sheetData>
    <row r="2" spans="1:13">
      <c r="A2" s="3"/>
      <c r="B2" s="3"/>
      <c r="C2" s="3"/>
      <c r="D2" s="3"/>
      <c r="E2" s="3"/>
      <c r="F2" s="3"/>
      <c r="G2" s="3"/>
      <c r="H2" s="22" t="s">
        <v>4</v>
      </c>
      <c r="I2" s="23"/>
      <c r="J2" s="23"/>
      <c r="K2" s="24"/>
    </row>
    <row r="3" spans="1:13" s="1" customFormat="1" ht="17.25" customHeight="1">
      <c r="A3" s="14" t="s">
        <v>15</v>
      </c>
      <c r="B3" s="15" t="s">
        <v>0</v>
      </c>
      <c r="C3" s="16" t="s">
        <v>10</v>
      </c>
      <c r="D3" s="16" t="s">
        <v>18</v>
      </c>
      <c r="E3" s="16" t="s">
        <v>17</v>
      </c>
      <c r="F3" s="16" t="s">
        <v>20</v>
      </c>
      <c r="G3" s="17" t="s">
        <v>11</v>
      </c>
      <c r="H3" s="19" t="s">
        <v>12</v>
      </c>
      <c r="I3" s="20" t="s">
        <v>13</v>
      </c>
      <c r="J3" s="20" t="s">
        <v>14</v>
      </c>
      <c r="K3" s="21" t="s">
        <v>16</v>
      </c>
      <c r="L3" s="18" t="s">
        <v>21</v>
      </c>
      <c r="M3" s="16" t="s">
        <v>22</v>
      </c>
    </row>
    <row r="4" spans="1:13" ht="15.75" customHeight="1">
      <c r="A4" s="4">
        <v>1</v>
      </c>
      <c r="B4" s="5" t="s">
        <v>1</v>
      </c>
      <c r="C4" s="5">
        <v>24</v>
      </c>
      <c r="D4" s="6">
        <f>C4*C17</f>
        <v>1200</v>
      </c>
      <c r="E4" s="6">
        <v>0</v>
      </c>
      <c r="F4" s="6">
        <f>SUM(D4:E4)</f>
        <v>1200</v>
      </c>
      <c r="G4" s="7" t="s">
        <v>3</v>
      </c>
      <c r="H4" s="8">
        <v>0</v>
      </c>
      <c r="I4" s="8">
        <v>0</v>
      </c>
      <c r="J4" s="8">
        <v>0</v>
      </c>
      <c r="K4" s="9">
        <f>SUM(H4:J4)</f>
        <v>0</v>
      </c>
      <c r="L4" s="10">
        <f>F4*K4/100</f>
        <v>0</v>
      </c>
      <c r="M4" s="10">
        <f>SUM(F4,L4)</f>
        <v>1200</v>
      </c>
    </row>
    <row r="5" spans="1:13">
      <c r="A5" s="4">
        <v>2</v>
      </c>
      <c r="B5" s="5" t="s">
        <v>2</v>
      </c>
      <c r="C5" s="5">
        <v>80</v>
      </c>
      <c r="D5" s="6">
        <f>C5*C17</f>
        <v>4000</v>
      </c>
      <c r="E5" s="6">
        <v>0</v>
      </c>
      <c r="F5" s="6">
        <f t="shared" ref="F5:F12" si="0">SUM(D5:E5)</f>
        <v>4000</v>
      </c>
      <c r="G5" s="4" t="s">
        <v>3</v>
      </c>
      <c r="H5" s="8">
        <v>0</v>
      </c>
      <c r="I5" s="8">
        <v>8</v>
      </c>
      <c r="J5" s="8">
        <v>0</v>
      </c>
      <c r="K5" s="9">
        <f t="shared" ref="K5:K12" si="1">SUM(H5:J5)</f>
        <v>8</v>
      </c>
      <c r="L5" s="10">
        <f t="shared" ref="L5:L12" si="2">F5*K5/100</f>
        <v>320</v>
      </c>
      <c r="M5" s="10">
        <f t="shared" ref="M5:M12" si="3">SUM(F5,L5)</f>
        <v>4320</v>
      </c>
    </row>
    <row r="6" spans="1:13">
      <c r="A6" s="4">
        <v>3</v>
      </c>
      <c r="B6" s="5" t="s">
        <v>4</v>
      </c>
      <c r="C6" s="5">
        <v>160</v>
      </c>
      <c r="D6" s="6">
        <f>C6*C17</f>
        <v>8000</v>
      </c>
      <c r="E6" s="6">
        <v>0</v>
      </c>
      <c r="F6" s="6">
        <f t="shared" si="0"/>
        <v>8000</v>
      </c>
      <c r="G6" s="4" t="s">
        <v>3</v>
      </c>
      <c r="H6" s="8">
        <v>0</v>
      </c>
      <c r="I6" s="8">
        <v>8</v>
      </c>
      <c r="J6" s="8">
        <v>0</v>
      </c>
      <c r="K6" s="9">
        <f t="shared" si="1"/>
        <v>8</v>
      </c>
      <c r="L6" s="10">
        <f t="shared" si="2"/>
        <v>640</v>
      </c>
      <c r="M6" s="10">
        <f t="shared" si="3"/>
        <v>8640</v>
      </c>
    </row>
    <row r="7" spans="1:13">
      <c r="A7" s="4">
        <v>4</v>
      </c>
      <c r="B7" s="5" t="s">
        <v>5</v>
      </c>
      <c r="C7" s="5">
        <v>160</v>
      </c>
      <c r="D7" s="6">
        <f>C7*C17</f>
        <v>8000</v>
      </c>
      <c r="E7" s="6">
        <v>0</v>
      </c>
      <c r="F7" s="6">
        <f t="shared" si="0"/>
        <v>8000</v>
      </c>
      <c r="G7" s="4" t="s">
        <v>3</v>
      </c>
      <c r="H7" s="8">
        <v>0</v>
      </c>
      <c r="I7" s="8">
        <v>8</v>
      </c>
      <c r="J7" s="8">
        <v>12</v>
      </c>
      <c r="K7" s="9">
        <f t="shared" si="1"/>
        <v>20</v>
      </c>
      <c r="L7" s="10">
        <f t="shared" si="2"/>
        <v>1600</v>
      </c>
      <c r="M7" s="10">
        <f t="shared" si="3"/>
        <v>9600</v>
      </c>
    </row>
    <row r="8" spans="1:13">
      <c r="A8" s="4">
        <v>5</v>
      </c>
      <c r="B8" s="5" t="s">
        <v>6</v>
      </c>
      <c r="C8" s="5">
        <v>320</v>
      </c>
      <c r="D8" s="6">
        <f>C8*C17</f>
        <v>16000</v>
      </c>
      <c r="E8" s="6">
        <v>0</v>
      </c>
      <c r="F8" s="6">
        <f t="shared" si="0"/>
        <v>16000</v>
      </c>
      <c r="G8" s="4" t="s">
        <v>3</v>
      </c>
      <c r="H8" s="8">
        <v>4</v>
      </c>
      <c r="I8" s="8">
        <v>8</v>
      </c>
      <c r="J8" s="8">
        <v>12</v>
      </c>
      <c r="K8" s="9">
        <f t="shared" si="1"/>
        <v>24</v>
      </c>
      <c r="L8" s="10">
        <f t="shared" si="2"/>
        <v>3840</v>
      </c>
      <c r="M8" s="10">
        <f t="shared" si="3"/>
        <v>19840</v>
      </c>
    </row>
    <row r="9" spans="1:13">
      <c r="A9" s="4">
        <v>6</v>
      </c>
      <c r="B9" s="5" t="s">
        <v>7</v>
      </c>
      <c r="C9" s="5">
        <v>80</v>
      </c>
      <c r="D9" s="6">
        <f>C9*C17</f>
        <v>4000</v>
      </c>
      <c r="E9" s="6">
        <v>0</v>
      </c>
      <c r="F9" s="6">
        <f t="shared" si="0"/>
        <v>4000</v>
      </c>
      <c r="G9" s="4" t="s">
        <v>3</v>
      </c>
      <c r="H9" s="8">
        <v>0</v>
      </c>
      <c r="I9" s="8">
        <v>2</v>
      </c>
      <c r="J9" s="8">
        <v>0</v>
      </c>
      <c r="K9" s="9">
        <f t="shared" si="1"/>
        <v>2</v>
      </c>
      <c r="L9" s="10">
        <f t="shared" si="2"/>
        <v>80</v>
      </c>
      <c r="M9" s="10">
        <f t="shared" si="3"/>
        <v>4080</v>
      </c>
    </row>
    <row r="10" spans="1:13">
      <c r="A10" s="4">
        <v>7</v>
      </c>
      <c r="B10" s="5" t="s">
        <v>8</v>
      </c>
      <c r="C10" s="5">
        <v>40</v>
      </c>
      <c r="D10" s="6">
        <f>C10*C17</f>
        <v>2000</v>
      </c>
      <c r="E10" s="6">
        <v>20000</v>
      </c>
      <c r="F10" s="6">
        <f t="shared" si="0"/>
        <v>22000</v>
      </c>
      <c r="G10" s="4" t="s">
        <v>24</v>
      </c>
      <c r="H10" s="8">
        <v>4</v>
      </c>
      <c r="I10" s="8">
        <v>2</v>
      </c>
      <c r="J10" s="8">
        <v>0</v>
      </c>
      <c r="K10" s="9">
        <f t="shared" si="1"/>
        <v>6</v>
      </c>
      <c r="L10" s="10">
        <f t="shared" si="2"/>
        <v>1320</v>
      </c>
      <c r="M10" s="10">
        <f t="shared" si="3"/>
        <v>23320</v>
      </c>
    </row>
    <row r="11" spans="1:13">
      <c r="A11" s="4">
        <v>8</v>
      </c>
      <c r="B11" s="5" t="s">
        <v>9</v>
      </c>
      <c r="C11" s="5">
        <v>40</v>
      </c>
      <c r="D11" s="6">
        <f>C11*C17</f>
        <v>2000</v>
      </c>
      <c r="E11" s="6">
        <v>20000</v>
      </c>
      <c r="F11" s="6">
        <f t="shared" si="0"/>
        <v>22000</v>
      </c>
      <c r="G11" s="4" t="s">
        <v>25</v>
      </c>
      <c r="H11" s="8">
        <v>4</v>
      </c>
      <c r="I11" s="8">
        <v>2</v>
      </c>
      <c r="J11" s="8">
        <v>0</v>
      </c>
      <c r="K11" s="9">
        <f t="shared" si="1"/>
        <v>6</v>
      </c>
      <c r="L11" s="10">
        <f t="shared" si="2"/>
        <v>1320</v>
      </c>
      <c r="M11" s="10">
        <f t="shared" si="3"/>
        <v>23320</v>
      </c>
    </row>
    <row r="12" spans="1:13">
      <c r="A12" s="33">
        <v>9</v>
      </c>
      <c r="B12" s="34" t="s">
        <v>26</v>
      </c>
      <c r="C12" s="34">
        <v>100</v>
      </c>
      <c r="D12" s="6">
        <f>C12*C17</f>
        <v>5000</v>
      </c>
      <c r="E12" s="35">
        <v>0</v>
      </c>
      <c r="F12" s="35">
        <f t="shared" si="0"/>
        <v>5000</v>
      </c>
      <c r="G12" s="33" t="s">
        <v>3</v>
      </c>
      <c r="H12" s="36">
        <v>0</v>
      </c>
      <c r="I12" s="36">
        <v>2</v>
      </c>
      <c r="J12" s="36">
        <v>0</v>
      </c>
      <c r="K12" s="37">
        <f t="shared" si="1"/>
        <v>2</v>
      </c>
      <c r="L12" s="38">
        <f t="shared" si="2"/>
        <v>100</v>
      </c>
      <c r="M12" s="38">
        <f t="shared" si="3"/>
        <v>5100</v>
      </c>
    </row>
    <row r="13" spans="1:13" s="1" customFormat="1">
      <c r="B13" s="25" t="s">
        <v>16</v>
      </c>
      <c r="C13" s="26">
        <f>SUM(C4:C12)</f>
        <v>1004</v>
      </c>
      <c r="D13" s="27">
        <f>SUM(D4:D11)</f>
        <v>45200</v>
      </c>
      <c r="E13" s="27">
        <f>SUM(E4:E12)</f>
        <v>40000</v>
      </c>
      <c r="F13" s="28">
        <f>SUM(F4:F12)</f>
        <v>90200</v>
      </c>
      <c r="G13" s="29"/>
      <c r="H13" s="30"/>
      <c r="I13" s="30"/>
      <c r="J13" s="30"/>
      <c r="K13" s="31"/>
      <c r="L13" s="32">
        <f>SUM(L4:L12)</f>
        <v>9220</v>
      </c>
      <c r="M13" s="27">
        <f>SUM(M4:M12)</f>
        <v>99420</v>
      </c>
    </row>
    <row r="16" spans="1:13">
      <c r="B16" s="11" t="s">
        <v>23</v>
      </c>
      <c r="C16" s="2"/>
    </row>
    <row r="17" spans="2:3">
      <c r="B17" s="12" t="s">
        <v>19</v>
      </c>
      <c r="C17" s="13">
        <v>50</v>
      </c>
    </row>
  </sheetData>
  <mergeCells count="1">
    <mergeCell ref="H2:K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Estimate</vt:lpstr>
      <vt:lpstr>Estimate!_ftnref3</vt:lpstr>
    </vt:vector>
  </TitlesOfParts>
  <Company>NSCL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vuppala</dc:creator>
  <cp:lastModifiedBy>vuppala</cp:lastModifiedBy>
  <dcterms:created xsi:type="dcterms:W3CDTF">2009-09-14T05:10:37Z</dcterms:created>
  <dcterms:modified xsi:type="dcterms:W3CDTF">2009-09-14T11:54:00Z</dcterms:modified>
</cp:coreProperties>
</file>