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1univirsity\informatica\lab5\"/>
    </mc:Choice>
  </mc:AlternateContent>
  <xr:revisionPtr revIDLastSave="0" documentId="13_ncr:1_{91DE0595-556C-4505-B56A-322A17029D2A}" xr6:coauthVersionLast="47" xr6:coauthVersionMax="47" xr10:uidLastSave="{00000000-0000-0000-0000-000000000000}"/>
  <bookViews>
    <workbookView xWindow="-108" yWindow="-108" windowWidth="23256" windowHeight="12600" xr2:uid="{E0D95182-A0E4-496B-9198-3D91BAF80137}"/>
  </bookViews>
  <sheets>
    <sheet name="Sheet1" sheetId="5" r:id="rId1"/>
  </sheets>
  <definedNames>
    <definedName name="carry">FALSE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5" l="1"/>
  <c r="AF40" i="5"/>
  <c r="AK40" i="5"/>
  <c r="AP40" i="5"/>
  <c r="AF29" i="5"/>
  <c r="AK29" i="5"/>
  <c r="AP29" i="5"/>
  <c r="AF41" i="5"/>
  <c r="AK41" i="5"/>
  <c r="AP41" i="5"/>
  <c r="AF34" i="5"/>
  <c r="AK34" i="5"/>
  <c r="AP34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F22" i="5"/>
  <c r="AK22" i="5"/>
  <c r="AP22" i="5"/>
  <c r="AF17" i="5"/>
  <c r="AK17" i="5"/>
  <c r="AP17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F11" i="5"/>
  <c r="AK11" i="5"/>
  <c r="AP11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T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F4" i="5"/>
  <c r="AK4" i="5"/>
  <c r="AP4" i="5"/>
  <c r="C4" i="5"/>
  <c r="F4" i="5" s="1"/>
  <c r="AY5" i="5"/>
  <c r="AY43" i="5"/>
  <c r="AY37" i="5"/>
  <c r="AY31" i="5"/>
  <c r="AY25" i="5"/>
  <c r="AY19" i="5"/>
  <c r="AY13" i="5"/>
  <c r="C5" i="5"/>
  <c r="M5" i="5" s="1"/>
  <c r="C8" i="5"/>
  <c r="C14" i="5" s="1"/>
  <c r="C6" i="5"/>
  <c r="C12" i="5" s="1"/>
  <c r="G4" i="5" l="1"/>
  <c r="AC34" i="5" s="1"/>
  <c r="X4" i="5"/>
  <c r="AT4" i="5" s="1"/>
  <c r="L4" i="5"/>
  <c r="AH4" i="5" s="1"/>
  <c r="H4" i="5"/>
  <c r="AD4" i="5" s="1"/>
  <c r="S4" i="5"/>
  <c r="AO4" i="5" s="1"/>
  <c r="V6" i="5"/>
  <c r="U4" i="5"/>
  <c r="L6" i="5"/>
  <c r="AH41" i="5" s="1"/>
  <c r="K4" i="5"/>
  <c r="W4" i="5"/>
  <c r="AS34" i="5" s="1"/>
  <c r="AB34" i="5"/>
  <c r="AB4" i="5"/>
  <c r="AT7" i="5"/>
  <c r="G6" i="5"/>
  <c r="Q4" i="5"/>
  <c r="AS4" i="5"/>
  <c r="AC4" i="5"/>
  <c r="X6" i="5"/>
  <c r="N6" i="5"/>
  <c r="Q6" i="5"/>
  <c r="R4" i="5"/>
  <c r="AH34" i="5"/>
  <c r="W6" i="5"/>
  <c r="M6" i="5"/>
  <c r="K6" i="5"/>
  <c r="U6" i="5"/>
  <c r="I4" i="5"/>
  <c r="V4" i="5"/>
  <c r="S6" i="5"/>
  <c r="I6" i="5"/>
  <c r="AT34" i="5"/>
  <c r="AT37" i="5" s="1"/>
  <c r="AS37" i="5" s="1"/>
  <c r="AD34" i="5"/>
  <c r="R6" i="5"/>
  <c r="H6" i="5"/>
  <c r="P6" i="5"/>
  <c r="F6" i="5"/>
  <c r="L5" i="5"/>
  <c r="V5" i="5"/>
  <c r="U5" i="5"/>
  <c r="K5" i="5"/>
  <c r="I5" i="5"/>
  <c r="S5" i="5"/>
  <c r="R5" i="5"/>
  <c r="H5" i="5"/>
  <c r="Q5" i="5"/>
  <c r="G5" i="5"/>
  <c r="P5" i="5"/>
  <c r="F5" i="5"/>
  <c r="X5" i="5"/>
  <c r="X11" i="5" s="1"/>
  <c r="N5" i="5"/>
  <c r="W5" i="5"/>
  <c r="X12" i="5"/>
  <c r="AT29" i="5" s="1"/>
  <c r="AT31" i="5" s="1"/>
  <c r="P8" i="5"/>
  <c r="F8" i="5"/>
  <c r="X8" i="5"/>
  <c r="X14" i="5" s="1"/>
  <c r="AT40" i="5" s="1"/>
  <c r="N8" i="5"/>
  <c r="Q8" i="5"/>
  <c r="W8" i="5"/>
  <c r="M8" i="5"/>
  <c r="P4" i="5"/>
  <c r="V8" i="5"/>
  <c r="L8" i="5"/>
  <c r="X10" i="5"/>
  <c r="N4" i="5"/>
  <c r="U8" i="5"/>
  <c r="K8" i="5"/>
  <c r="M4" i="5"/>
  <c r="S8" i="5"/>
  <c r="I8" i="5"/>
  <c r="R8" i="5"/>
  <c r="H8" i="5"/>
  <c r="G8" i="5"/>
  <c r="C11" i="5"/>
  <c r="AY4" i="5"/>
  <c r="C7" i="5"/>
  <c r="C10" i="5"/>
  <c r="AH11" i="5" l="1"/>
  <c r="AR41" i="5"/>
  <c r="AR11" i="5"/>
  <c r="AS7" i="5"/>
  <c r="AQ34" i="5"/>
  <c r="AQ4" i="5"/>
  <c r="AO34" i="5"/>
  <c r="AG4" i="5"/>
  <c r="AG34" i="5"/>
  <c r="AL41" i="5"/>
  <c r="AL11" i="5"/>
  <c r="AN34" i="5"/>
  <c r="AN4" i="5"/>
  <c r="AC41" i="5"/>
  <c r="AC11" i="5"/>
  <c r="AD41" i="5"/>
  <c r="AD11" i="5"/>
  <c r="AE4" i="5"/>
  <c r="AE34" i="5"/>
  <c r="AM41" i="5"/>
  <c r="AM11" i="5"/>
  <c r="W10" i="5"/>
  <c r="AT17" i="5"/>
  <c r="AT19" i="5" s="1"/>
  <c r="AT22" i="5"/>
  <c r="AT25" i="5" s="1"/>
  <c r="AR34" i="5"/>
  <c r="AR4" i="5"/>
  <c r="AN41" i="5"/>
  <c r="AN11" i="5"/>
  <c r="AQ41" i="5"/>
  <c r="AQ11" i="5"/>
  <c r="AG41" i="5"/>
  <c r="AG11" i="5"/>
  <c r="AJ41" i="5"/>
  <c r="AJ11" i="5"/>
  <c r="AL4" i="5"/>
  <c r="AL34" i="5"/>
  <c r="AI4" i="5"/>
  <c r="AI34" i="5"/>
  <c r="AR37" i="5"/>
  <c r="AQ37" i="5" s="1"/>
  <c r="AT41" i="5"/>
  <c r="AT43" i="5" s="1"/>
  <c r="AT11" i="5"/>
  <c r="AT13" i="5" s="1"/>
  <c r="AY7" i="5"/>
  <c r="BF4" i="5"/>
  <c r="AE41" i="5"/>
  <c r="AE11" i="5"/>
  <c r="AI11" i="5"/>
  <c r="AI41" i="5"/>
  <c r="AO41" i="5"/>
  <c r="AO11" i="5"/>
  <c r="AS41" i="5"/>
  <c r="AS11" i="5"/>
  <c r="AR7" i="5"/>
  <c r="AJ34" i="5"/>
  <c r="AJ4" i="5"/>
  <c r="AB41" i="5"/>
  <c r="AB11" i="5"/>
  <c r="AM34" i="5"/>
  <c r="AM4" i="5"/>
  <c r="W11" i="5"/>
  <c r="V11" i="5" s="1"/>
  <c r="U11" i="5" s="1"/>
  <c r="S11" i="5" s="1"/>
  <c r="R11" i="5" s="1"/>
  <c r="Q11" i="5" s="1"/>
  <c r="P11" i="5" s="1"/>
  <c r="N11" i="5" s="1"/>
  <c r="W12" i="5"/>
  <c r="G7" i="5"/>
  <c r="Q7" i="5"/>
  <c r="H7" i="5"/>
  <c r="R7" i="5"/>
  <c r="I7" i="5"/>
  <c r="S7" i="5"/>
  <c r="K7" i="5"/>
  <c r="U7" i="5"/>
  <c r="P7" i="5"/>
  <c r="L7" i="5"/>
  <c r="V7" i="5"/>
  <c r="F7" i="5"/>
  <c r="M7" i="5"/>
  <c r="W7" i="5"/>
  <c r="N7" i="5"/>
  <c r="X7" i="5"/>
  <c r="X13" i="5" s="1"/>
  <c r="W14" i="5"/>
  <c r="C13" i="5"/>
  <c r="C9" i="5"/>
  <c r="AS19" i="5" l="1"/>
  <c r="AS17" i="5"/>
  <c r="AS22" i="5"/>
  <c r="AS25" i="5" s="1"/>
  <c r="AO37" i="5"/>
  <c r="AN37" i="5" s="1"/>
  <c r="AM37" i="5" s="1"/>
  <c r="AL37" i="5" s="1"/>
  <c r="AJ37" i="5" s="1"/>
  <c r="AI37" i="5" s="1"/>
  <c r="AH37" i="5" s="1"/>
  <c r="AG37" i="5" s="1"/>
  <c r="AE37" i="5" s="1"/>
  <c r="AD37" i="5" s="1"/>
  <c r="AC37" i="5" s="1"/>
  <c r="AB37" i="5" s="1"/>
  <c r="AH38" i="5"/>
  <c r="V14" i="5"/>
  <c r="AS40" i="5"/>
  <c r="AS43" i="5" s="1"/>
  <c r="V10" i="5"/>
  <c r="V12" i="5"/>
  <c r="AS29" i="5"/>
  <c r="AS31" i="5" s="1"/>
  <c r="AS13" i="5"/>
  <c r="AR13" i="5" s="1"/>
  <c r="AQ13" i="5" s="1"/>
  <c r="AH14" i="5" s="1"/>
  <c r="AQ7" i="5"/>
  <c r="M11" i="5"/>
  <c r="L11" i="5" s="1"/>
  <c r="K11" i="5" s="1"/>
  <c r="I11" i="5" s="1"/>
  <c r="H11" i="5" s="1"/>
  <c r="G11" i="5" s="1"/>
  <c r="F11" i="5" s="1"/>
  <c r="W13" i="5"/>
  <c r="V13" i="5" s="1"/>
  <c r="U13" i="5" s="1"/>
  <c r="F9" i="5"/>
  <c r="R9" i="5"/>
  <c r="I9" i="5"/>
  <c r="S9" i="5"/>
  <c r="K9" i="5"/>
  <c r="U9" i="5"/>
  <c r="L9" i="5"/>
  <c r="V9" i="5"/>
  <c r="M9" i="5"/>
  <c r="W9" i="5"/>
  <c r="N9" i="5"/>
  <c r="X9" i="5"/>
  <c r="X15" i="5" s="1"/>
  <c r="P9" i="5"/>
  <c r="G9" i="5"/>
  <c r="Q9" i="5"/>
  <c r="H9" i="5"/>
  <c r="C15" i="5"/>
  <c r="AR43" i="5" l="1"/>
  <c r="U12" i="5"/>
  <c r="AR29" i="5"/>
  <c r="AR31" i="5" s="1"/>
  <c r="U14" i="5"/>
  <c r="AR40" i="5"/>
  <c r="AU37" i="5"/>
  <c r="AZ34" i="5" s="1"/>
  <c r="AP38" i="5"/>
  <c r="AD38" i="5"/>
  <c r="AW38" i="5"/>
  <c r="AO7" i="5"/>
  <c r="AN7" i="5" s="1"/>
  <c r="AM7" i="5" s="1"/>
  <c r="AL7" i="5" s="1"/>
  <c r="AJ7" i="5" s="1"/>
  <c r="AI7" i="5" s="1"/>
  <c r="AH7" i="5" s="1"/>
  <c r="AG7" i="5" s="1"/>
  <c r="AE7" i="5" s="1"/>
  <c r="AD7" i="5" s="1"/>
  <c r="AC7" i="5" s="1"/>
  <c r="AB7" i="5" s="1"/>
  <c r="AH8" i="5"/>
  <c r="AO13" i="5"/>
  <c r="AN13" i="5" s="1"/>
  <c r="AM13" i="5" s="1"/>
  <c r="AL13" i="5" s="1"/>
  <c r="AJ13" i="5" s="1"/>
  <c r="AI13" i="5" s="1"/>
  <c r="AH13" i="5" s="1"/>
  <c r="AG13" i="5" s="1"/>
  <c r="AE13" i="5" s="1"/>
  <c r="AD13" i="5" s="1"/>
  <c r="AC13" i="5" s="1"/>
  <c r="AB13" i="5" s="1"/>
  <c r="AT14" i="5"/>
  <c r="AL38" i="5"/>
  <c r="AT38" i="5"/>
  <c r="AR25" i="5"/>
  <c r="U10" i="5"/>
  <c r="AR22" i="5"/>
  <c r="AR17" i="5"/>
  <c r="AR19" i="5" s="1"/>
  <c r="W15" i="5"/>
  <c r="V15" i="5" s="1"/>
  <c r="U15" i="5" s="1"/>
  <c r="S13" i="5"/>
  <c r="R13" i="5" s="1"/>
  <c r="Q13" i="5" s="1"/>
  <c r="P13" i="5" s="1"/>
  <c r="N13" i="5" s="1"/>
  <c r="M13" i="5" s="1"/>
  <c r="L13" i="5" s="1"/>
  <c r="K13" i="5" s="1"/>
  <c r="AP14" i="5" l="1"/>
  <c r="AU13" i="5"/>
  <c r="AZ10" i="5" s="1"/>
  <c r="AD14" i="5"/>
  <c r="AW14" i="5"/>
  <c r="S10" i="5"/>
  <c r="AQ22" i="5"/>
  <c r="AQ25" i="5" s="1"/>
  <c r="AQ17" i="5"/>
  <c r="AQ19" i="5" s="1"/>
  <c r="AL8" i="5"/>
  <c r="AP8" i="5"/>
  <c r="AU7" i="5"/>
  <c r="AZ4" i="5" s="1"/>
  <c r="AD8" i="5"/>
  <c r="AW8" i="5"/>
  <c r="S14" i="5"/>
  <c r="AQ40" i="5"/>
  <c r="AT8" i="5"/>
  <c r="S12" i="5"/>
  <c r="AQ29" i="5"/>
  <c r="AQ31" i="5" s="1"/>
  <c r="AL14" i="5"/>
  <c r="AQ43" i="5"/>
  <c r="I13" i="5"/>
  <c r="H13" i="5" s="1"/>
  <c r="G13" i="5" s="1"/>
  <c r="F13" i="5" s="1"/>
  <c r="S15" i="5"/>
  <c r="R15" i="5" s="1"/>
  <c r="Q15" i="5" s="1"/>
  <c r="P15" i="5" s="1"/>
  <c r="N15" i="5" s="1"/>
  <c r="AH44" i="5" l="1"/>
  <c r="R14" i="5"/>
  <c r="AO40" i="5"/>
  <c r="AO43" i="5" s="1"/>
  <c r="AH20" i="5"/>
  <c r="AH32" i="5"/>
  <c r="AH26" i="5"/>
  <c r="R12" i="5"/>
  <c r="AO29" i="5"/>
  <c r="R10" i="5"/>
  <c r="AO22" i="5"/>
  <c r="AO25" i="5" s="1"/>
  <c r="AO17" i="5"/>
  <c r="AO31" i="5"/>
  <c r="AO19" i="5"/>
  <c r="M15" i="5"/>
  <c r="L15" i="5" s="1"/>
  <c r="K15" i="5" s="1"/>
  <c r="I15" i="5" s="1"/>
  <c r="Q14" i="5" l="1"/>
  <c r="AN40" i="5"/>
  <c r="AN43" i="5" s="1"/>
  <c r="AN31" i="5"/>
  <c r="Q10" i="5"/>
  <c r="AN22" i="5"/>
  <c r="AN25" i="5" s="1"/>
  <c r="AN17" i="5"/>
  <c r="AN19" i="5" s="1"/>
  <c r="Q12" i="5"/>
  <c r="AN29" i="5"/>
  <c r="H15" i="5"/>
  <c r="G15" i="5" s="1"/>
  <c r="F15" i="5" s="1"/>
  <c r="P10" i="5" l="1"/>
  <c r="AM17" i="5"/>
  <c r="AM19" i="5" s="1"/>
  <c r="AM22" i="5"/>
  <c r="AM25" i="5" s="1"/>
  <c r="P14" i="5"/>
  <c r="AM40" i="5"/>
  <c r="AM43" i="5" s="1"/>
  <c r="P12" i="5"/>
  <c r="AM29" i="5"/>
  <c r="AM31" i="5" s="1"/>
  <c r="AL29" i="5" l="1"/>
  <c r="N12" i="5"/>
  <c r="AL40" i="5"/>
  <c r="AL43" i="5" s="1"/>
  <c r="N14" i="5"/>
  <c r="AL31" i="5"/>
  <c r="AL22" i="5"/>
  <c r="AL25" i="5" s="1"/>
  <c r="AL17" i="5"/>
  <c r="AL19" i="5" s="1"/>
  <c r="N10" i="5"/>
  <c r="AT26" i="5" l="1"/>
  <c r="M14" i="5"/>
  <c r="AJ40" i="5"/>
  <c r="AJ43" i="5"/>
  <c r="AT44" i="5"/>
  <c r="M12" i="5"/>
  <c r="AJ29" i="5"/>
  <c r="AJ31" i="5" s="1"/>
  <c r="M10" i="5"/>
  <c r="AJ22" i="5"/>
  <c r="AJ25" i="5" s="1"/>
  <c r="AJ17" i="5"/>
  <c r="AT32" i="5"/>
  <c r="AJ19" i="5"/>
  <c r="AT20" i="5"/>
  <c r="AI31" i="5" l="1"/>
  <c r="L14" i="5"/>
  <c r="AI40" i="5"/>
  <c r="AI43" i="5" s="1"/>
  <c r="L10" i="5"/>
  <c r="AI22" i="5"/>
  <c r="AI25" i="5" s="1"/>
  <c r="AI17" i="5"/>
  <c r="AI19" i="5"/>
  <c r="L12" i="5"/>
  <c r="AI29" i="5"/>
  <c r="AH43" i="5" l="1"/>
  <c r="K12" i="5"/>
  <c r="AH29" i="5"/>
  <c r="AH31" i="5"/>
  <c r="K10" i="5"/>
  <c r="AH22" i="5"/>
  <c r="AH25" i="5" s="1"/>
  <c r="AH17" i="5"/>
  <c r="AH19" i="5" s="1"/>
  <c r="K14" i="5"/>
  <c r="AH40" i="5"/>
  <c r="AG40" i="5" l="1"/>
  <c r="AG43" i="5" s="1"/>
  <c r="I14" i="5"/>
  <c r="AG17" i="5"/>
  <c r="AG19" i="5" s="1"/>
  <c r="AG22" i="5"/>
  <c r="AG25" i="5" s="1"/>
  <c r="I10" i="5"/>
  <c r="AG31" i="5"/>
  <c r="I12" i="5"/>
  <c r="AE29" i="5" s="1"/>
  <c r="AG29" i="5"/>
  <c r="AE31" i="5" l="1"/>
  <c r="H10" i="5"/>
  <c r="AE17" i="5"/>
  <c r="AE22" i="5"/>
  <c r="AE43" i="5"/>
  <c r="AE25" i="5"/>
  <c r="AE19" i="5"/>
  <c r="H12" i="5"/>
  <c r="H14" i="5"/>
  <c r="AE40" i="5"/>
  <c r="G14" i="5" l="1"/>
  <c r="AD40" i="5"/>
  <c r="AD43" i="5" s="1"/>
  <c r="G12" i="5"/>
  <c r="AD29" i="5"/>
  <c r="AD31" i="5" s="1"/>
  <c r="AD22" i="5"/>
  <c r="AD25" i="5" s="1"/>
  <c r="AD17" i="5"/>
  <c r="AD19" i="5" s="1"/>
  <c r="F10" i="5" l="1"/>
  <c r="AC17" i="5"/>
  <c r="AC19" i="5" s="1"/>
  <c r="AC22" i="5"/>
  <c r="AC25" i="5" s="1"/>
  <c r="F12" i="5"/>
  <c r="AB29" i="5" s="1"/>
  <c r="AC29" i="5"/>
  <c r="AC31" i="5" s="1"/>
  <c r="AB31" i="5" s="1"/>
  <c r="F14" i="5"/>
  <c r="AB40" i="5" s="1"/>
  <c r="AC40" i="5"/>
  <c r="AC43" i="5"/>
  <c r="AB43" i="5" l="1"/>
  <c r="AP32" i="5"/>
  <c r="AU31" i="5"/>
  <c r="AZ28" i="5" s="1"/>
  <c r="AL32" i="5"/>
  <c r="AD44" i="5"/>
  <c r="AW44" i="5"/>
  <c r="AU43" i="5"/>
  <c r="AZ40" i="5" s="1"/>
  <c r="AP44" i="5"/>
  <c r="AL44" i="5"/>
  <c r="AD32" i="5"/>
  <c r="AW32" i="5"/>
  <c r="AB22" i="5"/>
  <c r="AB17" i="5"/>
  <c r="AB19" i="5" s="1"/>
  <c r="AU19" i="5" l="1"/>
  <c r="AZ16" i="5" s="1"/>
  <c r="AP20" i="5"/>
  <c r="AL20" i="5"/>
  <c r="AD20" i="5"/>
  <c r="AW20" i="5"/>
  <c r="AB25" i="5"/>
  <c r="AW26" i="5" s="1"/>
  <c r="AD26" i="5" l="1"/>
  <c r="AU25" i="5"/>
  <c r="AP26" i="5"/>
  <c r="AL26" i="5"/>
  <c r="AZ22" i="5" l="1"/>
</calcChain>
</file>

<file path=xl/sharedStrings.xml><?xml version="1.0" encoding="utf-8"?>
<sst xmlns="http://schemas.openxmlformats.org/spreadsheetml/2006/main" count="297" uniqueCount="63">
  <si>
    <t>A=</t>
  </si>
  <si>
    <t>X1=</t>
  </si>
  <si>
    <t>X2=</t>
  </si>
  <si>
    <t>C=</t>
  </si>
  <si>
    <t>X3=</t>
  </si>
  <si>
    <t>A+C=</t>
  </si>
  <si>
    <t>X4=</t>
  </si>
  <si>
    <t>A+C +C=</t>
  </si>
  <si>
    <t>X5=</t>
  </si>
  <si>
    <t>C-A=</t>
  </si>
  <si>
    <t>X6=</t>
  </si>
  <si>
    <t>65536-X4=</t>
  </si>
  <si>
    <t>X7=</t>
  </si>
  <si>
    <t>-X1=</t>
  </si>
  <si>
    <t>X8</t>
  </si>
  <si>
    <t>-X2=</t>
  </si>
  <si>
    <t>X9</t>
  </si>
  <si>
    <t>-X3=</t>
  </si>
  <si>
    <t>X10</t>
  </si>
  <si>
    <t>-X4=</t>
  </si>
  <si>
    <t>X11</t>
  </si>
  <si>
    <t>-X5=</t>
  </si>
  <si>
    <t>X12</t>
  </si>
  <si>
    <t>-X6=</t>
  </si>
  <si>
    <t>B1=</t>
  </si>
  <si>
    <t>B2=</t>
  </si>
  <si>
    <t>B3=</t>
  </si>
  <si>
    <t>B4=</t>
  </si>
  <si>
    <t>B5=</t>
  </si>
  <si>
    <t>B6=</t>
  </si>
  <si>
    <t>B7=</t>
  </si>
  <si>
    <t>B8=</t>
  </si>
  <si>
    <t>B9=</t>
  </si>
  <si>
    <t>B10=</t>
  </si>
  <si>
    <t>B11=</t>
  </si>
  <si>
    <t>B12=</t>
  </si>
  <si>
    <t>+</t>
  </si>
  <si>
    <t>--</t>
  </si>
  <si>
    <t>B1(2)</t>
  </si>
  <si>
    <t>B2(2)</t>
  </si>
  <si>
    <t>X1(10)</t>
  </si>
  <si>
    <t>X2(10)</t>
  </si>
  <si>
    <t>.</t>
  </si>
  <si>
    <t>CF=</t>
  </si>
  <si>
    <t>PF=</t>
  </si>
  <si>
    <t>AF=</t>
  </si>
  <si>
    <t>ZF=</t>
  </si>
  <si>
    <t>SF=</t>
  </si>
  <si>
    <t>OF=</t>
  </si>
  <si>
    <t>-----</t>
  </si>
  <si>
    <t>B3(2)</t>
  </si>
  <si>
    <t>X3(10)</t>
  </si>
  <si>
    <t>B7(2)</t>
  </si>
  <si>
    <t>X7(10)</t>
  </si>
  <si>
    <t>-------</t>
  </si>
  <si>
    <t>B8(2)</t>
  </si>
  <si>
    <t>X8(10)</t>
  </si>
  <si>
    <t>B9(2)</t>
  </si>
  <si>
    <t>X9(10)</t>
  </si>
  <si>
    <t>-----------</t>
  </si>
  <si>
    <t>B11(2)</t>
  </si>
  <si>
    <t>X11(10)</t>
  </si>
  <si>
    <t>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</si>
</sst>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A010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0" fillId="0" borderId="0" xfId="0" quotePrefix="1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/>
    <xf numFmtId="0" fontId="0" fillId="0" borderId="0" xfId="0" applyNumberFormat="1"/>
    <xf numFmtId="0" fontId="0" fillId="2" borderId="0" xfId="0" applyNumberFormat="1" applyFont="1" applyFill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">
    <cellStyle name="Normal" xfId="0" builtinId="0"/>
    <cellStyle name="Style 1" xfId="1" xr:uid="{520B7DCF-2E8C-48ED-BC0F-D0618BBA5A66}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A5654-7EA8-4E2D-9564-59349DB7E372}">
  <dimension ref="A1:BF44"/>
  <sheetViews>
    <sheetView tabSelected="1" zoomScale="90" zoomScaleNormal="90" workbookViewId="0">
      <selection activeCell="G11" sqref="G11"/>
    </sheetView>
  </sheetViews>
  <sheetFormatPr defaultRowHeight="14.4" x14ac:dyDescent="0.3"/>
  <cols>
    <col min="2" max="2" width="10.109375" customWidth="1"/>
    <col min="5" max="5" width="5.44140625" customWidth="1"/>
    <col min="6" max="6" width="3.44140625" customWidth="1"/>
    <col min="7" max="24" width="2.77734375" customWidth="1"/>
    <col min="26" max="26" width="3.109375" customWidth="1"/>
    <col min="27" max="27" width="7.21875" customWidth="1"/>
    <col min="28" max="46" width="2.77734375" customWidth="1"/>
    <col min="49" max="49" width="10.21875" customWidth="1"/>
  </cols>
  <sheetData>
    <row r="1" spans="1:58" x14ac:dyDescent="0.3">
      <c r="B1" t="s">
        <v>0</v>
      </c>
      <c r="C1">
        <v>10918</v>
      </c>
    </row>
    <row r="2" spans="1:58" x14ac:dyDescent="0.3">
      <c r="B2" t="s">
        <v>3</v>
      </c>
      <c r="C2">
        <v>19217</v>
      </c>
    </row>
    <row r="3" spans="1:58" x14ac:dyDescent="0.3">
      <c r="F3" s="3"/>
    </row>
    <row r="4" spans="1:58" ht="14.4" customHeight="1" x14ac:dyDescent="0.3">
      <c r="A4" t="s">
        <v>1</v>
      </c>
      <c r="B4" t="s">
        <v>0</v>
      </c>
      <c r="C4">
        <f>(C1)</f>
        <v>10918</v>
      </c>
      <c r="E4" t="s">
        <v>24</v>
      </c>
      <c r="F4" s="7">
        <f>MOD(QUOTIENT(C4,2^15),2)</f>
        <v>0</v>
      </c>
      <c r="G4">
        <f>MOD(QUOTIENT(C4,2^14),2)</f>
        <v>0</v>
      </c>
      <c r="H4">
        <f>MOD(QUOTIENT(C4,2^13),2)</f>
        <v>1</v>
      </c>
      <c r="I4">
        <f>MOD(QUOTIENT(C4,2^12),2)</f>
        <v>0</v>
      </c>
      <c r="J4" t="s">
        <v>42</v>
      </c>
      <c r="K4">
        <f>MOD(QUOTIENT(C4,2^11),2)</f>
        <v>1</v>
      </c>
      <c r="L4">
        <f>MOD(QUOTIENT(C4,2^10),2)</f>
        <v>0</v>
      </c>
      <c r="M4">
        <f>MOD(QUOTIENT(C4,2^9),2)</f>
        <v>1</v>
      </c>
      <c r="N4">
        <f>MOD(QUOTIENT(C4,2^8),2)</f>
        <v>0</v>
      </c>
      <c r="O4" t="s">
        <v>42</v>
      </c>
      <c r="P4">
        <f>MOD(QUOTIENT(C4,2^7),2)</f>
        <v>1</v>
      </c>
      <c r="Q4">
        <f>MOD(QUOTIENT(C4,2^6),2)</f>
        <v>0</v>
      </c>
      <c r="R4">
        <f>MOD(QUOTIENT(C4,2^5),2)</f>
        <v>1</v>
      </c>
      <c r="S4">
        <f>MOD(QUOTIENT(C4,2^4),2)</f>
        <v>0</v>
      </c>
      <c r="T4" t="s">
        <v>42</v>
      </c>
      <c r="U4">
        <f>MOD(QUOTIENT(C4,2^3),2)</f>
        <v>0</v>
      </c>
      <c r="V4">
        <f>MOD(QUOTIENT(C4,2^2),2)</f>
        <v>1</v>
      </c>
      <c r="W4" s="2">
        <f>MOD(QUOTIENT(C4,2^1),2)</f>
        <v>1</v>
      </c>
      <c r="X4">
        <f>MOD(QUOTIENT(C4,2^0),2)</f>
        <v>0</v>
      </c>
      <c r="AA4" t="s">
        <v>38</v>
      </c>
      <c r="AB4">
        <f t="shared" ref="AB4:AT4" si="0">F4</f>
        <v>0</v>
      </c>
      <c r="AC4">
        <f t="shared" si="0"/>
        <v>0</v>
      </c>
      <c r="AD4">
        <f t="shared" si="0"/>
        <v>1</v>
      </c>
      <c r="AE4">
        <f t="shared" si="0"/>
        <v>0</v>
      </c>
      <c r="AF4" t="str">
        <f t="shared" si="0"/>
        <v>.</v>
      </c>
      <c r="AG4">
        <f t="shared" si="0"/>
        <v>1</v>
      </c>
      <c r="AH4">
        <f t="shared" si="0"/>
        <v>0</v>
      </c>
      <c r="AI4">
        <f t="shared" si="0"/>
        <v>1</v>
      </c>
      <c r="AJ4">
        <f t="shared" si="0"/>
        <v>0</v>
      </c>
      <c r="AK4" t="str">
        <f t="shared" si="0"/>
        <v>.</v>
      </c>
      <c r="AL4">
        <f t="shared" si="0"/>
        <v>1</v>
      </c>
      <c r="AM4">
        <f t="shared" si="0"/>
        <v>0</v>
      </c>
      <c r="AN4">
        <f t="shared" si="0"/>
        <v>1</v>
      </c>
      <c r="AO4">
        <f t="shared" si="0"/>
        <v>0</v>
      </c>
      <c r="AP4" t="str">
        <f t="shared" si="0"/>
        <v>.</v>
      </c>
      <c r="AQ4">
        <f t="shared" si="0"/>
        <v>0</v>
      </c>
      <c r="AR4">
        <f t="shared" si="0"/>
        <v>1</v>
      </c>
      <c r="AS4">
        <f t="shared" si="0"/>
        <v>1</v>
      </c>
      <c r="AT4">
        <f t="shared" si="0"/>
        <v>0</v>
      </c>
      <c r="AX4" t="s">
        <v>40</v>
      </c>
      <c r="AY4">
        <f>C4</f>
        <v>10918</v>
      </c>
      <c r="AZ4" s="9" t="str">
        <f>CONCATENATE("при сложении ",IF(AY5&gt;-1,"положительное число","отрицательное число")," и ",IF(AY4&gt;-1,"положительное число","отрицательное число")," слагаемых получено ",IF(AU7&gt;-1,"положительное число.","отрицательное число."),",",IF(AY7&lt;&gt;AU7,"Результат выполнения операции неверный и некорректный, не совпадает с суммой десятичных эквивалентов","Результат выполнения операции верный и корректный,  совпадает с суммой десятичных эквивалентов"))</f>
        <v>при сложении положительное число и положительное число слагаемых получено положительное число.,Результат выполнения операции верный и корректный,  совпадает с суммой десятичных эквивалентов</v>
      </c>
      <c r="BA4" s="9"/>
      <c r="BB4" s="9"/>
      <c r="BC4" s="9"/>
      <c r="BD4" s="9"/>
      <c r="BE4" s="4"/>
      <c r="BF4" t="str">
        <f>IF(AY4&gt;-1,"")</f>
        <v/>
      </c>
    </row>
    <row r="5" spans="1:58" x14ac:dyDescent="0.3">
      <c r="A5" t="s">
        <v>2</v>
      </c>
      <c r="B5" t="s">
        <v>3</v>
      </c>
      <c r="C5">
        <f>C2</f>
        <v>19217</v>
      </c>
      <c r="E5" t="s">
        <v>25</v>
      </c>
      <c r="F5" s="7">
        <f t="shared" ref="F5:F9" si="1">MOD(QUOTIENT(C5,2^15),2)</f>
        <v>0</v>
      </c>
      <c r="G5">
        <f t="shared" ref="G5:G9" si="2">MOD(QUOTIENT(C5,2^14),2)</f>
        <v>1</v>
      </c>
      <c r="H5">
        <f t="shared" ref="H5:H9" si="3">MOD(QUOTIENT(C5,2^13),2)</f>
        <v>0</v>
      </c>
      <c r="I5">
        <f t="shared" ref="I5:I9" si="4">MOD(QUOTIENT(C5,2^12),2)</f>
        <v>0</v>
      </c>
      <c r="J5" t="s">
        <v>42</v>
      </c>
      <c r="K5">
        <f t="shared" ref="K5:K9" si="5">MOD(QUOTIENT(C5,2^11),2)</f>
        <v>1</v>
      </c>
      <c r="L5">
        <f t="shared" ref="L5:L9" si="6">MOD(QUOTIENT(C5,2^10),2)</f>
        <v>0</v>
      </c>
      <c r="M5">
        <f t="shared" ref="M5:M9" si="7">MOD(QUOTIENT(C5,2^9),2)</f>
        <v>1</v>
      </c>
      <c r="N5">
        <f t="shared" ref="N5:N9" si="8">MOD(QUOTIENT(C5,2^8),2)</f>
        <v>1</v>
      </c>
      <c r="O5" t="s">
        <v>42</v>
      </c>
      <c r="P5">
        <f t="shared" ref="P5:P9" si="9">MOD(QUOTIENT(C5,2^7),2)</f>
        <v>0</v>
      </c>
      <c r="Q5">
        <f t="shared" ref="Q5:Q9" si="10">MOD(QUOTIENT(C5,2^6),2)</f>
        <v>0</v>
      </c>
      <c r="R5">
        <f t="shared" ref="R5:R9" si="11">MOD(QUOTIENT(C5,2^5),2)</f>
        <v>0</v>
      </c>
      <c r="S5">
        <f t="shared" ref="S5:S9" si="12">MOD(QUOTIENT(C5,2^4),2)</f>
        <v>1</v>
      </c>
      <c r="T5" t="s">
        <v>42</v>
      </c>
      <c r="U5">
        <f t="shared" ref="U5:U9" si="13">MOD(QUOTIENT(C5,2^3),2)</f>
        <v>0</v>
      </c>
      <c r="V5">
        <f t="shared" ref="V5:V9" si="14">MOD(QUOTIENT(C5,2^2),2)</f>
        <v>0</v>
      </c>
      <c r="W5" s="2">
        <f t="shared" ref="W5:W9" si="15">MOD(QUOTIENT(C5,2^1),2)</f>
        <v>0</v>
      </c>
      <c r="X5">
        <f t="shared" ref="X5:X9" si="16">MOD(QUOTIENT(C5,2^0),2)</f>
        <v>1</v>
      </c>
      <c r="Z5" t="s">
        <v>36</v>
      </c>
      <c r="AA5" t="s">
        <v>39</v>
      </c>
      <c r="AB5">
        <f t="shared" ref="AB5:AS5" si="17">F5</f>
        <v>0</v>
      </c>
      <c r="AC5">
        <f t="shared" si="17"/>
        <v>1</v>
      </c>
      <c r="AD5">
        <f t="shared" si="17"/>
        <v>0</v>
      </c>
      <c r="AE5">
        <f t="shared" si="17"/>
        <v>0</v>
      </c>
      <c r="AF5" t="str">
        <f t="shared" si="17"/>
        <v>.</v>
      </c>
      <c r="AG5">
        <f t="shared" si="17"/>
        <v>1</v>
      </c>
      <c r="AH5">
        <f t="shared" si="17"/>
        <v>0</v>
      </c>
      <c r="AI5">
        <f t="shared" si="17"/>
        <v>1</v>
      </c>
      <c r="AJ5">
        <f t="shared" si="17"/>
        <v>1</v>
      </c>
      <c r="AK5" t="str">
        <f t="shared" si="17"/>
        <v>.</v>
      </c>
      <c r="AL5">
        <f t="shared" si="17"/>
        <v>0</v>
      </c>
      <c r="AM5">
        <f t="shared" si="17"/>
        <v>0</v>
      </c>
      <c r="AN5">
        <f t="shared" si="17"/>
        <v>0</v>
      </c>
      <c r="AO5">
        <f t="shared" si="17"/>
        <v>1</v>
      </c>
      <c r="AP5" t="str">
        <f t="shared" si="17"/>
        <v>.</v>
      </c>
      <c r="AQ5">
        <f t="shared" si="17"/>
        <v>0</v>
      </c>
      <c r="AR5">
        <f t="shared" si="17"/>
        <v>0</v>
      </c>
      <c r="AS5">
        <f t="shared" si="17"/>
        <v>0</v>
      </c>
      <c r="AT5">
        <f>X5</f>
        <v>1</v>
      </c>
      <c r="AW5" t="s">
        <v>36</v>
      </c>
      <c r="AX5" t="s">
        <v>41</v>
      </c>
      <c r="AY5">
        <f>C2</f>
        <v>19217</v>
      </c>
      <c r="AZ5" s="9"/>
      <c r="BA5" s="9"/>
      <c r="BB5" s="9"/>
      <c r="BC5" s="9"/>
      <c r="BD5" s="9"/>
      <c r="BE5" s="4"/>
    </row>
    <row r="6" spans="1:58" ht="14.4" customHeight="1" x14ac:dyDescent="0.3">
      <c r="A6" t="s">
        <v>4</v>
      </c>
      <c r="B6" t="s">
        <v>5</v>
      </c>
      <c r="C6">
        <f>C1+C2</f>
        <v>30135</v>
      </c>
      <c r="E6" t="s">
        <v>26</v>
      </c>
      <c r="F6" s="7">
        <f t="shared" si="1"/>
        <v>0</v>
      </c>
      <c r="G6">
        <f t="shared" si="2"/>
        <v>1</v>
      </c>
      <c r="H6">
        <f t="shared" si="3"/>
        <v>1</v>
      </c>
      <c r="I6">
        <f t="shared" si="4"/>
        <v>1</v>
      </c>
      <c r="J6" t="s">
        <v>42</v>
      </c>
      <c r="K6">
        <f t="shared" si="5"/>
        <v>0</v>
      </c>
      <c r="L6">
        <f t="shared" si="6"/>
        <v>1</v>
      </c>
      <c r="M6">
        <f t="shared" si="7"/>
        <v>0</v>
      </c>
      <c r="N6">
        <f t="shared" si="8"/>
        <v>1</v>
      </c>
      <c r="O6" t="s">
        <v>42</v>
      </c>
      <c r="P6">
        <f t="shared" si="9"/>
        <v>1</v>
      </c>
      <c r="Q6">
        <f t="shared" si="10"/>
        <v>0</v>
      </c>
      <c r="R6">
        <f t="shared" si="11"/>
        <v>1</v>
      </c>
      <c r="S6">
        <f t="shared" si="12"/>
        <v>1</v>
      </c>
      <c r="T6" t="s">
        <v>42</v>
      </c>
      <c r="U6">
        <f t="shared" si="13"/>
        <v>0</v>
      </c>
      <c r="V6">
        <f t="shared" si="14"/>
        <v>1</v>
      </c>
      <c r="W6" s="2">
        <f t="shared" si="15"/>
        <v>1</v>
      </c>
      <c r="X6">
        <f t="shared" si="16"/>
        <v>1</v>
      </c>
      <c r="AB6" s="1" t="s">
        <v>37</v>
      </c>
      <c r="AC6" s="1" t="s">
        <v>37</v>
      </c>
      <c r="AD6" s="1" t="s">
        <v>37</v>
      </c>
      <c r="AE6" s="1" t="s">
        <v>37</v>
      </c>
      <c r="AF6" s="1" t="s">
        <v>37</v>
      </c>
      <c r="AG6" s="1" t="s">
        <v>37</v>
      </c>
      <c r="AH6" s="1" t="s">
        <v>37</v>
      </c>
      <c r="AI6" s="1" t="s">
        <v>37</v>
      </c>
      <c r="AJ6" s="1" t="s">
        <v>37</v>
      </c>
      <c r="AK6" s="1" t="s">
        <v>37</v>
      </c>
      <c r="AL6" s="1" t="s">
        <v>37</v>
      </c>
      <c r="AM6" s="1" t="s">
        <v>37</v>
      </c>
      <c r="AN6" s="1" t="s">
        <v>37</v>
      </c>
      <c r="AO6" s="1" t="s">
        <v>37</v>
      </c>
      <c r="AP6" s="1" t="s">
        <v>37</v>
      </c>
      <c r="AQ6" s="1" t="s">
        <v>37</v>
      </c>
      <c r="AR6" s="1" t="s">
        <v>37</v>
      </c>
      <c r="AS6" s="1" t="s">
        <v>37</v>
      </c>
      <c r="AT6" s="1" t="s">
        <v>37</v>
      </c>
      <c r="AY6" s="1" t="s">
        <v>49</v>
      </c>
      <c r="AZ6" s="9"/>
      <c r="BA6" s="9"/>
      <c r="BB6" s="9"/>
      <c r="BC6" s="9"/>
      <c r="BD6" s="9"/>
      <c r="BE6" s="5"/>
    </row>
    <row r="7" spans="1:58" ht="14.4" customHeight="1" x14ac:dyDescent="0.3">
      <c r="A7" t="s">
        <v>6</v>
      </c>
      <c r="B7" t="s">
        <v>7</v>
      </c>
      <c r="C7">
        <f>C6+C5</f>
        <v>49352</v>
      </c>
      <c r="E7" t="s">
        <v>27</v>
      </c>
      <c r="F7" s="7">
        <f t="shared" si="1"/>
        <v>1</v>
      </c>
      <c r="G7">
        <f t="shared" si="2"/>
        <v>1</v>
      </c>
      <c r="H7">
        <f t="shared" si="3"/>
        <v>0</v>
      </c>
      <c r="I7">
        <f t="shared" si="4"/>
        <v>0</v>
      </c>
      <c r="J7" t="s">
        <v>42</v>
      </c>
      <c r="K7">
        <f t="shared" si="5"/>
        <v>0</v>
      </c>
      <c r="L7">
        <f t="shared" si="6"/>
        <v>0</v>
      </c>
      <c r="M7">
        <f t="shared" si="7"/>
        <v>0</v>
      </c>
      <c r="N7">
        <f t="shared" si="8"/>
        <v>0</v>
      </c>
      <c r="O7" t="s">
        <v>42</v>
      </c>
      <c r="P7">
        <f t="shared" si="9"/>
        <v>1</v>
      </c>
      <c r="Q7">
        <f t="shared" si="10"/>
        <v>1</v>
      </c>
      <c r="R7">
        <f t="shared" si="11"/>
        <v>0</v>
      </c>
      <c r="S7">
        <f t="shared" si="12"/>
        <v>0</v>
      </c>
      <c r="T7" t="s">
        <v>42</v>
      </c>
      <c r="U7">
        <f t="shared" si="13"/>
        <v>1</v>
      </c>
      <c r="V7">
        <f t="shared" si="14"/>
        <v>0</v>
      </c>
      <c r="W7" s="2">
        <f t="shared" si="15"/>
        <v>0</v>
      </c>
      <c r="X7">
        <f t="shared" si="16"/>
        <v>0</v>
      </c>
      <c r="AB7">
        <f t="shared" ref="AB7:AC7" si="18">IF(AND(SUM(AC4:AC5)&lt;&gt;AC7,SUM(AC4:AC5)&lt;&gt;0),IF((AB4+AB5)&gt;1,1,IF((AB4+AB5)=1,0,1)),IF((AB4+AB5)&gt;1,0,AB4+AB5))</f>
        <v>0</v>
      </c>
      <c r="AC7">
        <f t="shared" si="18"/>
        <v>1</v>
      </c>
      <c r="AD7">
        <f>IF(AND(SUM(AE4:AE5)&lt;&gt;AE7,SUM(AE4:AE5)&lt;&gt;0),IF((AD4+AD5)&gt;1,1,IF((AD4+AD5)=1,0,1)),IF((AD4+AD5)&gt;1,0,AD4+AD5))</f>
        <v>1</v>
      </c>
      <c r="AE7">
        <f>IF(AND(SUM(AG4:AG5)&lt;&gt;AG7,SUM(AG4:AG5)&lt;&gt;0),IF((AE4+AE5)&gt;1,1,IF((AE4+AE5)=1,0,1)),IF((AE4+AE5)&gt;1,0,AE4+AE5))</f>
        <v>1</v>
      </c>
      <c r="AG7">
        <f>IF(AND(SUM(AH4:AH5)&lt;&gt;AH7,SUM(AH4:AH5)&lt;&gt;0),IF((AG4+AG5)&gt;1,1,IF((AG4+AG5)=1,0,1)),IF((AG4+AG5)&gt;1,0,AG4+AG5))</f>
        <v>0</v>
      </c>
      <c r="AH7">
        <f t="shared" ref="AH7" si="19">IF(AND(SUM(AI4:AI5)&lt;&gt;AI7,SUM(AI4:AI5)&lt;&gt;0),IF((AH4+AH5)&gt;1,1,IF((AH4+AH5)=1,0,1)),IF((AH4+AH5)&gt;1,0,AH4+AH5))</f>
        <v>1</v>
      </c>
      <c r="AI7">
        <f>IF(AND(SUM(AJ4:AJ5)&lt;&gt;AJ7,SUM(AJ4:AJ5)&lt;&gt;0),IF((AI4+AI5)&gt;1,1,IF((AI4+AI5)=1,0,1)),IF((AI4+AI5)&gt;1,0,AI4+AI5))</f>
        <v>0</v>
      </c>
      <c r="AJ7">
        <f>IF(AND(SUM(AL4:AL5)&lt;&gt;AL7,SUM(AL4:AL5)&lt;&gt;0),IF((AJ4+AJ5)&gt;1,1,IF((AJ4+AJ5)=1,0,1)),IF((AJ4+AJ5)&gt;1,0,AJ4+AJ5))</f>
        <v>1</v>
      </c>
      <c r="AL7">
        <f>IF(AND(SUM(AM4:AM5)&lt;&gt;AM7,SUM(AM4:AM5)&lt;&gt;0),IF((AL4+AL5)&gt;1,1,IF((AL4+AL5)=1,0,1)),IF((AL4+AL5)&gt;1,0,AL4+AL5))</f>
        <v>1</v>
      </c>
      <c r="AM7">
        <f>IF(AND(SUM(AN4:AN5)&lt;&gt;AN7,SUM(AN4:AN5)&lt;&gt;0),IF((AM4+AM5)&gt;1,1,IF((AM4+AM5)=1,0,1)),IF((AM4+AM5)&gt;1,0,AM4+AM5))</f>
        <v>0</v>
      </c>
      <c r="AN7">
        <f>IF(AND(SUM(AO4:AO5)&lt;&gt;AO7,SUM(AO4:AO5)&lt;&gt;0),IF((AN4+AN5)&gt;1,1,IF((AN4+AN5)=1,0,1)),IF((AN4+AN5)&gt;1,0,AN4+AN5))</f>
        <v>1</v>
      </c>
      <c r="AO7">
        <f>IF(AND(SUM(AQ4:AQ5)&lt;&gt;AQ7,SUM(AQ4:AQ5)&lt;&gt;0),IF((AO4+AO5)&gt;1,1,IF((AO4+AO5)=1,0,1)),IF((AO4+AO5)&gt;1,0,AO4+AO5))</f>
        <v>1</v>
      </c>
      <c r="AQ7">
        <f>IF(AND(SUM(AR4:AR5)&lt;&gt;AR7,SUM(AR4:AR5)&lt;&gt;0),IF((AQ4+AQ5)&gt;1,1,IF((AQ4+AQ5)=1,0,1)),IF((AQ4+AQ5)&gt;1,0,AQ4+AQ5))</f>
        <v>0</v>
      </c>
      <c r="AR7">
        <f>IF(AND(SUM(AS4:AS5)&lt;&gt;AS7,SUM(AS4:AS5)&lt;&gt;0),IF((AR4+AR5)&gt;1,1,IF((AR4+AR5)=1,0,1)),IF((AR4+AR5)&gt;1,0,AR4+AR5))</f>
        <v>1</v>
      </c>
      <c r="AS7">
        <f>IF(AND(SUM(AT4:AT5)&lt;&gt;AT7,SUM(AT4:AT5)&lt;&gt;0),IF((AS4+AS5)&gt;1,1,IF((AS4+AS5)=1,0,1)),IF((AS4+AS5)&gt;1,0,AS4+AS5))</f>
        <v>1</v>
      </c>
      <c r="AT7">
        <f>IF((AT4+AT5)&gt;1,0,AT4+AT5)</f>
        <v>1</v>
      </c>
      <c r="AU7" s="1">
        <f>IF(AB7=1,(2^0*AT7+2^1*AS7+2^2*AR7+2^3*AQ7+2^4*AO7+2^5*AN7+2^6*AM7+2^7*AL7+2^8*AJ7+2^9*AI7+2^10*AH7+2^11*AG7+2^12*AE7+2^13*AD7+2^14*AC7)*-1,2^0*AT7+2^1*AS7+2^2*AR7+2^3*AQ7+2^4*AO7+2^5*AN7+2^6*AM7+2^7*AL7+2^8*AJ7+2^9*AI7+2^10*AH7+2^11*AG7+2^12*AE7+2^13*AD7+2^14*AC7)</f>
        <v>30135</v>
      </c>
      <c r="AY7">
        <f>AY4+AY5</f>
        <v>30135</v>
      </c>
      <c r="AZ7" s="9"/>
      <c r="BA7" s="9"/>
      <c r="BB7" s="9"/>
      <c r="BC7" s="9"/>
      <c r="BD7" s="9"/>
      <c r="BE7" s="5"/>
    </row>
    <row r="8" spans="1:58" x14ac:dyDescent="0.3">
      <c r="A8" t="s">
        <v>8</v>
      </c>
      <c r="B8" t="s">
        <v>9</v>
      </c>
      <c r="C8">
        <f>C2-C1</f>
        <v>8299</v>
      </c>
      <c r="E8" t="s">
        <v>28</v>
      </c>
      <c r="F8" s="7">
        <f t="shared" si="1"/>
        <v>0</v>
      </c>
      <c r="G8">
        <f t="shared" si="2"/>
        <v>0</v>
      </c>
      <c r="H8">
        <f t="shared" si="3"/>
        <v>1</v>
      </c>
      <c r="I8">
        <f t="shared" si="4"/>
        <v>0</v>
      </c>
      <c r="J8" t="s">
        <v>42</v>
      </c>
      <c r="K8">
        <f t="shared" si="5"/>
        <v>0</v>
      </c>
      <c r="L8">
        <f t="shared" si="6"/>
        <v>0</v>
      </c>
      <c r="M8">
        <f t="shared" si="7"/>
        <v>0</v>
      </c>
      <c r="N8">
        <f t="shared" si="8"/>
        <v>0</v>
      </c>
      <c r="O8" t="s">
        <v>42</v>
      </c>
      <c r="P8">
        <f t="shared" si="9"/>
        <v>0</v>
      </c>
      <c r="Q8">
        <f t="shared" si="10"/>
        <v>1</v>
      </c>
      <c r="R8">
        <f t="shared" si="11"/>
        <v>1</v>
      </c>
      <c r="S8">
        <f t="shared" si="12"/>
        <v>0</v>
      </c>
      <c r="T8" t="s">
        <v>42</v>
      </c>
      <c r="U8">
        <f t="shared" si="13"/>
        <v>1</v>
      </c>
      <c r="V8">
        <f t="shared" si="14"/>
        <v>0</v>
      </c>
      <c r="W8" s="2">
        <f t="shared" si="15"/>
        <v>1</v>
      </c>
      <c r="X8">
        <f t="shared" si="16"/>
        <v>1</v>
      </c>
      <c r="AA8" s="6"/>
      <c r="AB8" s="10" t="s">
        <v>43</v>
      </c>
      <c r="AC8" s="10"/>
      <c r="AD8" s="6">
        <f>IF(AND(SUM(AB4:AB5) &lt;&gt; AB7,SUM(AB4:AB5)&lt;&gt;0),1,0)</f>
        <v>0</v>
      </c>
      <c r="AE8" s="6"/>
      <c r="AF8" s="10" t="s">
        <v>45</v>
      </c>
      <c r="AG8" s="10"/>
      <c r="AH8" s="6">
        <f>IF(AND(SUM(AQ4:AQ5)&lt;&gt;AQ7,SUM(AQ4:AQ5)&lt;&gt;0),1,0)</f>
        <v>0</v>
      </c>
      <c r="AI8" s="6"/>
      <c r="AJ8" s="10" t="s">
        <v>46</v>
      </c>
      <c r="AK8" s="10"/>
      <c r="AL8" s="6">
        <f>IF(SUM(AQ7:AT7,AL7:AO7,AG7:AJ7,AB7:AE7)=0,1,0)</f>
        <v>0</v>
      </c>
      <c r="AM8" s="6"/>
      <c r="AN8" s="10" t="s">
        <v>47</v>
      </c>
      <c r="AO8" s="10"/>
      <c r="AP8" s="6">
        <f>AB7</f>
        <v>0</v>
      </c>
      <c r="AQ8" s="6"/>
      <c r="AR8" s="10" t="s">
        <v>44</v>
      </c>
      <c r="AS8" s="10"/>
      <c r="AT8" s="6">
        <f>IF(MOD(SUM(AQ7:AT7,AL7:AO7),2)=0,1,0)</f>
        <v>1</v>
      </c>
      <c r="AV8" t="s">
        <v>48</v>
      </c>
      <c r="AW8">
        <f>IF(OR(AND(SUM(AB4:AB5) =0,AB7=1),AND(SUM(AB4:AB5)=2,AB7=0)),1,0)</f>
        <v>0</v>
      </c>
      <c r="AZ8" s="9"/>
      <c r="BA8" s="9"/>
      <c r="BB8" s="9"/>
      <c r="BC8" s="9"/>
      <c r="BD8" s="9"/>
    </row>
    <row r="9" spans="1:58" x14ac:dyDescent="0.3">
      <c r="A9" t="s">
        <v>10</v>
      </c>
      <c r="B9" t="s">
        <v>11</v>
      </c>
      <c r="C9">
        <f>65536-C7</f>
        <v>16184</v>
      </c>
      <c r="E9" t="s">
        <v>29</v>
      </c>
      <c r="F9" s="7">
        <f t="shared" si="1"/>
        <v>0</v>
      </c>
      <c r="G9">
        <f t="shared" si="2"/>
        <v>0</v>
      </c>
      <c r="H9">
        <f t="shared" si="3"/>
        <v>1</v>
      </c>
      <c r="I9">
        <f t="shared" si="4"/>
        <v>1</v>
      </c>
      <c r="J9" t="s">
        <v>42</v>
      </c>
      <c r="K9">
        <f t="shared" si="5"/>
        <v>1</v>
      </c>
      <c r="L9">
        <f t="shared" si="6"/>
        <v>1</v>
      </c>
      <c r="M9">
        <f t="shared" si="7"/>
        <v>1</v>
      </c>
      <c r="N9">
        <f t="shared" si="8"/>
        <v>1</v>
      </c>
      <c r="O9" t="s">
        <v>42</v>
      </c>
      <c r="P9">
        <f t="shared" si="9"/>
        <v>0</v>
      </c>
      <c r="Q9">
        <f t="shared" si="10"/>
        <v>0</v>
      </c>
      <c r="R9">
        <f t="shared" si="11"/>
        <v>1</v>
      </c>
      <c r="S9">
        <f t="shared" si="12"/>
        <v>1</v>
      </c>
      <c r="T9" t="s">
        <v>42</v>
      </c>
      <c r="U9">
        <f t="shared" si="13"/>
        <v>1</v>
      </c>
      <c r="V9">
        <f t="shared" si="14"/>
        <v>0</v>
      </c>
      <c r="W9" s="2">
        <f t="shared" si="15"/>
        <v>0</v>
      </c>
      <c r="X9">
        <f t="shared" si="16"/>
        <v>0</v>
      </c>
    </row>
    <row r="10" spans="1:58" ht="14.4" customHeight="1" x14ac:dyDescent="0.3">
      <c r="A10" t="s">
        <v>12</v>
      </c>
      <c r="B10" s="1" t="s">
        <v>13</v>
      </c>
      <c r="C10">
        <f>-1*C4</f>
        <v>-10918</v>
      </c>
      <c r="E10" t="s">
        <v>30</v>
      </c>
      <c r="F10" s="8">
        <f>IF(SUM(U10:X10,P10:S10,K10:N10,G10:I10)&gt;=1,IF(F4=1,0,1),F4)</f>
        <v>1</v>
      </c>
      <c r="G10">
        <f>IF(SUM(U10:X10,P10:S10,K10:N10,H10:I10)&gt;=1,IF(G4=1,0,1),G4)</f>
        <v>1</v>
      </c>
      <c r="H10">
        <f>IF(SUM(U10:X10,P10:S10,K10:N10,I10)&gt;=1,IF(H4=1,0,1),H4)</f>
        <v>0</v>
      </c>
      <c r="I10">
        <f>IF(SUM(U10:X10,P10:S10,K10:N10)&gt;=1,IF(I4=1,0,1),I4)</f>
        <v>1</v>
      </c>
      <c r="J10" t="s">
        <v>42</v>
      </c>
      <c r="K10">
        <f>IF(SUM(U10:X10,P10:S10,L10:N10)&gt;=1,IF(K4=1,0,1),K4)</f>
        <v>0</v>
      </c>
      <c r="L10">
        <f>IF(SUM(U10:X10,P10:S10,M10:N10)&gt;=1,IF(L4=1,0,1),L4)</f>
        <v>1</v>
      </c>
      <c r="M10">
        <f>IF(SUM(U10:X10,P10:S10,N10)&gt;=1,IF(M4=1,0,1),M4)</f>
        <v>0</v>
      </c>
      <c r="N10">
        <f>IF(SUM(U10:X10,P10:S10)&gt;=1,IF(N4=1,0,1),N4)</f>
        <v>1</v>
      </c>
      <c r="O10" t="s">
        <v>42</v>
      </c>
      <c r="P10">
        <f>IF(SUM(U10:X10,Q10:S10)&gt;=1,IF(P4=1,0,1),IF(P4=1,1,0))</f>
        <v>0</v>
      </c>
      <c r="Q10">
        <f>IF(SUM(U10:X10,R10:S10)&gt;=1,IF(Q4=1,0,1),IF(Q4=1,1,0))</f>
        <v>1</v>
      </c>
      <c r="R10">
        <f>IF(SUM(U10:X10,S10)&gt;=1,IF(R4=1,0,1),IF(R4=1,1,0))</f>
        <v>0</v>
      </c>
      <c r="S10">
        <f>IF(SUM(U10:X10)&gt;=1,IF(S4=1,0,1),IF(S4=1,1,0))</f>
        <v>1</v>
      </c>
      <c r="T10" t="s">
        <v>42</v>
      </c>
      <c r="U10">
        <f>IF(SUM(V10:X10)&gt;=1,IF(U4=1,0,1),IF(U4=1,1,0))</f>
        <v>1</v>
      </c>
      <c r="V10">
        <f>IF(SUM(W10:X10)&gt;=1,IF(V4=1,0,1),IF(V4=1,1,0))</f>
        <v>0</v>
      </c>
      <c r="W10" s="2">
        <f>IF(SUM(X10)=1,IF(W4=1,0,1),IF(W4=1,1,0))</f>
        <v>1</v>
      </c>
      <c r="X10">
        <f>IF(X4=1,1,0)</f>
        <v>0</v>
      </c>
      <c r="AA10" t="s">
        <v>39</v>
      </c>
      <c r="AB10">
        <f t="shared" ref="AB10:AT10" si="20">F5</f>
        <v>0</v>
      </c>
      <c r="AC10">
        <f t="shared" si="20"/>
        <v>1</v>
      </c>
      <c r="AD10">
        <f t="shared" si="20"/>
        <v>0</v>
      </c>
      <c r="AE10">
        <f t="shared" si="20"/>
        <v>0</v>
      </c>
      <c r="AF10" t="str">
        <f t="shared" si="20"/>
        <v>.</v>
      </c>
      <c r="AG10">
        <f t="shared" si="20"/>
        <v>1</v>
      </c>
      <c r="AH10">
        <f t="shared" si="20"/>
        <v>0</v>
      </c>
      <c r="AI10">
        <f t="shared" si="20"/>
        <v>1</v>
      </c>
      <c r="AJ10">
        <f t="shared" si="20"/>
        <v>1</v>
      </c>
      <c r="AK10" t="str">
        <f t="shared" si="20"/>
        <v>.</v>
      </c>
      <c r="AL10">
        <f t="shared" si="20"/>
        <v>0</v>
      </c>
      <c r="AM10">
        <f t="shared" si="20"/>
        <v>0</v>
      </c>
      <c r="AN10">
        <f t="shared" si="20"/>
        <v>0</v>
      </c>
      <c r="AO10">
        <f t="shared" si="20"/>
        <v>1</v>
      </c>
      <c r="AP10" t="str">
        <f t="shared" si="20"/>
        <v>.</v>
      </c>
      <c r="AQ10">
        <f t="shared" si="20"/>
        <v>0</v>
      </c>
      <c r="AR10">
        <f t="shared" si="20"/>
        <v>0</v>
      </c>
      <c r="AS10">
        <f t="shared" si="20"/>
        <v>0</v>
      </c>
      <c r="AT10">
        <f t="shared" si="20"/>
        <v>1</v>
      </c>
      <c r="AX10" t="s">
        <v>41</v>
      </c>
      <c r="AY10">
        <v>19217</v>
      </c>
      <c r="AZ10" s="9" t="str">
        <f>CONCATENATE("при сложении ",IF(AY11&gt;-1,"положительное число","отрицательное число")," и ",IF(AY10&gt;-1,"положительное число","отрицательное число")," слагаемых получено ",IF(AU13&gt;-1,"положительное число.","отрицательное число."),",",IF(AY13&lt;&gt;AU13,"Результат выполнения операции неверный и некорректный, не совпадает с суммой десятичных эквивалентов","Результат выполнения операции верный и корректный,  совпадает с суммой десятичных эквивалентов"))</f>
        <v>при сложении положительное число и положительное число слагаемых получено отрицательное число.,Результат выполнения операции неверный и некорректный, не совпадает с суммой десятичных эквивалентов</v>
      </c>
      <c r="BA10" s="9"/>
      <c r="BB10" s="9"/>
      <c r="BC10" s="9"/>
      <c r="BD10" s="9"/>
      <c r="BE10" s="4"/>
    </row>
    <row r="11" spans="1:58" x14ac:dyDescent="0.3">
      <c r="A11" t="s">
        <v>14</v>
      </c>
      <c r="B11" s="1" t="s">
        <v>15</v>
      </c>
      <c r="C11">
        <f>-C5</f>
        <v>-19217</v>
      </c>
      <c r="E11" t="s">
        <v>31</v>
      </c>
      <c r="F11" s="8">
        <f t="shared" ref="F11:F15" si="21">IF(SUM(U11:X11,P11:S11,K11:N11,G11:I11)&gt;=1,IF(F5=1,0,1),F5)</f>
        <v>1</v>
      </c>
      <c r="G11">
        <f t="shared" ref="G11:G15" si="22">IF(SUM(U11:X11,P11:S11,K11:N11,H11:I11)&gt;=1,IF(G5=1,0,1),G5)</f>
        <v>0</v>
      </c>
      <c r="H11">
        <f t="shared" ref="H11:H15" si="23">IF(SUM(U11:X11,P11:S11,K11:N11,I11)&gt;=1,IF(H5=1,0,1),H5)</f>
        <v>1</v>
      </c>
      <c r="I11">
        <f t="shared" ref="I11:I15" si="24">IF(SUM(U11:X11,P11:S11,K11:N11)&gt;=1,IF(I5=1,0,1),I5)</f>
        <v>1</v>
      </c>
      <c r="J11" t="s">
        <v>42</v>
      </c>
      <c r="K11">
        <f t="shared" ref="K11:K15" si="25">IF(SUM(U11:X11,P11:S11,L11:N11)&gt;=1,IF(K5=1,0,1),K5)</f>
        <v>0</v>
      </c>
      <c r="L11">
        <f t="shared" ref="L11:L15" si="26">IF(SUM(U11:X11,P11:S11,M11:N11)&gt;=1,IF(L5=1,0,1),L5)</f>
        <v>1</v>
      </c>
      <c r="M11">
        <f t="shared" ref="M11:M15" si="27">IF(SUM(U11:X11,P11:S11,N11)&gt;=1,IF(M5=1,0,1),M5)</f>
        <v>0</v>
      </c>
      <c r="N11">
        <f t="shared" ref="N11:N15" si="28">IF(SUM(U11:X11,P11:S11)&gt;=1,IF(N5=1,0,1),N5)</f>
        <v>0</v>
      </c>
      <c r="O11" t="s">
        <v>42</v>
      </c>
      <c r="P11">
        <f t="shared" ref="P11:P15" si="29">IF(SUM(U11:X11,Q11:S11)&gt;=1,IF(P5=1,0,1),IF(P5=1,1,0))</f>
        <v>1</v>
      </c>
      <c r="Q11">
        <f t="shared" ref="Q11:Q15" si="30">IF(SUM(U11:X11,R11:S11)&gt;=1,IF(Q5=1,0,1),IF(Q5=1,1,0))</f>
        <v>1</v>
      </c>
      <c r="R11">
        <f t="shared" ref="R11:R15" si="31">IF(SUM(U11:X11,S11)&gt;=1,IF(R5=1,0,1),IF(R5=1,1,0))</f>
        <v>1</v>
      </c>
      <c r="S11">
        <f t="shared" ref="S11:S15" si="32">IF(SUM(U11:X11)&gt;=1,IF(S5=1,0,1),IF(S5=1,1,0))</f>
        <v>0</v>
      </c>
      <c r="T11" t="s">
        <v>42</v>
      </c>
      <c r="U11">
        <f t="shared" ref="U11:U15" si="33">IF(SUM(V11:X11)&gt;=1,IF(U5=1,0,1),IF(U5=1,1,0))</f>
        <v>1</v>
      </c>
      <c r="V11">
        <f t="shared" ref="V11:V15" si="34">IF(SUM(W11:X11)&gt;=1,IF(V5=1,0,1),IF(V5=1,1,0))</f>
        <v>1</v>
      </c>
      <c r="W11" s="2">
        <f t="shared" ref="W11:W15" si="35">IF(SUM(X11)=1,IF(W5=1,0,1),IF(W5=1,1,0))</f>
        <v>1</v>
      </c>
      <c r="X11">
        <f t="shared" ref="X11:X15" si="36">IF(X5=1,1,0)</f>
        <v>1</v>
      </c>
      <c r="Z11" t="s">
        <v>36</v>
      </c>
      <c r="AA11" t="s">
        <v>50</v>
      </c>
      <c r="AB11">
        <f t="shared" ref="AB11:AT11" si="37">F6</f>
        <v>0</v>
      </c>
      <c r="AC11">
        <f t="shared" si="37"/>
        <v>1</v>
      </c>
      <c r="AD11">
        <f t="shared" si="37"/>
        <v>1</v>
      </c>
      <c r="AE11">
        <f t="shared" si="37"/>
        <v>1</v>
      </c>
      <c r="AF11" t="str">
        <f t="shared" si="37"/>
        <v>.</v>
      </c>
      <c r="AG11">
        <f t="shared" si="37"/>
        <v>0</v>
      </c>
      <c r="AH11">
        <f t="shared" si="37"/>
        <v>1</v>
      </c>
      <c r="AI11">
        <f t="shared" si="37"/>
        <v>0</v>
      </c>
      <c r="AJ11">
        <f t="shared" si="37"/>
        <v>1</v>
      </c>
      <c r="AK11" t="str">
        <f t="shared" si="37"/>
        <v>.</v>
      </c>
      <c r="AL11">
        <f t="shared" si="37"/>
        <v>1</v>
      </c>
      <c r="AM11">
        <f t="shared" si="37"/>
        <v>0</v>
      </c>
      <c r="AN11">
        <f t="shared" si="37"/>
        <v>1</v>
      </c>
      <c r="AO11">
        <f t="shared" si="37"/>
        <v>1</v>
      </c>
      <c r="AP11" t="str">
        <f t="shared" si="37"/>
        <v>.</v>
      </c>
      <c r="AQ11">
        <f t="shared" si="37"/>
        <v>0</v>
      </c>
      <c r="AR11">
        <f t="shared" si="37"/>
        <v>1</v>
      </c>
      <c r="AS11">
        <f t="shared" si="37"/>
        <v>1</v>
      </c>
      <c r="AT11">
        <f t="shared" si="37"/>
        <v>1</v>
      </c>
      <c r="AW11" t="s">
        <v>36</v>
      </c>
      <c r="AX11" t="s">
        <v>51</v>
      </c>
      <c r="AY11">
        <v>30135</v>
      </c>
      <c r="AZ11" s="9"/>
      <c r="BA11" s="9"/>
      <c r="BB11" s="9"/>
      <c r="BC11" s="9"/>
      <c r="BD11" s="9"/>
      <c r="BE11" s="4"/>
    </row>
    <row r="12" spans="1:58" x14ac:dyDescent="0.3">
      <c r="A12" t="s">
        <v>16</v>
      </c>
      <c r="B12" s="1" t="s">
        <v>17</v>
      </c>
      <c r="C12">
        <f>-C6</f>
        <v>-30135</v>
      </c>
      <c r="E12" t="s">
        <v>32</v>
      </c>
      <c r="F12" s="8">
        <f t="shared" si="21"/>
        <v>1</v>
      </c>
      <c r="G12">
        <f t="shared" si="22"/>
        <v>0</v>
      </c>
      <c r="H12">
        <f t="shared" si="23"/>
        <v>0</v>
      </c>
      <c r="I12">
        <f t="shared" si="24"/>
        <v>0</v>
      </c>
      <c r="J12" t="s">
        <v>42</v>
      </c>
      <c r="K12">
        <f t="shared" si="25"/>
        <v>1</v>
      </c>
      <c r="L12">
        <f t="shared" si="26"/>
        <v>0</v>
      </c>
      <c r="M12">
        <f t="shared" si="27"/>
        <v>1</v>
      </c>
      <c r="N12">
        <f t="shared" si="28"/>
        <v>0</v>
      </c>
      <c r="O12" t="s">
        <v>42</v>
      </c>
      <c r="P12">
        <f t="shared" si="29"/>
        <v>0</v>
      </c>
      <c r="Q12">
        <f t="shared" si="30"/>
        <v>1</v>
      </c>
      <c r="R12">
        <f t="shared" si="31"/>
        <v>0</v>
      </c>
      <c r="S12">
        <f t="shared" si="32"/>
        <v>0</v>
      </c>
      <c r="T12" t="s">
        <v>42</v>
      </c>
      <c r="U12">
        <f t="shared" si="33"/>
        <v>1</v>
      </c>
      <c r="V12">
        <f t="shared" si="34"/>
        <v>0</v>
      </c>
      <c r="W12" s="2">
        <f t="shared" si="35"/>
        <v>0</v>
      </c>
      <c r="X12">
        <f t="shared" si="36"/>
        <v>1</v>
      </c>
      <c r="AB12" s="1" t="s">
        <v>37</v>
      </c>
      <c r="AC12" s="1" t="s">
        <v>37</v>
      </c>
      <c r="AD12" s="1" t="s">
        <v>37</v>
      </c>
      <c r="AE12" s="1" t="s">
        <v>37</v>
      </c>
      <c r="AF12" s="1" t="s">
        <v>37</v>
      </c>
      <c r="AG12" s="1" t="s">
        <v>37</v>
      </c>
      <c r="AH12" s="1" t="s">
        <v>37</v>
      </c>
      <c r="AI12" s="1" t="s">
        <v>37</v>
      </c>
      <c r="AJ12" s="1" t="s">
        <v>37</v>
      </c>
      <c r="AK12" s="1" t="s">
        <v>37</v>
      </c>
      <c r="AL12" s="1" t="s">
        <v>37</v>
      </c>
      <c r="AM12" s="1" t="s">
        <v>37</v>
      </c>
      <c r="AN12" s="1" t="s">
        <v>37</v>
      </c>
      <c r="AO12" s="1" t="s">
        <v>37</v>
      </c>
      <c r="AP12" s="1" t="s">
        <v>37</v>
      </c>
      <c r="AQ12" s="1" t="s">
        <v>37</v>
      </c>
      <c r="AR12" s="1" t="s">
        <v>37</v>
      </c>
      <c r="AS12" s="1" t="s">
        <v>37</v>
      </c>
      <c r="AT12" s="1" t="s">
        <v>37</v>
      </c>
      <c r="AY12" s="1" t="s">
        <v>49</v>
      </c>
      <c r="AZ12" s="9"/>
      <c r="BA12" s="9"/>
      <c r="BB12" s="9"/>
      <c r="BC12" s="9"/>
      <c r="BD12" s="9"/>
      <c r="BE12" s="5"/>
    </row>
    <row r="13" spans="1:58" x14ac:dyDescent="0.3">
      <c r="A13" t="s">
        <v>18</v>
      </c>
      <c r="B13" s="1" t="s">
        <v>19</v>
      </c>
      <c r="C13">
        <f>-C7</f>
        <v>-49352</v>
      </c>
      <c r="E13" t="s">
        <v>33</v>
      </c>
      <c r="F13" s="8">
        <f t="shared" si="21"/>
        <v>0</v>
      </c>
      <c r="G13">
        <f t="shared" si="22"/>
        <v>0</v>
      </c>
      <c r="H13">
        <f t="shared" si="23"/>
        <v>1</v>
      </c>
      <c r="I13">
        <f t="shared" si="24"/>
        <v>1</v>
      </c>
      <c r="J13" t="s">
        <v>42</v>
      </c>
      <c r="K13">
        <f t="shared" si="25"/>
        <v>1</v>
      </c>
      <c r="L13">
        <f t="shared" si="26"/>
        <v>1</v>
      </c>
      <c r="M13">
        <f t="shared" si="27"/>
        <v>1</v>
      </c>
      <c r="N13">
        <f t="shared" si="28"/>
        <v>1</v>
      </c>
      <c r="O13" t="s">
        <v>42</v>
      </c>
      <c r="P13">
        <f t="shared" si="29"/>
        <v>0</v>
      </c>
      <c r="Q13">
        <f t="shared" si="30"/>
        <v>0</v>
      </c>
      <c r="R13">
        <f t="shared" si="31"/>
        <v>1</v>
      </c>
      <c r="S13">
        <f t="shared" si="32"/>
        <v>1</v>
      </c>
      <c r="T13" t="s">
        <v>42</v>
      </c>
      <c r="U13">
        <f t="shared" si="33"/>
        <v>1</v>
      </c>
      <c r="V13">
        <f t="shared" si="34"/>
        <v>0</v>
      </c>
      <c r="W13" s="2">
        <f t="shared" si="35"/>
        <v>0</v>
      </c>
      <c r="X13">
        <f t="shared" si="36"/>
        <v>0</v>
      </c>
      <c r="AB13">
        <f t="shared" ref="AB13:AC13" si="38">IF(AND(SUM(AC10:AC11)&lt;&gt;AC13,SUM(AC10:AC11)&lt;&gt;0),IF((AB10+AB11)&gt;1,1,IF((AB10+AB11)=1,0,1)),IF((AB10+AB11)&gt;1,0,AB10+AB11))</f>
        <v>1</v>
      </c>
      <c r="AC13">
        <f t="shared" si="38"/>
        <v>1</v>
      </c>
      <c r="AD13">
        <f>IF(AND(SUM(AE10:AE11)&lt;&gt;AE13,SUM(AE10:AE11)&lt;&gt;0),IF((AD10+AD11)&gt;1,1,IF((AD10+AD11)=1,0,1)),IF((AD10+AD11)&gt;1,0,AD10+AD11))</f>
        <v>0</v>
      </c>
      <c r="AE13">
        <f>IF(AND(SUM(AG10:AG11)&lt;&gt;AG13,SUM(AG10:AG11)&lt;&gt;0),IF((AE10+AE11)&gt;1,1,IF((AE10+AE11)=1,0,1)),IF((AE10+AE11)&gt;1,0,AE10+AE11))</f>
        <v>0</v>
      </c>
      <c r="AG13">
        <f>IF(AND(SUM(AH10:AH11)&lt;&gt;AH13,SUM(AH10:AH11)&lt;&gt;0),IF((AG10+AG11)&gt;1,1,IF((AG10+AG11)=1,0,1)),IF((AG10+AG11)&gt;1,0,AG10+AG11))</f>
        <v>0</v>
      </c>
      <c r="AH13">
        <f t="shared" ref="AH13" si="39">IF(AND(SUM(AI10:AI11)&lt;&gt;AI13,SUM(AI10:AI11)&lt;&gt;0),IF((AH10+AH11)&gt;1,1,IF((AH10+AH11)=1,0,1)),IF((AH10+AH11)&gt;1,0,AH10+AH11))</f>
        <v>0</v>
      </c>
      <c r="AI13">
        <f>IF(AND(SUM(AJ10:AJ11)&lt;&gt;AJ13,SUM(AJ10:AJ11)&lt;&gt;0),IF((AI10+AI11)&gt;1,1,IF((AI10+AI11)=1,0,1)),IF((AI10+AI11)&gt;1,0,AI10+AI11))</f>
        <v>0</v>
      </c>
      <c r="AJ13">
        <f>IF(AND(SUM(AL10:AL11)&lt;&gt;AL13,SUM(AL10:AL11)&lt;&gt;0),IF((AJ10+AJ11)&gt;1,1,IF((AJ10+AJ11)=1,0,1)),IF((AJ10+AJ11)&gt;1,0,AJ10+AJ11))</f>
        <v>0</v>
      </c>
      <c r="AL13">
        <f>IF(AND(SUM(AM10:AM11)&lt;&gt;AM13,SUM(AM10:AM11)&lt;&gt;0),IF((AL10+AL11)&gt;1,1,IF((AL10+AL11)=1,0,1)),IF((AL10+AL11)&gt;1,0,AL10+AL11))</f>
        <v>1</v>
      </c>
      <c r="AM13">
        <f>IF(AND(SUM(AN10:AN11)&lt;&gt;AN13,SUM(AN10:AN11)&lt;&gt;0),IF((AM10+AM11)&gt;1,1,IF((AM10+AM11)=1,0,1)),IF((AM10+AM11)&gt;1,0,AM10+AM11))</f>
        <v>1</v>
      </c>
      <c r="AN13">
        <f>IF(AND(SUM(AO10:AO11)&lt;&gt;AO13,SUM(AO10:AO11)&lt;&gt;0),IF((AN10+AN11)&gt;1,1,IF((AN10+AN11)=1,0,1)),IF((AN10+AN11)&gt;1,0,AN10+AN11))</f>
        <v>0</v>
      </c>
      <c r="AO13">
        <f>IF(AND(SUM(AQ10:AQ11)&lt;&gt;AQ13,SUM(AQ10:AQ11)&lt;&gt;0),IF((AO10+AO11)&gt;1,1,IF((AO10+AO11)=1,0,1)),IF((AO10+AO11)&gt;1,0,AO10+AO11))</f>
        <v>0</v>
      </c>
      <c r="AQ13">
        <f>IF(AND(SUM(AR10:AR11)&lt;&gt;AR13,SUM(AR10:AR11)&lt;&gt;0),IF((AQ10+AQ11)&gt;1,1,IF((AQ10+AQ11)=1,0,1)),IF((AQ10+AQ11)&gt;1,0,AQ10+AQ11))</f>
        <v>1</v>
      </c>
      <c r="AR13">
        <f>IF(AND(SUM(AS10:AS11)&lt;&gt;AS13,SUM(AS10:AS11)&lt;&gt;0),IF((AR10+AR11)&gt;1,1,IF((AR10+AR11)=1,0,1)),IF((AR10+AR11)&gt;1,0,AR10+AR11))</f>
        <v>0</v>
      </c>
      <c r="AS13">
        <f>IF(AND(SUM(AT10:AT11)&lt;&gt;AT13,SUM(AT10:AT11)&lt;&gt;0),IF((AS10+AS11)&gt;1,1,IF((AS10+AS11)=1,0,1)),IF((AS10+AS11)&gt;1,0,AS10+AS11))</f>
        <v>0</v>
      </c>
      <c r="AT13">
        <f>IF((AT10+AT11)&gt;1,0,AT10+AT11)</f>
        <v>0</v>
      </c>
      <c r="AU13" s="1">
        <f>IF(AB13=1,(2^0*AT13+2^1*AS13+2^2*AR13+2^3*AQ13+2^4*AO13+2^5*AN13+2^6*AM13+2^7*AL13+2^8*AJ13+2^9*AI13+2^10*AH13+2^11*AG13+2^12*AE13+2^13*AD13+2^14*AC13)*-1,2^0*AT13+2^1*AS13+2^2*AR13+2^3*AQ13+2^4*AO13+2^5*AN13+2^6*AM13+2^7*AL13+2^8*AJ13+2^9*AI13+2^10*AH13+2^11*AG13+2^12*AE13+2^13*AD13+2^14*AC13)</f>
        <v>-16584</v>
      </c>
      <c r="AY13">
        <f>AY10+AY11</f>
        <v>49352</v>
      </c>
      <c r="AZ13" s="9"/>
      <c r="BA13" s="9"/>
      <c r="BB13" s="9"/>
      <c r="BC13" s="9"/>
      <c r="BD13" s="9"/>
      <c r="BE13" s="5"/>
    </row>
    <row r="14" spans="1:58" x14ac:dyDescent="0.3">
      <c r="A14" t="s">
        <v>20</v>
      </c>
      <c r="B14" s="1" t="s">
        <v>21</v>
      </c>
      <c r="C14">
        <f>-C8</f>
        <v>-8299</v>
      </c>
      <c r="E14" t="s">
        <v>34</v>
      </c>
      <c r="F14" s="8">
        <f t="shared" si="21"/>
        <v>1</v>
      </c>
      <c r="G14">
        <f t="shared" si="22"/>
        <v>1</v>
      </c>
      <c r="H14">
        <f t="shared" si="23"/>
        <v>0</v>
      </c>
      <c r="I14">
        <f t="shared" si="24"/>
        <v>1</v>
      </c>
      <c r="J14" t="s">
        <v>42</v>
      </c>
      <c r="K14">
        <f t="shared" si="25"/>
        <v>1</v>
      </c>
      <c r="L14">
        <f t="shared" si="26"/>
        <v>1</v>
      </c>
      <c r="M14">
        <f t="shared" si="27"/>
        <v>1</v>
      </c>
      <c r="N14">
        <f t="shared" si="28"/>
        <v>1</v>
      </c>
      <c r="O14" t="s">
        <v>42</v>
      </c>
      <c r="P14">
        <f t="shared" si="29"/>
        <v>1</v>
      </c>
      <c r="Q14">
        <f t="shared" si="30"/>
        <v>0</v>
      </c>
      <c r="R14">
        <f t="shared" si="31"/>
        <v>0</v>
      </c>
      <c r="S14">
        <f t="shared" si="32"/>
        <v>1</v>
      </c>
      <c r="T14" t="s">
        <v>42</v>
      </c>
      <c r="U14">
        <f t="shared" si="33"/>
        <v>0</v>
      </c>
      <c r="V14">
        <f t="shared" si="34"/>
        <v>1</v>
      </c>
      <c r="W14" s="2">
        <f t="shared" si="35"/>
        <v>0</v>
      </c>
      <c r="X14">
        <f t="shared" si="36"/>
        <v>1</v>
      </c>
      <c r="AB14" s="10" t="s">
        <v>43</v>
      </c>
      <c r="AC14" s="10"/>
      <c r="AD14" s="6">
        <f>IF(AND(SUM(AB10:AB11) &lt;&gt; AB13,SUM(AB10:AB11)&lt;&gt;0),1,0)</f>
        <v>0</v>
      </c>
      <c r="AE14" s="6"/>
      <c r="AF14" s="10" t="s">
        <v>45</v>
      </c>
      <c r="AG14" s="10"/>
      <c r="AH14" s="6">
        <f>IF(AND(SUM(AQ10:AQ11)&lt;&gt;AQ13,SUM(AQ10:AQ11)&lt;&gt;0),1,0)</f>
        <v>0</v>
      </c>
      <c r="AI14" s="6"/>
      <c r="AJ14" s="10" t="s">
        <v>46</v>
      </c>
      <c r="AK14" s="10"/>
      <c r="AL14" s="6">
        <f>IF(SUM(AQ13:AT13,AL13:AO13,AG13:AJ13,AB13:AE13)=0,1,0)</f>
        <v>0</v>
      </c>
      <c r="AM14" s="6"/>
      <c r="AN14" s="10" t="s">
        <v>47</v>
      </c>
      <c r="AO14" s="10"/>
      <c r="AP14" s="6">
        <f>AB13</f>
        <v>1</v>
      </c>
      <c r="AQ14" s="6"/>
      <c r="AR14" s="10" t="s">
        <v>44</v>
      </c>
      <c r="AS14" s="10"/>
      <c r="AT14" s="6">
        <f>IF(MOD(SUM(AQ13:AT13,AL13:AO13),2)=0,1,0)</f>
        <v>0</v>
      </c>
      <c r="AV14" t="s">
        <v>48</v>
      </c>
      <c r="AW14">
        <f>IF(OR(AND(SUM(AB10:AB11) =0,AB13=1),AND(SUM(AB10:AB11)=2,AB13=0)),1,0)</f>
        <v>1</v>
      </c>
      <c r="AZ14" s="9"/>
      <c r="BA14" s="9"/>
      <c r="BB14" s="9"/>
      <c r="BC14" s="9"/>
      <c r="BD14" s="9"/>
    </row>
    <row r="15" spans="1:58" x14ac:dyDescent="0.3">
      <c r="A15" t="s">
        <v>22</v>
      </c>
      <c r="B15" s="1" t="s">
        <v>23</v>
      </c>
      <c r="C15">
        <f>-C9</f>
        <v>-16184</v>
      </c>
      <c r="E15" t="s">
        <v>35</v>
      </c>
      <c r="F15" s="8">
        <f t="shared" si="21"/>
        <v>1</v>
      </c>
      <c r="G15">
        <f t="shared" si="22"/>
        <v>1</v>
      </c>
      <c r="H15">
        <f t="shared" si="23"/>
        <v>0</v>
      </c>
      <c r="I15">
        <f t="shared" si="24"/>
        <v>0</v>
      </c>
      <c r="J15" t="s">
        <v>42</v>
      </c>
      <c r="K15">
        <f t="shared" si="25"/>
        <v>0</v>
      </c>
      <c r="L15">
        <f t="shared" si="26"/>
        <v>0</v>
      </c>
      <c r="M15">
        <f t="shared" si="27"/>
        <v>0</v>
      </c>
      <c r="N15">
        <f t="shared" si="28"/>
        <v>0</v>
      </c>
      <c r="O15" t="s">
        <v>42</v>
      </c>
      <c r="P15">
        <f t="shared" si="29"/>
        <v>1</v>
      </c>
      <c r="Q15">
        <f t="shared" si="30"/>
        <v>1</v>
      </c>
      <c r="R15">
        <f t="shared" si="31"/>
        <v>0</v>
      </c>
      <c r="S15">
        <f t="shared" si="32"/>
        <v>0</v>
      </c>
      <c r="T15" t="s">
        <v>42</v>
      </c>
      <c r="U15">
        <f t="shared" si="33"/>
        <v>1</v>
      </c>
      <c r="V15">
        <f t="shared" si="34"/>
        <v>0</v>
      </c>
      <c r="W15" s="2">
        <f t="shared" si="35"/>
        <v>0</v>
      </c>
      <c r="X15">
        <f t="shared" si="36"/>
        <v>0</v>
      </c>
    </row>
    <row r="16" spans="1:58" ht="14.4" customHeight="1" x14ac:dyDescent="0.3">
      <c r="AA16" t="s">
        <v>39</v>
      </c>
      <c r="AB16">
        <f t="shared" ref="AB16:AT16" si="40">F5</f>
        <v>0</v>
      </c>
      <c r="AC16">
        <f t="shared" si="40"/>
        <v>1</v>
      </c>
      <c r="AD16">
        <f t="shared" si="40"/>
        <v>0</v>
      </c>
      <c r="AE16">
        <f t="shared" si="40"/>
        <v>0</v>
      </c>
      <c r="AF16" t="str">
        <f t="shared" si="40"/>
        <v>.</v>
      </c>
      <c r="AG16">
        <f t="shared" si="40"/>
        <v>1</v>
      </c>
      <c r="AH16">
        <f t="shared" si="40"/>
        <v>0</v>
      </c>
      <c r="AI16">
        <f t="shared" si="40"/>
        <v>1</v>
      </c>
      <c r="AJ16">
        <f t="shared" si="40"/>
        <v>1</v>
      </c>
      <c r="AK16" t="str">
        <f t="shared" si="40"/>
        <v>.</v>
      </c>
      <c r="AL16">
        <f t="shared" si="40"/>
        <v>0</v>
      </c>
      <c r="AM16">
        <f t="shared" si="40"/>
        <v>0</v>
      </c>
      <c r="AN16">
        <f t="shared" si="40"/>
        <v>0</v>
      </c>
      <c r="AO16">
        <f t="shared" si="40"/>
        <v>1</v>
      </c>
      <c r="AP16" t="str">
        <f t="shared" si="40"/>
        <v>.</v>
      </c>
      <c r="AQ16">
        <f t="shared" si="40"/>
        <v>0</v>
      </c>
      <c r="AR16">
        <f t="shared" si="40"/>
        <v>0</v>
      </c>
      <c r="AS16">
        <f t="shared" si="40"/>
        <v>0</v>
      </c>
      <c r="AT16">
        <f t="shared" si="40"/>
        <v>1</v>
      </c>
      <c r="AX16" t="s">
        <v>41</v>
      </c>
      <c r="AY16">
        <v>19217</v>
      </c>
      <c r="AZ16" s="9" t="str">
        <f>CONCATENATE("при сложении ",IF(AY17&gt;-1,"положительное число","отрицательное число")," и ",IF(AY16&gt;-1,"положительное число","отрицательное число")," слагаемых получено ",IF(AU19&gt;-1,"положительное число.","отрицательное число."),",",IF(AY19&lt;&gt;AU19,"Результат выполнения операции неверный и некорректный, не совпадает с суммой десятичных эквивалентов","Результат выполнения операции верный и корректный,  совпадает с суммой десятичных эквивалентов"))</f>
        <v>при сложении отрицательное число и положительное число слагаемых получено положительное число.,Результат выполнения операции верный и корректный,  совпадает с суммой десятичных эквивалентов</v>
      </c>
      <c r="BA16" s="9"/>
      <c r="BB16" s="9"/>
      <c r="BC16" s="9"/>
      <c r="BD16" s="9"/>
      <c r="BE16" s="4"/>
    </row>
    <row r="17" spans="26:57" x14ac:dyDescent="0.3">
      <c r="Z17" t="s">
        <v>36</v>
      </c>
      <c r="AA17" t="s">
        <v>52</v>
      </c>
      <c r="AB17">
        <f t="shared" ref="AB17:AT17" si="41">F10</f>
        <v>1</v>
      </c>
      <c r="AC17">
        <f t="shared" si="41"/>
        <v>1</v>
      </c>
      <c r="AD17">
        <f t="shared" si="41"/>
        <v>0</v>
      </c>
      <c r="AE17">
        <f t="shared" si="41"/>
        <v>1</v>
      </c>
      <c r="AF17" t="str">
        <f t="shared" si="41"/>
        <v>.</v>
      </c>
      <c r="AG17">
        <f t="shared" si="41"/>
        <v>0</v>
      </c>
      <c r="AH17">
        <f t="shared" si="41"/>
        <v>1</v>
      </c>
      <c r="AI17">
        <f t="shared" si="41"/>
        <v>0</v>
      </c>
      <c r="AJ17">
        <f t="shared" si="41"/>
        <v>1</v>
      </c>
      <c r="AK17" t="str">
        <f t="shared" si="41"/>
        <v>.</v>
      </c>
      <c r="AL17">
        <f t="shared" si="41"/>
        <v>0</v>
      </c>
      <c r="AM17">
        <f t="shared" si="41"/>
        <v>1</v>
      </c>
      <c r="AN17">
        <f t="shared" si="41"/>
        <v>0</v>
      </c>
      <c r="AO17">
        <f t="shared" si="41"/>
        <v>1</v>
      </c>
      <c r="AP17" t="str">
        <f t="shared" si="41"/>
        <v>.</v>
      </c>
      <c r="AQ17">
        <f t="shared" si="41"/>
        <v>1</v>
      </c>
      <c r="AR17">
        <f t="shared" si="41"/>
        <v>0</v>
      </c>
      <c r="AS17">
        <f t="shared" si="41"/>
        <v>1</v>
      </c>
      <c r="AT17">
        <f t="shared" si="41"/>
        <v>0</v>
      </c>
      <c r="AW17" t="s">
        <v>36</v>
      </c>
      <c r="AX17" t="s">
        <v>53</v>
      </c>
      <c r="AY17">
        <v>-10918</v>
      </c>
      <c r="AZ17" s="9"/>
      <c r="BA17" s="9"/>
      <c r="BB17" s="9"/>
      <c r="BC17" s="9"/>
      <c r="BD17" s="9"/>
      <c r="BE17" s="4"/>
    </row>
    <row r="18" spans="26:57" x14ac:dyDescent="0.3">
      <c r="AB18" s="1"/>
      <c r="AC18" s="1" t="s">
        <v>37</v>
      </c>
      <c r="AD18" s="1" t="s">
        <v>37</v>
      </c>
      <c r="AE18" s="1" t="s">
        <v>37</v>
      </c>
      <c r="AF18" s="1" t="s">
        <v>37</v>
      </c>
      <c r="AG18" s="1" t="s">
        <v>37</v>
      </c>
      <c r="AH18" s="1" t="s">
        <v>37</v>
      </c>
      <c r="AI18" s="1" t="s">
        <v>37</v>
      </c>
      <c r="AJ18" s="1" t="s">
        <v>37</v>
      </c>
      <c r="AK18" s="1" t="s">
        <v>37</v>
      </c>
      <c r="AL18" s="1" t="s">
        <v>37</v>
      </c>
      <c r="AM18" s="1" t="s">
        <v>37</v>
      </c>
      <c r="AN18" s="1" t="s">
        <v>37</v>
      </c>
      <c r="AO18" s="1" t="s">
        <v>37</v>
      </c>
      <c r="AP18" s="1" t="s">
        <v>37</v>
      </c>
      <c r="AQ18" s="1" t="s">
        <v>37</v>
      </c>
      <c r="AR18" s="1" t="s">
        <v>37</v>
      </c>
      <c r="AS18" s="1" t="s">
        <v>37</v>
      </c>
      <c r="AT18" s="1" t="s">
        <v>37</v>
      </c>
      <c r="AY18" s="1" t="s">
        <v>54</v>
      </c>
      <c r="AZ18" s="9"/>
      <c r="BA18" s="9"/>
      <c r="BB18" s="9"/>
      <c r="BC18" s="9"/>
      <c r="BD18" s="9"/>
      <c r="BE18" s="5"/>
    </row>
    <row r="19" spans="26:57" x14ac:dyDescent="0.3">
      <c r="AB19">
        <f t="shared" ref="AB19:AC19" si="42">IF(AND(SUM(AC16:AC17)&lt;&gt;AC19,SUM(AC16:AC17)&lt;&gt;0),IF((AB16+AB17)&gt;1,1,IF((AB16+AB17)=1,0,1)),IF((AB16+AB17)&gt;1,0,AB16+AB17))</f>
        <v>0</v>
      </c>
      <c r="AC19">
        <f t="shared" si="42"/>
        <v>0</v>
      </c>
      <c r="AD19">
        <f>IF(AND(SUM(AE16:AE17)&lt;&gt;AE19,SUM(AE16:AE17)&lt;&gt;0),IF((AD16+AD17)&gt;1,1,IF((AD16+AD17)=1,0,1)),IF((AD16+AD17)&gt;1,0,AD16+AD17))</f>
        <v>1</v>
      </c>
      <c r="AE19">
        <f>IF(AND(SUM(AG16:AG17)&lt;&gt;AG19,SUM(AG16:AG17)&lt;&gt;0),IF((AE16+AE17)&gt;1,1,IF((AE16+AE17)=1,0,1)),IF((AE16+AE17)&gt;1,0,AE16+AE17))</f>
        <v>0</v>
      </c>
      <c r="AG19">
        <f>IF(AND(SUM(AH16:AH17)&lt;&gt;AH19,SUM(AH16:AH17)&lt;&gt;0),IF((AG16+AG17)&gt;1,1,IF((AG16+AG17)=1,0,1)),IF((AG16+AG17)&gt;1,0,AG16+AG17))</f>
        <v>0</v>
      </c>
      <c r="AH19">
        <f t="shared" ref="AH19" si="43">IF(AND(SUM(AI16:AI17)&lt;&gt;AI19,SUM(AI16:AI17)&lt;&gt;0),IF((AH16+AH17)&gt;1,1,IF((AH16+AH17)=1,0,1)),IF((AH16+AH17)&gt;1,0,AH16+AH17))</f>
        <v>0</v>
      </c>
      <c r="AI19">
        <f>IF(AND(SUM(AJ16:AJ17)&lt;&gt;AJ19,SUM(AJ16:AJ17)&lt;&gt;0),IF((AI16+AI17)&gt;1,1,IF((AI16+AI17)=1,0,1)),IF((AI16+AI17)&gt;1,0,AI16+AI17))</f>
        <v>0</v>
      </c>
      <c r="AJ19">
        <f>IF(AND(SUM(AL16:AL17)&lt;&gt;AL19,SUM(AL16:AL17)&lt;&gt;0),IF((AJ16+AJ17)&gt;1,1,IF((AJ16+AJ17)=1,0,1)),IF((AJ16+AJ17)&gt;1,0,AJ16+AJ17))</f>
        <v>0</v>
      </c>
      <c r="AL19">
        <f>IF(AND(SUM(AM16:AM17)&lt;&gt;AM19,SUM(AM16:AM17)&lt;&gt;0),IF((AL16+AL17)&gt;1,1,IF((AL16+AL17)=1,0,1)),IF((AL16+AL17)&gt;1,0,AL16+AL17))</f>
        <v>0</v>
      </c>
      <c r="AM19">
        <f>IF(AND(SUM(AN16:AN17)&lt;&gt;AN19,SUM(AN16:AN17)&lt;&gt;0),IF((AM16+AM17)&gt;1,1,IF((AM16+AM17)=1,0,1)),IF((AM16+AM17)&gt;1,0,AM16+AM17))</f>
        <v>1</v>
      </c>
      <c r="AN19">
        <f>IF(AND(SUM(AO16:AO17)&lt;&gt;AO19,SUM(AO16:AO17)&lt;&gt;0),IF((AN16+AN17)&gt;1,1,IF((AN16+AN17)=1,0,1)),IF((AN16+AN17)&gt;1,0,AN16+AN17))</f>
        <v>1</v>
      </c>
      <c r="AO19">
        <f>IF(AND(SUM(AQ16:AQ17)&lt;&gt;AQ19,SUM(AQ16:AQ17)&lt;&gt;0),IF((AO16+AO17)&gt;1,1,IF((AO16+AO17)=1,0,1)),IF((AO16+AO17)&gt;1,0,AO16+AO17))</f>
        <v>0</v>
      </c>
      <c r="AQ19">
        <f>IF(AND(SUM(AR16:AR17)&lt;&gt;AR19,SUM(AR16:AR17)&lt;&gt;0),IF((AQ16+AQ17)&gt;1,1,IF((AQ16+AQ17)=1,0,1)),IF((AQ16+AQ17)&gt;1,0,AQ16+AQ17))</f>
        <v>1</v>
      </c>
      <c r="AR19">
        <f>IF(AND(SUM(AS16:AS17)&lt;&gt;AS19,SUM(AS16:AS17)&lt;&gt;0),IF((AR16+AR17)&gt;1,1,IF((AR16+AR17)=1,0,1)),IF((AR16+AR17)&gt;1,0,AR16+AR17))</f>
        <v>0</v>
      </c>
      <c r="AS19">
        <f>IF(AND(SUM(AT16:AT17)&lt;&gt;AT19,SUM(AT16:AT17)&lt;&gt;0),IF((AS16+AS17)&gt;1,1,IF((AS16+AS17)=1,0,1)),IF((AS16+AS17)&gt;1,0,AS16+AS17))</f>
        <v>1</v>
      </c>
      <c r="AT19">
        <f>IF((AT16+AT17)&gt;1,0,AT16+AT17)</f>
        <v>1</v>
      </c>
      <c r="AU19" s="1">
        <f>IF(AB19=1,(2^0*AT19+2^1*AS19+2^2*AR19+2^3*AQ19+2^4*AO19+2^5*AN19+2^6*AM19+2^7*AL19+2^8*AJ19+2^9*AI19+2^10*AH19+2^11*AG19+2^12*AE19+2^13*AD19+2^14*AC19)*-1,2^0*AT19+2^1*AS19+2^2*AR19+2^3*AQ19+2^4*AO19+2^5*AN19+2^6*AM19+2^7*AL19+2^8*AJ19+2^9*AI19+2^10*AH19+2^11*AG19+2^12*AE19+2^13*AD19+2^14*AC19)</f>
        <v>8299</v>
      </c>
      <c r="AY19">
        <f>AY16+AY17</f>
        <v>8299</v>
      </c>
      <c r="AZ19" s="9"/>
      <c r="BA19" s="9"/>
      <c r="BB19" s="9"/>
      <c r="BC19" s="9"/>
      <c r="BD19" s="9"/>
      <c r="BE19" s="5"/>
    </row>
    <row r="20" spans="26:57" x14ac:dyDescent="0.3">
      <c r="AB20" s="10" t="s">
        <v>43</v>
      </c>
      <c r="AC20" s="10"/>
      <c r="AD20" s="6">
        <f>IF(AND(SUM(AB16:AB17) &lt;&gt; AB19,SUM(AB16:AB17)&lt;&gt;0),1,0)</f>
        <v>1</v>
      </c>
      <c r="AE20" s="6"/>
      <c r="AF20" s="10" t="s">
        <v>45</v>
      </c>
      <c r="AG20" s="10"/>
      <c r="AH20" s="6">
        <f>IF(AND(SUM(AQ16:AQ17)&lt;&gt;AQ19,SUM(AQ16:AQ17)&lt;&gt;0),1,0)</f>
        <v>0</v>
      </c>
      <c r="AI20" s="6"/>
      <c r="AJ20" s="10" t="s">
        <v>46</v>
      </c>
      <c r="AK20" s="10"/>
      <c r="AL20" s="6">
        <f>IF(SUM(AQ19:AT19,AL19:AO19,AG19:AJ19,AB19:AE19)=0,1,0)</f>
        <v>0</v>
      </c>
      <c r="AM20" s="6"/>
      <c r="AN20" s="10" t="s">
        <v>47</v>
      </c>
      <c r="AO20" s="10"/>
      <c r="AP20" s="6">
        <f>AB19</f>
        <v>0</v>
      </c>
      <c r="AQ20" s="6"/>
      <c r="AR20" s="10" t="s">
        <v>44</v>
      </c>
      <c r="AS20" s="10"/>
      <c r="AT20" s="6">
        <f>IF(MOD(SUM(AQ19:AT19,AL19:AO19),2)=0,1,0)</f>
        <v>0</v>
      </c>
      <c r="AV20" t="s">
        <v>48</v>
      </c>
      <c r="AW20">
        <f>IF(OR(AND(SUM(AB16:AB17) =0,AB19=1),AND(SUM(AB16:AB17)=2,AB19=0)),1,0)</f>
        <v>0</v>
      </c>
      <c r="AZ20" s="9"/>
      <c r="BA20" s="9"/>
      <c r="BB20" s="9"/>
      <c r="BC20" s="9"/>
      <c r="BD20" s="9"/>
    </row>
    <row r="22" spans="26:57" ht="14.4" customHeight="1" x14ac:dyDescent="0.3">
      <c r="AA22" t="s">
        <v>52</v>
      </c>
      <c r="AB22">
        <f t="shared" ref="AB22:AT22" si="44">F10</f>
        <v>1</v>
      </c>
      <c r="AC22">
        <f t="shared" si="44"/>
        <v>1</v>
      </c>
      <c r="AD22">
        <f t="shared" si="44"/>
        <v>0</v>
      </c>
      <c r="AE22">
        <f t="shared" si="44"/>
        <v>1</v>
      </c>
      <c r="AF22" t="str">
        <f t="shared" si="44"/>
        <v>.</v>
      </c>
      <c r="AG22">
        <f t="shared" si="44"/>
        <v>0</v>
      </c>
      <c r="AH22">
        <f t="shared" si="44"/>
        <v>1</v>
      </c>
      <c r="AI22">
        <f t="shared" si="44"/>
        <v>0</v>
      </c>
      <c r="AJ22">
        <f t="shared" si="44"/>
        <v>1</v>
      </c>
      <c r="AK22" t="str">
        <f t="shared" si="44"/>
        <v>.</v>
      </c>
      <c r="AL22">
        <f t="shared" si="44"/>
        <v>0</v>
      </c>
      <c r="AM22">
        <f t="shared" si="44"/>
        <v>1</v>
      </c>
      <c r="AN22">
        <f t="shared" si="44"/>
        <v>0</v>
      </c>
      <c r="AO22">
        <f t="shared" si="44"/>
        <v>1</v>
      </c>
      <c r="AP22" t="str">
        <f t="shared" si="44"/>
        <v>.</v>
      </c>
      <c r="AQ22">
        <f t="shared" si="44"/>
        <v>1</v>
      </c>
      <c r="AR22">
        <f t="shared" si="44"/>
        <v>0</v>
      </c>
      <c r="AS22">
        <f t="shared" si="44"/>
        <v>1</v>
      </c>
      <c r="AT22">
        <f t="shared" si="44"/>
        <v>0</v>
      </c>
      <c r="AX22" t="s">
        <v>53</v>
      </c>
      <c r="AY22">
        <v>-10918</v>
      </c>
      <c r="AZ22" s="9" t="str">
        <f>CONCATENATE("при сложении ",IF(AY23&gt;-1,"положительное число","отрицательное число")," и ",IF(AY22&gt;-1,"положительное число","отрицательное число")," слагаемых получено ",IF(AU25&gt;-1,"положительное число.","отрицательное число."),",",IF(AY25&lt;&gt;AU25,"Результат выполнения операции неверный и некорректный, не совпадает с суммой десятичных эквивалентов","Результат выполнения операции верный и корректный,  совпадает с суммой десятичных эквивалентов"))</f>
        <v>при сложении отрицательное число и отрицательное число слагаемых получено отрицательное число.,Результат выполнения операции неверный и некорректный, не совпадает с суммой десятичных эквивалентов</v>
      </c>
      <c r="BA22" s="9"/>
      <c r="BB22" s="9"/>
      <c r="BC22" s="9"/>
      <c r="BD22" s="9"/>
      <c r="BE22" s="4"/>
    </row>
    <row r="23" spans="26:57" x14ac:dyDescent="0.3">
      <c r="Z23" t="s">
        <v>36</v>
      </c>
      <c r="AA23" t="s">
        <v>55</v>
      </c>
      <c r="AB23">
        <f t="shared" ref="AB23:AT23" si="45">F11</f>
        <v>1</v>
      </c>
      <c r="AC23">
        <f t="shared" si="45"/>
        <v>0</v>
      </c>
      <c r="AD23">
        <f t="shared" si="45"/>
        <v>1</v>
      </c>
      <c r="AE23">
        <f t="shared" si="45"/>
        <v>1</v>
      </c>
      <c r="AF23" t="str">
        <f t="shared" si="45"/>
        <v>.</v>
      </c>
      <c r="AG23">
        <f t="shared" si="45"/>
        <v>0</v>
      </c>
      <c r="AH23">
        <f t="shared" si="45"/>
        <v>1</v>
      </c>
      <c r="AI23">
        <f t="shared" si="45"/>
        <v>0</v>
      </c>
      <c r="AJ23">
        <f t="shared" si="45"/>
        <v>0</v>
      </c>
      <c r="AK23" t="str">
        <f t="shared" si="45"/>
        <v>.</v>
      </c>
      <c r="AL23">
        <f t="shared" si="45"/>
        <v>1</v>
      </c>
      <c r="AM23">
        <f t="shared" si="45"/>
        <v>1</v>
      </c>
      <c r="AN23">
        <f t="shared" si="45"/>
        <v>1</v>
      </c>
      <c r="AO23">
        <f t="shared" si="45"/>
        <v>0</v>
      </c>
      <c r="AP23" t="str">
        <f t="shared" si="45"/>
        <v>.</v>
      </c>
      <c r="AQ23">
        <f t="shared" si="45"/>
        <v>1</v>
      </c>
      <c r="AR23">
        <f t="shared" si="45"/>
        <v>1</v>
      </c>
      <c r="AS23">
        <f t="shared" si="45"/>
        <v>1</v>
      </c>
      <c r="AT23">
        <f t="shared" si="45"/>
        <v>1</v>
      </c>
      <c r="AW23" t="s">
        <v>36</v>
      </c>
      <c r="AX23" t="s">
        <v>56</v>
      </c>
      <c r="AY23">
        <v>-19217</v>
      </c>
      <c r="AZ23" s="9"/>
      <c r="BA23" s="9"/>
      <c r="BB23" s="9"/>
      <c r="BC23" s="9"/>
      <c r="BD23" s="9"/>
      <c r="BE23" s="4"/>
    </row>
    <row r="24" spans="26:57" x14ac:dyDescent="0.3">
      <c r="AB24" s="1" t="s">
        <v>37</v>
      </c>
      <c r="AC24" s="1" t="s">
        <v>37</v>
      </c>
      <c r="AD24" s="1" t="s">
        <v>37</v>
      </c>
      <c r="AE24" s="1" t="s">
        <v>37</v>
      </c>
      <c r="AF24" s="1" t="s">
        <v>37</v>
      </c>
      <c r="AG24" s="1" t="s">
        <v>37</v>
      </c>
      <c r="AH24" s="1" t="s">
        <v>37</v>
      </c>
      <c r="AI24" s="1" t="s">
        <v>37</v>
      </c>
      <c r="AJ24" s="1" t="s">
        <v>37</v>
      </c>
      <c r="AK24" s="1" t="s">
        <v>37</v>
      </c>
      <c r="AL24" s="1" t="s">
        <v>37</v>
      </c>
      <c r="AM24" s="1" t="s">
        <v>37</v>
      </c>
      <c r="AN24" s="1" t="s">
        <v>37</v>
      </c>
      <c r="AO24" s="1" t="s">
        <v>37</v>
      </c>
      <c r="AP24" s="1" t="s">
        <v>37</v>
      </c>
      <c r="AQ24" s="1" t="s">
        <v>37</v>
      </c>
      <c r="AR24" s="1" t="s">
        <v>37</v>
      </c>
      <c r="AS24" s="1" t="s">
        <v>37</v>
      </c>
      <c r="AT24" s="1" t="s">
        <v>37</v>
      </c>
      <c r="AY24" s="1" t="s">
        <v>54</v>
      </c>
      <c r="AZ24" s="9"/>
      <c r="BA24" s="9"/>
      <c r="BB24" s="9"/>
      <c r="BC24" s="9"/>
      <c r="BD24" s="9"/>
      <c r="BE24" s="5"/>
    </row>
    <row r="25" spans="26:57" x14ac:dyDescent="0.3">
      <c r="AB25">
        <f t="shared" ref="AB25:AC25" si="46">IF(AND(SUM(AC22:AC23)&lt;&gt;AC25,SUM(AC22:AC23)&lt;&gt;0),IF((AB22+AB23)&gt;1,1,IF((AB22+AB23)=1,0,1)),IF((AB22+AB23)&gt;1,0,AB22+AB23))</f>
        <v>1</v>
      </c>
      <c r="AC25">
        <f t="shared" si="46"/>
        <v>0</v>
      </c>
      <c r="AD25">
        <f>IF(AND(SUM(AE22:AE23)&lt;&gt;AE25,SUM(AE22:AE23)&lt;&gt;0),IF((AD22+AD23)&gt;1,1,IF((AD22+AD23)=1,0,1)),IF((AD22+AD23)&gt;1,0,AD22+AD23))</f>
        <v>0</v>
      </c>
      <c r="AE25">
        <f>IF(AND(SUM(AG22:AG23)&lt;&gt;AG25,SUM(AG22:AG23)&lt;&gt;0),IF((AE22+AE23)&gt;1,1,IF((AE22+AE23)=1,0,1)),IF((AE22+AE23)&gt;1,0,AE22+AE23))</f>
        <v>0</v>
      </c>
      <c r="AG25">
        <f>IF(AND(SUM(AH22:AH23)&lt;&gt;AH25,SUM(AH22:AH23)&lt;&gt;0),IF((AG22+AG23)&gt;1,1,IF((AG22+AG23)=1,0,1)),IF((AG22+AG23)&gt;1,0,AG22+AG23))</f>
        <v>1</v>
      </c>
      <c r="AH25">
        <f t="shared" ref="AH25" si="47">IF(AND(SUM(AI22:AI23)&lt;&gt;AI25,SUM(AI22:AI23)&lt;&gt;0),IF((AH22+AH23)&gt;1,1,IF((AH22+AH23)=1,0,1)),IF((AH22+AH23)&gt;1,0,AH22+AH23))</f>
        <v>0</v>
      </c>
      <c r="AI25">
        <f>IF(AND(SUM(AJ22:AJ23)&lt;&gt;AJ25,SUM(AJ22:AJ23)&lt;&gt;0),IF((AI22+AI23)&gt;1,1,IF((AI22+AI23)=1,0,1)),IF((AI22+AI23)&gt;1,0,AI22+AI23))</f>
        <v>1</v>
      </c>
      <c r="AJ25">
        <f>IF(AND(SUM(AL22:AL23)&lt;&gt;AL25,SUM(AL22:AL23)&lt;&gt;0),IF((AJ22+AJ23)&gt;1,1,IF((AJ22+AJ23)=1,0,1)),IF((AJ22+AJ23)&gt;1,0,AJ22+AJ23))</f>
        <v>0</v>
      </c>
      <c r="AL25">
        <f>IF(AND(SUM(AM22:AM23)&lt;&gt;AM25,SUM(AM22:AM23)&lt;&gt;0),IF((AL22+AL23)&gt;1,1,IF((AL22+AL23)=1,0,1)),IF((AL22+AL23)&gt;1,0,AL22+AL23))</f>
        <v>0</v>
      </c>
      <c r="AM25">
        <f>IF(AND(SUM(AN22:AN23)&lt;&gt;AN25,SUM(AN22:AN23)&lt;&gt;0),IF((AM22+AM23)&gt;1,1,IF((AM22+AM23)=1,0,1)),IF((AM22+AM23)&gt;1,0,AM22+AM23))</f>
        <v>1</v>
      </c>
      <c r="AN25">
        <f>IF(AND(SUM(AO22:AO23)&lt;&gt;AO25,SUM(AO22:AO23)&lt;&gt;0),IF((AN22+AN23)&gt;1,1,IF((AN22+AN23)=1,0,1)),IF((AN22+AN23)&gt;1,0,AN22+AN23))</f>
        <v>0</v>
      </c>
      <c r="AO25">
        <f>IF(AND(SUM(AQ22:AQ23)&lt;&gt;AQ25,SUM(AQ22:AQ23)&lt;&gt;0),IF((AO22+AO23)&gt;1,1,IF((AO22+AO23)=1,0,1)),IF((AO22+AO23)&gt;1,0,AO22+AO23))</f>
        <v>0</v>
      </c>
      <c r="AQ25">
        <f>IF(AND(SUM(AR22:AR23)&lt;&gt;AR25,SUM(AR22:AR23)&lt;&gt;0),IF((AQ22+AQ23)&gt;1,1,IF((AQ22+AQ23)=1,0,1)),IF((AQ22+AQ23)&gt;1,0,AQ22+AQ23))</f>
        <v>1</v>
      </c>
      <c r="AR25">
        <f>IF(AND(SUM(AS22:AS23)&lt;&gt;AS25,SUM(AS22:AS23)&lt;&gt;0),IF((AR22+AR23)&gt;1,1,IF((AR22+AR23)=1,0,1)),IF((AR22+AR23)&gt;1,0,AR22+AR23))</f>
        <v>0</v>
      </c>
      <c r="AS25">
        <f>IF(AND(SUM(AT22:AT23)&lt;&gt;AT25,SUM(AT22:AT23)&lt;&gt;0),IF((AS22+AS23)&gt;1,1,IF((AS22+AS23)=1,0,1)),IF((AS22+AS23)&gt;1,0,AS22+AS23))</f>
        <v>0</v>
      </c>
      <c r="AT25">
        <f>IF((AT22+AT23)&gt;1,0,AT22+AT23)</f>
        <v>1</v>
      </c>
      <c r="AU25" s="1">
        <f>IF(AB25=1,(2^0*AT25+2^1*AS25+2^2*AR25+2^3*AQ25+2^4*AO25+2^5*AN25+2^6*AM25+2^7*AL25+2^8*AJ25+2^9*AI25+2^10*AH25+2^11*AG25+2^12*AE25+2^13*AD25+2^14*AC25)*-1,2^0*AT25+2^1*AS25+2^2*AR25+2^3*AQ25+2^4*AO25+2^5*AN25+2^6*AM25+2^7*AL25+2^8*AJ25+2^9*AI25+2^10*AH25+2^11*AG25+2^12*AE25+2^13*AD25+2^14*AC25)</f>
        <v>-2633</v>
      </c>
      <c r="AY25">
        <f>AY22+AY23</f>
        <v>-30135</v>
      </c>
      <c r="AZ25" s="9"/>
      <c r="BA25" s="9"/>
      <c r="BB25" s="9"/>
      <c r="BC25" s="9"/>
      <c r="BD25" s="9"/>
      <c r="BE25" s="5"/>
    </row>
    <row r="26" spans="26:57" x14ac:dyDescent="0.3">
      <c r="AB26" s="10" t="s">
        <v>43</v>
      </c>
      <c r="AC26" s="10"/>
      <c r="AD26" s="6">
        <f>IF(AND(SUM(AB22:AB23) &lt;&gt; AB25,SUM(AB22:AB23)&lt;&gt;0),1,0)</f>
        <v>1</v>
      </c>
      <c r="AE26" s="6"/>
      <c r="AF26" s="10" t="s">
        <v>45</v>
      </c>
      <c r="AG26" s="10"/>
      <c r="AH26" s="6">
        <f>IF(AND(SUM(AQ22:AQ23)&lt;&gt;AQ25,SUM(AQ22:AQ23)&lt;&gt;0),1,0)</f>
        <v>1</v>
      </c>
      <c r="AI26" s="6"/>
      <c r="AJ26" s="10" t="s">
        <v>46</v>
      </c>
      <c r="AK26" s="10"/>
      <c r="AL26" s="6">
        <f>IF(SUM(AQ25:AT25,AL25:AO25,AG25:AJ25,AB25:AE25)=0,1,0)</f>
        <v>0</v>
      </c>
      <c r="AM26" s="6"/>
      <c r="AN26" s="10" t="s">
        <v>47</v>
      </c>
      <c r="AO26" s="10"/>
      <c r="AP26" s="6">
        <f>AB25</f>
        <v>1</v>
      </c>
      <c r="AQ26" s="6"/>
      <c r="AR26" s="10" t="s">
        <v>44</v>
      </c>
      <c r="AS26" s="10"/>
      <c r="AT26" s="6">
        <f>IF(MOD(SUM(AQ25:AT25,AL25:AO25),2)=0,1,0)</f>
        <v>0</v>
      </c>
      <c r="AV26" t="s">
        <v>48</v>
      </c>
      <c r="AW26">
        <f>IF(OR(AND(SUM(AB22:AB23) =0,AB25=1),AND(SUM(AB22:AB23)=2,AB25=0)),1,0)</f>
        <v>0</v>
      </c>
      <c r="AZ26" s="9"/>
      <c r="BA26" s="9"/>
      <c r="BB26" s="9"/>
      <c r="BC26" s="9"/>
      <c r="BD26" s="9"/>
    </row>
    <row r="28" spans="26:57" ht="14.4" customHeight="1" x14ac:dyDescent="0.3">
      <c r="AA28" t="s">
        <v>55</v>
      </c>
      <c r="AB28">
        <f t="shared" ref="AB28:AT28" si="48">F11</f>
        <v>1</v>
      </c>
      <c r="AC28">
        <f t="shared" si="48"/>
        <v>0</v>
      </c>
      <c r="AD28">
        <f t="shared" si="48"/>
        <v>1</v>
      </c>
      <c r="AE28">
        <f t="shared" si="48"/>
        <v>1</v>
      </c>
      <c r="AF28" t="str">
        <f t="shared" si="48"/>
        <v>.</v>
      </c>
      <c r="AG28">
        <f t="shared" si="48"/>
        <v>0</v>
      </c>
      <c r="AH28">
        <f t="shared" si="48"/>
        <v>1</v>
      </c>
      <c r="AI28">
        <f t="shared" si="48"/>
        <v>0</v>
      </c>
      <c r="AJ28">
        <f t="shared" si="48"/>
        <v>0</v>
      </c>
      <c r="AK28" t="str">
        <f t="shared" si="48"/>
        <v>.</v>
      </c>
      <c r="AL28">
        <f t="shared" si="48"/>
        <v>1</v>
      </c>
      <c r="AM28">
        <f t="shared" si="48"/>
        <v>1</v>
      </c>
      <c r="AN28">
        <f t="shared" si="48"/>
        <v>1</v>
      </c>
      <c r="AO28">
        <f t="shared" si="48"/>
        <v>0</v>
      </c>
      <c r="AP28" t="str">
        <f t="shared" si="48"/>
        <v>.</v>
      </c>
      <c r="AQ28">
        <f t="shared" si="48"/>
        <v>1</v>
      </c>
      <c r="AR28">
        <f t="shared" si="48"/>
        <v>1</v>
      </c>
      <c r="AS28">
        <f t="shared" si="48"/>
        <v>1</v>
      </c>
      <c r="AT28">
        <f t="shared" si="48"/>
        <v>1</v>
      </c>
      <c r="AX28" t="s">
        <v>56</v>
      </c>
      <c r="AY28">
        <v>-19217</v>
      </c>
      <c r="AZ28" s="9" t="str">
        <f>CONCATENATE("при сложении ",IF(AY29&gt;-1,"положительное число","отрицательное число")," и ",IF(AY28&gt;-1,"положительное число","отрицательное число")," слагаемых получено ",IF(AU31&gt;-1,"положительное число.","отрицательное число."),",",IF(AY31&lt;&gt;AU31,"Результат выполнения операции неверный и некорректный, не совпадает с суммой десятичных эквивалентов","Результат выполнения операции верный и корректный,  совпадает с суммой десятичных эквивалентов"))</f>
        <v>при сложении отрицательное число и отрицательное число слагаемых получено положительное число.,Результат выполнения операции неверный и некорректный, не совпадает с суммой десятичных эквивалентов</v>
      </c>
      <c r="BA28" s="9"/>
      <c r="BB28" s="9"/>
      <c r="BC28" s="9"/>
      <c r="BD28" s="9"/>
      <c r="BE28" s="4"/>
    </row>
    <row r="29" spans="26:57" x14ac:dyDescent="0.3">
      <c r="Z29" t="s">
        <v>36</v>
      </c>
      <c r="AA29" t="s">
        <v>57</v>
      </c>
      <c r="AB29">
        <f t="shared" ref="AB29:AT29" si="49">F12</f>
        <v>1</v>
      </c>
      <c r="AC29">
        <f t="shared" si="49"/>
        <v>0</v>
      </c>
      <c r="AD29">
        <f t="shared" si="49"/>
        <v>0</v>
      </c>
      <c r="AE29">
        <f t="shared" si="49"/>
        <v>0</v>
      </c>
      <c r="AF29" t="str">
        <f t="shared" si="49"/>
        <v>.</v>
      </c>
      <c r="AG29">
        <f t="shared" si="49"/>
        <v>1</v>
      </c>
      <c r="AH29">
        <f t="shared" si="49"/>
        <v>0</v>
      </c>
      <c r="AI29">
        <f t="shared" si="49"/>
        <v>1</v>
      </c>
      <c r="AJ29">
        <f t="shared" si="49"/>
        <v>0</v>
      </c>
      <c r="AK29" t="str">
        <f t="shared" si="49"/>
        <v>.</v>
      </c>
      <c r="AL29">
        <f t="shared" si="49"/>
        <v>0</v>
      </c>
      <c r="AM29">
        <f t="shared" si="49"/>
        <v>1</v>
      </c>
      <c r="AN29">
        <f t="shared" si="49"/>
        <v>0</v>
      </c>
      <c r="AO29">
        <f t="shared" si="49"/>
        <v>0</v>
      </c>
      <c r="AP29" t="str">
        <f t="shared" si="49"/>
        <v>.</v>
      </c>
      <c r="AQ29">
        <f t="shared" si="49"/>
        <v>1</v>
      </c>
      <c r="AR29">
        <f t="shared" si="49"/>
        <v>0</v>
      </c>
      <c r="AS29">
        <f t="shared" si="49"/>
        <v>0</v>
      </c>
      <c r="AT29">
        <f t="shared" si="49"/>
        <v>1</v>
      </c>
      <c r="AW29" t="s">
        <v>36</v>
      </c>
      <c r="AX29" t="s">
        <v>58</v>
      </c>
      <c r="AY29">
        <v>-30135</v>
      </c>
      <c r="AZ29" s="9"/>
      <c r="BA29" s="9"/>
      <c r="BB29" s="9"/>
      <c r="BC29" s="9"/>
      <c r="BD29" s="9"/>
      <c r="BE29" s="4"/>
    </row>
    <row r="30" spans="26:57" x14ac:dyDescent="0.3">
      <c r="AB30" s="1" t="s">
        <v>37</v>
      </c>
      <c r="AC30" s="1" t="s">
        <v>37</v>
      </c>
      <c r="AD30" s="1" t="s">
        <v>37</v>
      </c>
      <c r="AE30" s="1" t="s">
        <v>37</v>
      </c>
      <c r="AF30" s="1" t="s">
        <v>37</v>
      </c>
      <c r="AG30" s="1" t="s">
        <v>37</v>
      </c>
      <c r="AH30" s="1" t="s">
        <v>37</v>
      </c>
      <c r="AI30" s="1" t="s">
        <v>37</v>
      </c>
      <c r="AJ30" s="1" t="s">
        <v>37</v>
      </c>
      <c r="AK30" s="1" t="s">
        <v>37</v>
      </c>
      <c r="AL30" s="1" t="s">
        <v>37</v>
      </c>
      <c r="AM30" s="1" t="s">
        <v>37</v>
      </c>
      <c r="AN30" s="1" t="s">
        <v>37</v>
      </c>
      <c r="AO30" s="1" t="s">
        <v>37</v>
      </c>
      <c r="AP30" s="1" t="s">
        <v>37</v>
      </c>
      <c r="AQ30" s="1" t="s">
        <v>37</v>
      </c>
      <c r="AR30" s="1" t="s">
        <v>37</v>
      </c>
      <c r="AS30" s="1" t="s">
        <v>37</v>
      </c>
      <c r="AT30" s="1" t="s">
        <v>37</v>
      </c>
      <c r="AY30" s="1" t="s">
        <v>59</v>
      </c>
      <c r="AZ30" s="9"/>
      <c r="BA30" s="9"/>
      <c r="BB30" s="9"/>
      <c r="BC30" s="9"/>
      <c r="BD30" s="9"/>
      <c r="BE30" s="5"/>
    </row>
    <row r="31" spans="26:57" x14ac:dyDescent="0.3">
      <c r="AB31">
        <f t="shared" ref="AB31:AC31" si="50">IF(AND(SUM(AC28:AC29)&lt;&gt;AC31,SUM(AC28:AC29)&lt;&gt;0),IF((AB28+AB29)&gt;1,1,IF((AB28+AB29)=1,0,1)),IF((AB28+AB29)&gt;1,0,AB28+AB29))</f>
        <v>0</v>
      </c>
      <c r="AC31">
        <f t="shared" si="50"/>
        <v>0</v>
      </c>
      <c r="AD31">
        <f>IF(AND(SUM(AE28:AE29)&lt;&gt;AE31,SUM(AE28:AE29)&lt;&gt;0),IF((AD28+AD29)&gt;1,1,IF((AD28+AD29)=1,0,1)),IF((AD28+AD29)&gt;1,0,AD28+AD29))</f>
        <v>1</v>
      </c>
      <c r="AE31">
        <f>IF(AND(SUM(AG28:AG29)&lt;&gt;AG31,SUM(AG28:AG29)&lt;&gt;0),IF((AE28+AE29)&gt;1,1,IF((AE28+AE29)=1,0,1)),IF((AE28+AE29)&gt;1,0,AE28+AE29))</f>
        <v>1</v>
      </c>
      <c r="AG31">
        <f>IF(AND(SUM(AH28:AH29)&lt;&gt;AH31,SUM(AH28:AH29)&lt;&gt;0),IF((AG28+AG29)&gt;1,1,IF((AG28+AG29)=1,0,1)),IF((AG28+AG29)&gt;1,0,AG28+AG29))</f>
        <v>1</v>
      </c>
      <c r="AH31">
        <f t="shared" ref="AH31" si="51">IF(AND(SUM(AI28:AI29)&lt;&gt;AI31,SUM(AI28:AI29)&lt;&gt;0),IF((AH28+AH29)&gt;1,1,IF((AH28+AH29)=1,0,1)),IF((AH28+AH29)&gt;1,0,AH28+AH29))</f>
        <v>1</v>
      </c>
      <c r="AI31">
        <f>IF(AND(SUM(AJ28:AJ29)&lt;&gt;AJ31,SUM(AJ28:AJ29)&lt;&gt;0),IF((AI28+AI29)&gt;1,1,IF((AI28+AI29)=1,0,1)),IF((AI28+AI29)&gt;1,0,AI28+AI29))</f>
        <v>1</v>
      </c>
      <c r="AJ31">
        <f>IF(AND(SUM(AL28:AL29)&lt;&gt;AL31,SUM(AL28:AL29)&lt;&gt;0),IF((AJ28+AJ29)&gt;1,1,IF((AJ28+AJ29)=1,0,1)),IF((AJ28+AJ29)&gt;1,0,AJ28+AJ29))</f>
        <v>1</v>
      </c>
      <c r="AL31">
        <f>IF(AND(SUM(AM28:AM29)&lt;&gt;AM31,SUM(AM28:AM29)&lt;&gt;0),IF((AL28+AL29)&gt;1,1,IF((AL28+AL29)=1,0,1)),IF((AL28+AL29)&gt;1,0,AL28+AL29))</f>
        <v>0</v>
      </c>
      <c r="AM31">
        <f>IF(AND(SUM(AN28:AN29)&lt;&gt;AN31,SUM(AN28:AN29)&lt;&gt;0),IF((AM28+AM29)&gt;1,1,IF((AM28+AM29)=1,0,1)),IF((AM28+AM29)&gt;1,0,AM28+AM29))</f>
        <v>0</v>
      </c>
      <c r="AN31">
        <f>IF(AND(SUM(AO28:AO29)&lt;&gt;AO31,SUM(AO28:AO29)&lt;&gt;0),IF((AN28+AN29)&gt;1,1,IF((AN28+AN29)=1,0,1)),IF((AN28+AN29)&gt;1,0,AN28+AN29))</f>
        <v>1</v>
      </c>
      <c r="AO31">
        <f>IF(AND(SUM(AQ28:AQ29)&lt;&gt;AQ31,SUM(AQ28:AQ29)&lt;&gt;0),IF((AO28+AO29)&gt;1,1,IF((AO28+AO29)=1,0,1)),IF((AO28+AO29)&gt;1,0,AO28+AO29))</f>
        <v>1</v>
      </c>
      <c r="AQ31">
        <f>IF(AND(SUM(AR28:AR29)&lt;&gt;AR31,SUM(AR28:AR29)&lt;&gt;0),IF((AQ28+AQ29)&gt;1,1,IF((AQ28+AQ29)=1,0,1)),IF((AQ28+AQ29)&gt;1,0,AQ28+AQ29))</f>
        <v>1</v>
      </c>
      <c r="AR31">
        <f>IF(AND(SUM(AS28:AS29)&lt;&gt;AS31,SUM(AS28:AS29)&lt;&gt;0),IF((AR28+AR29)&gt;1,1,IF((AR28+AR29)=1,0,1)),IF((AR28+AR29)&gt;1,0,AR28+AR29))</f>
        <v>0</v>
      </c>
      <c r="AS31">
        <f>IF(AND(SUM(AT28:AT29)&lt;&gt;AT31,SUM(AT28:AT29)&lt;&gt;0),IF((AS28+AS29)&gt;1,1,IF((AS28+AS29)=1,0,1)),IF((AS28+AS29)&gt;1,0,AS28+AS29))</f>
        <v>0</v>
      </c>
      <c r="AT31">
        <f>IF((AT28+AT29)&gt;1,0,AT28+AT29)</f>
        <v>0</v>
      </c>
      <c r="AU31" s="1">
        <f>IF(AB31=1,(2^0*AT31+2^1*AS31+2^2*AR31+2^3*AQ31+2^4*AO31+2^5*AN31+2^6*AM31+2^7*AL31+2^8*AJ31+2^9*AI31+2^10*AH31+2^11*AG31+2^12*AE31+2^13*AD31+2^14*AC31)*-1,2^0*AT31+2^1*AS31+2^2*AR31+2^3*AQ31+2^4*AO31+2^5*AN31+2^6*AM31+2^7*AL31+2^8*AJ31+2^9*AI31+2^10*AH31+2^11*AG31+2^12*AE31+2^13*AD31+2^14*AC31)</f>
        <v>16184</v>
      </c>
      <c r="AY31">
        <f>AY28+AY29</f>
        <v>-49352</v>
      </c>
      <c r="AZ31" s="9"/>
      <c r="BA31" s="9"/>
      <c r="BB31" s="9"/>
      <c r="BC31" s="9"/>
      <c r="BD31" s="9"/>
      <c r="BE31" s="5"/>
    </row>
    <row r="32" spans="26:57" x14ac:dyDescent="0.3">
      <c r="AB32" s="10" t="s">
        <v>43</v>
      </c>
      <c r="AC32" s="10"/>
      <c r="AD32" s="6">
        <f>IF(AND(SUM(AB28:AB29) &lt;&gt; AB31,SUM(AB28:AB29)&lt;&gt;0),1,0)</f>
        <v>1</v>
      </c>
      <c r="AE32" s="6"/>
      <c r="AF32" s="10" t="s">
        <v>45</v>
      </c>
      <c r="AG32" s="10"/>
      <c r="AH32" s="6">
        <f>IF(AND(SUM(AQ28:AQ29)&lt;&gt;AQ31,SUM(AQ28:AQ29)&lt;&gt;0),1,0)</f>
        <v>1</v>
      </c>
      <c r="AI32" s="6"/>
      <c r="AJ32" s="10" t="s">
        <v>46</v>
      </c>
      <c r="AK32" s="10"/>
      <c r="AL32" s="6">
        <f>IF(SUM(AQ31:AT31,AL31:AO31,AG31:AJ31,AB31:AE31)=0,1,0)</f>
        <v>0</v>
      </c>
      <c r="AM32" s="6"/>
      <c r="AN32" s="10" t="s">
        <v>47</v>
      </c>
      <c r="AO32" s="10"/>
      <c r="AP32" s="6">
        <f>AB31</f>
        <v>0</v>
      </c>
      <c r="AQ32" s="6"/>
      <c r="AR32" s="10" t="s">
        <v>44</v>
      </c>
      <c r="AS32" s="10"/>
      <c r="AT32" s="6">
        <f>IF(MOD(SUM(AQ31:AT31,AL31:AO31),2)=0,1,0)</f>
        <v>0</v>
      </c>
      <c r="AV32" t="s">
        <v>48</v>
      </c>
      <c r="AW32">
        <f>IF(OR(AND(SUM(AB28:AB29) =0,AB31=1),AND(SUM(AB28:AB29)=2,AB31=0)),1,0)</f>
        <v>1</v>
      </c>
      <c r="AZ32" s="9"/>
      <c r="BA32" s="9"/>
      <c r="BB32" s="9"/>
      <c r="BC32" s="9"/>
      <c r="BD32" s="9"/>
    </row>
    <row r="34" spans="26:57" ht="14.4" customHeight="1" x14ac:dyDescent="0.3">
      <c r="AA34" t="s">
        <v>38</v>
      </c>
      <c r="AB34">
        <f t="shared" ref="AB34:AT34" si="52">F4</f>
        <v>0</v>
      </c>
      <c r="AC34">
        <f t="shared" si="52"/>
        <v>0</v>
      </c>
      <c r="AD34">
        <f t="shared" si="52"/>
        <v>1</v>
      </c>
      <c r="AE34">
        <f t="shared" si="52"/>
        <v>0</v>
      </c>
      <c r="AF34" t="str">
        <f t="shared" si="52"/>
        <v>.</v>
      </c>
      <c r="AG34">
        <f t="shared" si="52"/>
        <v>1</v>
      </c>
      <c r="AH34">
        <f t="shared" si="52"/>
        <v>0</v>
      </c>
      <c r="AI34">
        <f t="shared" si="52"/>
        <v>1</v>
      </c>
      <c r="AJ34">
        <f t="shared" si="52"/>
        <v>0</v>
      </c>
      <c r="AK34" t="str">
        <f t="shared" si="52"/>
        <v>.</v>
      </c>
      <c r="AL34">
        <f t="shared" si="52"/>
        <v>1</v>
      </c>
      <c r="AM34">
        <f t="shared" si="52"/>
        <v>0</v>
      </c>
      <c r="AN34">
        <f t="shared" si="52"/>
        <v>1</v>
      </c>
      <c r="AO34">
        <f t="shared" si="52"/>
        <v>0</v>
      </c>
      <c r="AP34" t="str">
        <f t="shared" si="52"/>
        <v>.</v>
      </c>
      <c r="AQ34">
        <f t="shared" si="52"/>
        <v>0</v>
      </c>
      <c r="AR34">
        <f t="shared" si="52"/>
        <v>1</v>
      </c>
      <c r="AS34">
        <f t="shared" si="52"/>
        <v>1</v>
      </c>
      <c r="AT34">
        <f t="shared" si="52"/>
        <v>0</v>
      </c>
      <c r="AX34" t="s">
        <v>40</v>
      </c>
      <c r="AY34">
        <v>10918</v>
      </c>
      <c r="AZ34" s="9" t="str">
        <f>CONCATENATE("при сложении ",IF(AY35&gt;-1,"положительное число","отрицательное число")," и ",IF(AY34&gt;-1,"положительное число","отрицательное число")," слагаемых получено ",IF(AU37&gt;-1,"положительное число.","отрицательное число."),",",IF(AY37&lt;&gt;AU37,"Результат выполнения операции неверный и некорректный, не совпадает с суммой десятичных эквивалентов","Результат выполнения операции верный и корректный,  совпадает с суммой десятичных эквивалентов"))</f>
        <v>при сложении отрицательное число и положительное число слагаемых получено отрицательное число.,Результат выполнения операции неверный и некорректный, не совпадает с суммой десятичных эквивалентов</v>
      </c>
      <c r="BA34" s="9"/>
      <c r="BB34" s="9"/>
      <c r="BC34" s="9"/>
      <c r="BD34" s="9"/>
      <c r="BE34" s="4"/>
    </row>
    <row r="35" spans="26:57" x14ac:dyDescent="0.3">
      <c r="Z35" t="s">
        <v>36</v>
      </c>
      <c r="AA35" t="s">
        <v>55</v>
      </c>
      <c r="AB35">
        <f t="shared" ref="AB35:AT35" si="53">F11</f>
        <v>1</v>
      </c>
      <c r="AC35">
        <f t="shared" si="53"/>
        <v>0</v>
      </c>
      <c r="AD35">
        <f t="shared" si="53"/>
        <v>1</v>
      </c>
      <c r="AE35">
        <f t="shared" si="53"/>
        <v>1</v>
      </c>
      <c r="AF35" t="str">
        <f t="shared" si="53"/>
        <v>.</v>
      </c>
      <c r="AG35">
        <f t="shared" si="53"/>
        <v>0</v>
      </c>
      <c r="AH35">
        <f t="shared" si="53"/>
        <v>1</v>
      </c>
      <c r="AI35">
        <f t="shared" si="53"/>
        <v>0</v>
      </c>
      <c r="AJ35">
        <f t="shared" si="53"/>
        <v>0</v>
      </c>
      <c r="AK35" t="str">
        <f t="shared" si="53"/>
        <v>.</v>
      </c>
      <c r="AL35">
        <f t="shared" si="53"/>
        <v>1</v>
      </c>
      <c r="AM35">
        <f t="shared" si="53"/>
        <v>1</v>
      </c>
      <c r="AN35">
        <f t="shared" si="53"/>
        <v>1</v>
      </c>
      <c r="AO35">
        <f t="shared" si="53"/>
        <v>0</v>
      </c>
      <c r="AP35" t="str">
        <f t="shared" si="53"/>
        <v>.</v>
      </c>
      <c r="AQ35">
        <f t="shared" si="53"/>
        <v>1</v>
      </c>
      <c r="AR35">
        <f t="shared" si="53"/>
        <v>1</v>
      </c>
      <c r="AS35">
        <f t="shared" si="53"/>
        <v>1</v>
      </c>
      <c r="AT35">
        <f t="shared" si="53"/>
        <v>1</v>
      </c>
      <c r="AW35" t="s">
        <v>36</v>
      </c>
      <c r="AX35" t="s">
        <v>56</v>
      </c>
      <c r="AY35">
        <v>-19217</v>
      </c>
      <c r="AZ35" s="9"/>
      <c r="BA35" s="9"/>
      <c r="BB35" s="9"/>
      <c r="BC35" s="9"/>
      <c r="BD35" s="9"/>
      <c r="BE35" s="4"/>
    </row>
    <row r="36" spans="26:57" x14ac:dyDescent="0.3">
      <c r="AB36" s="1" t="s">
        <v>37</v>
      </c>
      <c r="AC36" s="1" t="s">
        <v>37</v>
      </c>
      <c r="AD36" s="1" t="s">
        <v>37</v>
      </c>
      <c r="AE36" s="1" t="s">
        <v>37</v>
      </c>
      <c r="AF36" s="1" t="s">
        <v>37</v>
      </c>
      <c r="AG36" s="1" t="s">
        <v>37</v>
      </c>
      <c r="AH36" s="1" t="s">
        <v>37</v>
      </c>
      <c r="AI36" s="1" t="s">
        <v>37</v>
      </c>
      <c r="AJ36" s="1" t="s">
        <v>37</v>
      </c>
      <c r="AK36" s="1" t="s">
        <v>37</v>
      </c>
      <c r="AL36" s="1" t="s">
        <v>37</v>
      </c>
      <c r="AM36" s="1" t="s">
        <v>37</v>
      </c>
      <c r="AN36" s="1" t="s">
        <v>37</v>
      </c>
      <c r="AO36" s="1" t="s">
        <v>37</v>
      </c>
      <c r="AP36" s="1" t="s">
        <v>37</v>
      </c>
      <c r="AQ36" s="1" t="s">
        <v>37</v>
      </c>
      <c r="AR36" s="1" t="s">
        <v>37</v>
      </c>
      <c r="AS36" s="1" t="s">
        <v>37</v>
      </c>
      <c r="AT36" s="1" t="s">
        <v>37</v>
      </c>
      <c r="AY36" s="1" t="s">
        <v>54</v>
      </c>
      <c r="AZ36" s="9"/>
      <c r="BA36" s="9"/>
      <c r="BB36" s="9"/>
      <c r="BC36" s="9"/>
      <c r="BD36" s="9"/>
      <c r="BE36" s="5"/>
    </row>
    <row r="37" spans="26:57" x14ac:dyDescent="0.3">
      <c r="AB37">
        <f t="shared" ref="AB37:AC37" si="54">IF(AND(SUM(AC34:AC35)&lt;&gt;AC37,SUM(AC34:AC35)&lt;&gt;0),IF((AB34+AB35)&gt;1,1,IF((AB34+AB35)=1,0,1)),IF((AB34+AB35)&gt;1,0,AB34+AB35))</f>
        <v>1</v>
      </c>
      <c r="AC37">
        <f t="shared" si="54"/>
        <v>1</v>
      </c>
      <c r="AD37">
        <f>IF(AND(SUM(AE34:AE35)&lt;&gt;AE37,SUM(AE34:AE35)&lt;&gt;0),IF((AD34+AD35)&gt;1,1,IF((AD34+AD35)=1,0,1)),IF((AD34+AD35)&gt;1,0,AD34+AD35))</f>
        <v>0</v>
      </c>
      <c r="AE37">
        <f>IF(AND(SUM(AG34:AG35)&lt;&gt;AG37,SUM(AG34:AG35)&lt;&gt;0),IF((AE34+AE35)&gt;1,1,IF((AE34+AE35)=1,0,1)),IF((AE34+AE35)&gt;1,0,AE34+AE35))</f>
        <v>1</v>
      </c>
      <c r="AG37">
        <f>IF(AND(SUM(AH34:AH35)&lt;&gt;AH37,SUM(AH34:AH35)&lt;&gt;0),IF((AG34+AG35)&gt;1,1,IF((AG34+AG35)=1,0,1)),IF((AG34+AG35)&gt;1,0,AG34+AG35))</f>
        <v>1</v>
      </c>
      <c r="AH37">
        <f t="shared" ref="AH37" si="55">IF(AND(SUM(AI34:AI35)&lt;&gt;AI37,SUM(AI34:AI35)&lt;&gt;0),IF((AH34+AH35)&gt;1,1,IF((AH34+AH35)=1,0,1)),IF((AH34+AH35)&gt;1,0,AH34+AH35))</f>
        <v>1</v>
      </c>
      <c r="AI37">
        <f>IF(AND(SUM(AJ34:AJ35)&lt;&gt;AJ37,SUM(AJ34:AJ35)&lt;&gt;0),IF((AI34+AI35)&gt;1,1,IF((AI34+AI35)=1,0,1)),IF((AI34+AI35)&gt;1,0,AI34+AI35))</f>
        <v>1</v>
      </c>
      <c r="AJ37">
        <f>IF(AND(SUM(AL34:AL35)&lt;&gt;AL37,SUM(AL34:AL35)&lt;&gt;0),IF((AJ34+AJ35)&gt;1,1,IF((AJ34+AJ35)=1,0,1)),IF((AJ34+AJ35)&gt;1,0,AJ34+AJ35))</f>
        <v>1</v>
      </c>
      <c r="AL37">
        <f>IF(AND(SUM(AM34:AM35)&lt;&gt;AM37,SUM(AM34:AM35)&lt;&gt;0),IF((AL34+AL35)&gt;1,1,IF((AL34+AL35)=1,0,1)),IF((AL34+AL35)&gt;1,0,AL34+AL35))</f>
        <v>1</v>
      </c>
      <c r="AM37">
        <f>IF(AND(SUM(AN34:AN35)&lt;&gt;AN37,SUM(AN34:AN35)&lt;&gt;0),IF((AM34+AM35)&gt;1,1,IF((AM34+AM35)=1,0,1)),IF((AM34+AM35)&gt;1,0,AM34+AM35))</f>
        <v>0</v>
      </c>
      <c r="AN37">
        <f>IF(AND(SUM(AO34:AO35)&lt;&gt;AO37,SUM(AO34:AO35)&lt;&gt;0),IF((AN34+AN35)&gt;1,1,IF((AN34+AN35)=1,0,1)),IF((AN34+AN35)&gt;1,0,AN34+AN35))</f>
        <v>0</v>
      </c>
      <c r="AO37">
        <f>IF(AND(SUM(AQ34:AQ35)&lt;&gt;AQ37,SUM(AQ34:AQ35)&lt;&gt;0),IF((AO34+AO35)&gt;1,1,IF((AO34+AO35)=1,0,1)),IF((AO34+AO35)&gt;1,0,AO34+AO35))</f>
        <v>1</v>
      </c>
      <c r="AQ37">
        <f>IF(AND(SUM(AR34:AR35)&lt;&gt;AR37,SUM(AR34:AR35)&lt;&gt;0),IF((AQ34+AQ35)&gt;1,1,IF((AQ34+AQ35)=1,0,1)),IF((AQ34+AQ35)&gt;1,0,AQ34+AQ35))</f>
        <v>0</v>
      </c>
      <c r="AR37">
        <f>IF(AND(SUM(AS34:AS35)&lt;&gt;AS37,SUM(AS34:AS35)&lt;&gt;0),IF((AR34+AR35)&gt;1,1,IF((AR34+AR35)=1,0,1)),IF((AR34+AR35)&gt;1,0,AR34+AR35))</f>
        <v>1</v>
      </c>
      <c r="AS37">
        <f>IF(AND(SUM(AT34:AT35)&lt;&gt;AT37,SUM(AT34:AT35)&lt;&gt;0),IF((AS34+AS35)&gt;1,1,IF((AS34+AS35)=1,0,1)),IF((AS34+AS35)&gt;1,0,AS34+AS35))</f>
        <v>0</v>
      </c>
      <c r="AT37">
        <f>IF((AT34+AT35)&gt;1,0,AT34+AT35)</f>
        <v>1</v>
      </c>
      <c r="AU37" s="1">
        <f>IF(AB37=1,(2^0*AT37+2^1*AS37+2^2*AR37+2^3*AQ37+2^4*AO37+2^5*AN37+2^6*AM37+2^7*AL37+2^8*AJ37+2^9*AI37+2^10*AH37+2^11*AG37+2^12*AE37+2^13*AD37+2^14*AC37)*-1,2^0*AT37+2^1*AS37+2^2*AR37+2^3*AQ37+2^4*AO37+2^5*AN37+2^6*AM37+2^7*AL37+2^8*AJ37+2^9*AI37+2^10*AH37+2^11*AG37+2^12*AE37+2^13*AD37+2^14*AC37)</f>
        <v>-24469</v>
      </c>
      <c r="AY37">
        <f>AY34+AY35</f>
        <v>-8299</v>
      </c>
      <c r="AZ37" s="9"/>
      <c r="BA37" s="9"/>
      <c r="BB37" s="9"/>
      <c r="BC37" s="9"/>
      <c r="BD37" s="9"/>
      <c r="BE37" s="5"/>
    </row>
    <row r="38" spans="26:57" x14ac:dyDescent="0.3">
      <c r="AB38" s="10" t="s">
        <v>43</v>
      </c>
      <c r="AC38" s="10"/>
      <c r="AD38" s="6">
        <f>IF(AND(SUM(AB34:AB35) &lt;&gt; AB37,SUM(AB34:AB35)&lt;&gt;0),1,0)</f>
        <v>0</v>
      </c>
      <c r="AE38" s="6"/>
      <c r="AF38" s="10" t="s">
        <v>45</v>
      </c>
      <c r="AG38" s="10"/>
      <c r="AH38" s="6">
        <f>IF(AND(SUM(AQ34:AQ35)&lt;&gt;AQ37,SUM(AQ34:AQ35)&lt;&gt;0),1,0)</f>
        <v>1</v>
      </c>
      <c r="AI38" s="6"/>
      <c r="AJ38" s="10" t="s">
        <v>46</v>
      </c>
      <c r="AK38" s="10"/>
      <c r="AL38" s="6">
        <f>IF(SUM(AQ37:AT37,AL37:AO37,AG37:AJ37,AB37:AE37)=0,1,0)</f>
        <v>0</v>
      </c>
      <c r="AM38" s="6"/>
      <c r="AN38" s="10" t="s">
        <v>47</v>
      </c>
      <c r="AO38" s="10"/>
      <c r="AP38" s="6">
        <f>AB37</f>
        <v>1</v>
      </c>
      <c r="AQ38" s="6"/>
      <c r="AR38" s="10" t="s">
        <v>44</v>
      </c>
      <c r="AS38" s="10"/>
      <c r="AT38" s="6">
        <f>IF(MOD(SUM(AQ37:AT37,AL37:AO37),2)=0,1,0)</f>
        <v>1</v>
      </c>
      <c r="AV38" t="s">
        <v>48</v>
      </c>
      <c r="AW38">
        <f>IF(OR(AND(SUM(AB34:AB35) =0,AB37=1),AND(SUM(AB34:AB35)=2,AB37=0)),1,0)</f>
        <v>0</v>
      </c>
      <c r="AZ38" s="9"/>
      <c r="BA38" s="9"/>
      <c r="BB38" s="9"/>
      <c r="BC38" s="9"/>
      <c r="BD38" s="9"/>
    </row>
    <row r="40" spans="26:57" ht="14.4" customHeight="1" x14ac:dyDescent="0.3">
      <c r="AA40" t="s">
        <v>60</v>
      </c>
      <c r="AB40">
        <f t="shared" ref="AB40:AT40" si="56">F14</f>
        <v>1</v>
      </c>
      <c r="AC40">
        <f t="shared" si="56"/>
        <v>1</v>
      </c>
      <c r="AD40">
        <f t="shared" si="56"/>
        <v>0</v>
      </c>
      <c r="AE40">
        <f t="shared" si="56"/>
        <v>1</v>
      </c>
      <c r="AF40" t="str">
        <f t="shared" si="56"/>
        <v>.</v>
      </c>
      <c r="AG40">
        <f t="shared" si="56"/>
        <v>1</v>
      </c>
      <c r="AH40">
        <f t="shared" si="56"/>
        <v>1</v>
      </c>
      <c r="AI40">
        <f t="shared" si="56"/>
        <v>1</v>
      </c>
      <c r="AJ40">
        <f t="shared" si="56"/>
        <v>1</v>
      </c>
      <c r="AK40" t="str">
        <f t="shared" si="56"/>
        <v>.</v>
      </c>
      <c r="AL40">
        <f t="shared" si="56"/>
        <v>1</v>
      </c>
      <c r="AM40">
        <f t="shared" si="56"/>
        <v>0</v>
      </c>
      <c r="AN40">
        <f t="shared" si="56"/>
        <v>0</v>
      </c>
      <c r="AO40">
        <f t="shared" si="56"/>
        <v>1</v>
      </c>
      <c r="AP40" t="str">
        <f t="shared" si="56"/>
        <v>.</v>
      </c>
      <c r="AQ40">
        <f t="shared" si="56"/>
        <v>0</v>
      </c>
      <c r="AR40">
        <f t="shared" si="56"/>
        <v>1</v>
      </c>
      <c r="AS40">
        <f t="shared" si="56"/>
        <v>0</v>
      </c>
      <c r="AT40">
        <f t="shared" si="56"/>
        <v>1</v>
      </c>
      <c r="AX40" t="s">
        <v>61</v>
      </c>
      <c r="AY40">
        <v>-8299</v>
      </c>
      <c r="AZ40" s="9" t="str">
        <f>CONCATENATE("при сложении ",IF(AY41&gt;-1,"положительное число","отрицательное число")," и ",IF(AY40&gt;-1,"положительное число","отрицательное число")," слагаемых получено ",IF(AU43&gt;-1,"положительное число.","отрицательное число."),",",IF(AY43&lt;&gt;AU43,"Результат выполнения операции неверный и некорректный, не совпадает с суммой десятичных эквивалентов","Результат выполнения операции верный и корректный,  совпадает с суммой десятичных эквивалентов"))</f>
        <v>при сложении положительное число и отрицательное число слагаемых получено положительное число.,Результат выполнения операции верный и корректный,  совпадает с суммой десятичных эквивалентов</v>
      </c>
      <c r="BA40" s="9"/>
      <c r="BB40" s="9"/>
      <c r="BC40" s="9"/>
      <c r="BD40" s="9"/>
      <c r="BE40" s="4"/>
    </row>
    <row r="41" spans="26:57" x14ac:dyDescent="0.3">
      <c r="Z41" t="s">
        <v>36</v>
      </c>
      <c r="AA41" t="s">
        <v>50</v>
      </c>
      <c r="AB41">
        <f t="shared" ref="AB41:AT41" si="57">F6</f>
        <v>0</v>
      </c>
      <c r="AC41">
        <f t="shared" si="57"/>
        <v>1</v>
      </c>
      <c r="AD41">
        <f t="shared" si="57"/>
        <v>1</v>
      </c>
      <c r="AE41">
        <f t="shared" si="57"/>
        <v>1</v>
      </c>
      <c r="AF41" t="str">
        <f t="shared" si="57"/>
        <v>.</v>
      </c>
      <c r="AG41">
        <f t="shared" si="57"/>
        <v>0</v>
      </c>
      <c r="AH41">
        <f t="shared" si="57"/>
        <v>1</v>
      </c>
      <c r="AI41">
        <f t="shared" si="57"/>
        <v>0</v>
      </c>
      <c r="AJ41">
        <f t="shared" si="57"/>
        <v>1</v>
      </c>
      <c r="AK41" t="str">
        <f t="shared" si="57"/>
        <v>.</v>
      </c>
      <c r="AL41">
        <f t="shared" si="57"/>
        <v>1</v>
      </c>
      <c r="AM41">
        <f t="shared" si="57"/>
        <v>0</v>
      </c>
      <c r="AN41">
        <f t="shared" si="57"/>
        <v>1</v>
      </c>
      <c r="AO41">
        <f t="shared" si="57"/>
        <v>1</v>
      </c>
      <c r="AP41" t="str">
        <f t="shared" si="57"/>
        <v>.</v>
      </c>
      <c r="AQ41">
        <f t="shared" si="57"/>
        <v>0</v>
      </c>
      <c r="AR41">
        <f t="shared" si="57"/>
        <v>1</v>
      </c>
      <c r="AS41">
        <f t="shared" si="57"/>
        <v>1</v>
      </c>
      <c r="AT41">
        <f t="shared" si="57"/>
        <v>1</v>
      </c>
      <c r="AW41" t="s">
        <v>36</v>
      </c>
      <c r="AX41" t="s">
        <v>51</v>
      </c>
      <c r="AY41">
        <v>30135</v>
      </c>
      <c r="AZ41" s="9"/>
      <c r="BA41" s="9"/>
      <c r="BB41" s="9"/>
      <c r="BC41" s="9"/>
      <c r="BD41" s="9"/>
      <c r="BE41" s="4"/>
    </row>
    <row r="42" spans="26:57" x14ac:dyDescent="0.3">
      <c r="AB42" s="1" t="s">
        <v>37</v>
      </c>
      <c r="AC42" s="1" t="s">
        <v>37</v>
      </c>
      <c r="AD42" s="1" t="s">
        <v>37</v>
      </c>
      <c r="AE42" s="1" t="s">
        <v>37</v>
      </c>
      <c r="AF42" s="1" t="s">
        <v>37</v>
      </c>
      <c r="AG42" s="1" t="s">
        <v>37</v>
      </c>
      <c r="AH42" s="1" t="s">
        <v>37</v>
      </c>
      <c r="AI42" s="1" t="s">
        <v>37</v>
      </c>
      <c r="AJ42" s="1" t="s">
        <v>37</v>
      </c>
      <c r="AK42" s="1" t="s">
        <v>37</v>
      </c>
      <c r="AL42" s="1" t="s">
        <v>37</v>
      </c>
      <c r="AM42" s="1" t="s">
        <v>37</v>
      </c>
      <c r="AN42" s="1" t="s">
        <v>37</v>
      </c>
      <c r="AO42" s="1" t="s">
        <v>37</v>
      </c>
      <c r="AP42" s="1" t="s">
        <v>37</v>
      </c>
      <c r="AQ42" s="1" t="s">
        <v>37</v>
      </c>
      <c r="AR42" s="1" t="s">
        <v>37</v>
      </c>
      <c r="AS42" s="1" t="s">
        <v>37</v>
      </c>
      <c r="AT42" s="1" t="s">
        <v>37</v>
      </c>
      <c r="AY42" s="1" t="s">
        <v>62</v>
      </c>
      <c r="AZ42" s="9"/>
      <c r="BA42" s="9"/>
      <c r="BB42" s="9"/>
      <c r="BC42" s="9"/>
      <c r="BD42" s="9"/>
      <c r="BE42" s="5"/>
    </row>
    <row r="43" spans="26:57" x14ac:dyDescent="0.3">
      <c r="AB43">
        <f t="shared" ref="AB43:AC43" si="58">IF(AND(SUM(AC40:AC41)&lt;&gt;AC43,SUM(AC40:AC41)&lt;&gt;0),IF((AB40+AB41)&gt;1,1,IF((AB40+AB41)=1,0,1)),IF((AB40+AB41)&gt;1,0,AB40+AB41))</f>
        <v>0</v>
      </c>
      <c r="AC43">
        <f t="shared" si="58"/>
        <v>1</v>
      </c>
      <c r="AD43">
        <f>IF(AND(SUM(AE40:AE41)&lt;&gt;AE43,SUM(AE40:AE41)&lt;&gt;0),IF((AD40+AD41)&gt;1,1,IF((AD40+AD41)=1,0,1)),IF((AD40+AD41)&gt;1,0,AD40+AD41))</f>
        <v>0</v>
      </c>
      <c r="AE43">
        <f>IF(AND(SUM(AG40:AG41)&lt;&gt;AG43,SUM(AG40:AG41)&lt;&gt;0),IF((AE40+AE41)&gt;1,1,IF((AE40+AE41)=1,0,1)),IF((AE40+AE41)&gt;1,0,AE40+AE41))</f>
        <v>1</v>
      </c>
      <c r="AG43">
        <f>IF(AND(SUM(AH40:AH41)&lt;&gt;AH43,SUM(AH40:AH41)&lt;&gt;0),IF((AG40+AG41)&gt;1,1,IF((AG40+AG41)=1,0,1)),IF((AG40+AG41)&gt;1,0,AG40+AG41))</f>
        <v>0</v>
      </c>
      <c r="AH43">
        <f t="shared" ref="AH43" si="59">IF(AND(SUM(AI40:AI41)&lt;&gt;AI43,SUM(AI40:AI41)&lt;&gt;0),IF((AH40+AH41)&gt;1,1,IF((AH40+AH41)=1,0,1)),IF((AH40+AH41)&gt;1,0,AH40+AH41))</f>
        <v>1</v>
      </c>
      <c r="AI43">
        <f>IF(AND(SUM(AJ40:AJ41)&lt;&gt;AJ43,SUM(AJ40:AJ41)&lt;&gt;0),IF((AI40+AI41)&gt;1,1,IF((AI40+AI41)=1,0,1)),IF((AI40+AI41)&gt;1,0,AI40+AI41))</f>
        <v>0</v>
      </c>
      <c r="AJ43">
        <f>IF(AND(SUM(AL40:AL41)&lt;&gt;AL43,SUM(AL40:AL41)&lt;&gt;0),IF((AJ40+AJ41)&gt;1,1,IF((AJ40+AJ41)=1,0,1)),IF((AJ40+AJ41)&gt;1,0,AJ40+AJ41))</f>
        <v>1</v>
      </c>
      <c r="AL43">
        <f>IF(AND(SUM(AM40:AM41)&lt;&gt;AM43,SUM(AM40:AM41)&lt;&gt;0),IF((AL40+AL41)&gt;1,1,IF((AL40+AL41)=1,0,1)),IF((AL40+AL41)&gt;1,0,AL40+AL41))</f>
        <v>0</v>
      </c>
      <c r="AM43">
        <f>IF(AND(SUM(AN40:AN41)&lt;&gt;AN43,SUM(AN40:AN41)&lt;&gt;0),IF((AM40+AM41)&gt;1,1,IF((AM40+AM41)=1,0,1)),IF((AM40+AM41)&gt;1,0,AM40+AM41))</f>
        <v>1</v>
      </c>
      <c r="AN43">
        <f>IF(AND(SUM(AO40:AO41)&lt;&gt;AO43,SUM(AO40:AO41)&lt;&gt;0),IF((AN40+AN41)&gt;1,1,IF((AN40+AN41)=1,0,1)),IF((AN40+AN41)&gt;1,0,AN40+AN41))</f>
        <v>0</v>
      </c>
      <c r="AO43">
        <f>IF(AND(SUM(AQ40:AQ41)&lt;&gt;AQ43,SUM(AQ40:AQ41)&lt;&gt;0),IF((AO40+AO41)&gt;1,1,IF((AO40+AO41)=1,0,1)),IF((AO40+AO41)&gt;1,0,AO40+AO41))</f>
        <v>0</v>
      </c>
      <c r="AQ43">
        <f>IF(AND(SUM(AR40:AR41)&lt;&gt;AR43,SUM(AR40:AR41)&lt;&gt;0),IF((AQ40+AQ41)&gt;1,1,IF((AQ40+AQ41)=1,0,1)),IF((AQ40+AQ41)&gt;1,0,AQ40+AQ41))</f>
        <v>1</v>
      </c>
      <c r="AR43">
        <f>IF(AND(SUM(AS40:AS41)&lt;&gt;AS43,SUM(AS40:AS41)&lt;&gt;0),IF((AR40+AR41)&gt;1,1,IF((AR40+AR41)=1,0,1)),IF((AR40+AR41)&gt;1,0,AR40+AR41))</f>
        <v>1</v>
      </c>
      <c r="AS43">
        <f>IF(AND(SUM(AT40:AT41)&lt;&gt;AT43,SUM(AT40:AT41)&lt;&gt;0),IF((AS40+AS41)&gt;1,1,IF((AS40+AS41)=1,0,1)),IF((AS40+AS41)&gt;1,0,AS40+AS41))</f>
        <v>0</v>
      </c>
      <c r="AT43">
        <f>IF((AT40+AT41)&gt;1,0,AT40+AT41)</f>
        <v>0</v>
      </c>
      <c r="AU43" s="1">
        <f>IF(AB43=1,(2^0*AT43+2^1*AS43+2^2*AR43+2^3*AQ43+2^4*AO43+2^5*AN43+2^6*AM43+2^7*AL43+2^8*AJ43+2^9*AI43+2^10*AH43+2^11*AG43+2^12*AE43+2^13*AD43+2^14*AC43)*-1,2^0*AT43+2^1*AS43+2^2*AR43+2^3*AQ43+2^4*AO43+2^5*AN43+2^6*AM43+2^7*AL43+2^8*AJ43+2^9*AI43+2^10*AH43+2^11*AG43+2^12*AE43+2^13*AD43+2^14*AC43)</f>
        <v>21836</v>
      </c>
      <c r="AY43">
        <f>AY40+AY41</f>
        <v>21836</v>
      </c>
      <c r="AZ43" s="9"/>
      <c r="BA43" s="9"/>
      <c r="BB43" s="9"/>
      <c r="BC43" s="9"/>
      <c r="BD43" s="9"/>
      <c r="BE43" s="5"/>
    </row>
    <row r="44" spans="26:57" x14ac:dyDescent="0.3">
      <c r="AB44" s="10" t="s">
        <v>43</v>
      </c>
      <c r="AC44" s="10"/>
      <c r="AD44" s="6">
        <f>IF(AND(SUM(AB40:AB41) &lt;&gt; AB43,SUM(AB40:AB41)&lt;&gt;0),1,0)</f>
        <v>1</v>
      </c>
      <c r="AE44" s="6"/>
      <c r="AF44" s="10" t="s">
        <v>45</v>
      </c>
      <c r="AG44" s="10"/>
      <c r="AH44" s="6">
        <f>IF(AND(SUM(AQ40:AQ41)&lt;&gt;AQ43,SUM(AQ40:AQ41)&lt;&gt;0),1,0)</f>
        <v>0</v>
      </c>
      <c r="AI44" s="6"/>
      <c r="AJ44" s="10" t="s">
        <v>46</v>
      </c>
      <c r="AK44" s="10"/>
      <c r="AL44" s="6">
        <f>IF(SUM(AQ43:AT43,AL43:AO43,AG43:AJ43,AB43:AE43)=0,1,0)</f>
        <v>0</v>
      </c>
      <c r="AM44" s="6"/>
      <c r="AN44" s="10" t="s">
        <v>47</v>
      </c>
      <c r="AO44" s="10"/>
      <c r="AP44" s="6">
        <f>AB43</f>
        <v>0</v>
      </c>
      <c r="AQ44" s="6"/>
      <c r="AR44" s="10" t="s">
        <v>44</v>
      </c>
      <c r="AS44" s="10"/>
      <c r="AT44" s="6">
        <f>IF(MOD(SUM(AQ43:AT43,AL43:AO43),2)=0,1,0)</f>
        <v>0</v>
      </c>
      <c r="AV44" t="s">
        <v>48</v>
      </c>
      <c r="AW44">
        <f>IF(OR(AND(SUM(AB40:AB41) =0,AB43=1),AND(SUM(AB40:AB41)=2,AB43=0)),1,0)</f>
        <v>0</v>
      </c>
      <c r="AZ44" s="9"/>
      <c r="BA44" s="9"/>
      <c r="BB44" s="9"/>
      <c r="BC44" s="9"/>
      <c r="BD44" s="9"/>
    </row>
  </sheetData>
  <mergeCells count="42">
    <mergeCell ref="AF8:AG8"/>
    <mergeCell ref="AB8:AC8"/>
    <mergeCell ref="AN26:AO26"/>
    <mergeCell ref="AB20:AC20"/>
    <mergeCell ref="AF20:AG20"/>
    <mergeCell ref="AN20:AO20"/>
    <mergeCell ref="AB14:AC14"/>
    <mergeCell ref="AF14:AG14"/>
    <mergeCell ref="AJ20:AK20"/>
    <mergeCell ref="AB44:AC44"/>
    <mergeCell ref="AF44:AG44"/>
    <mergeCell ref="AJ44:AK44"/>
    <mergeCell ref="AN44:AO44"/>
    <mergeCell ref="AB38:AC38"/>
    <mergeCell ref="AF38:AG38"/>
    <mergeCell ref="AJ38:AK38"/>
    <mergeCell ref="AN38:AO38"/>
    <mergeCell ref="AB32:AC32"/>
    <mergeCell ref="AF32:AG32"/>
    <mergeCell ref="AJ32:AK32"/>
    <mergeCell ref="AN32:AO32"/>
    <mergeCell ref="AB26:AC26"/>
    <mergeCell ref="AF26:AG26"/>
    <mergeCell ref="AJ26:AK26"/>
    <mergeCell ref="AN8:AO8"/>
    <mergeCell ref="AJ8:AK8"/>
    <mergeCell ref="AJ14:AK14"/>
    <mergeCell ref="AN14:AO14"/>
    <mergeCell ref="AR14:AS14"/>
    <mergeCell ref="AZ40:BD44"/>
    <mergeCell ref="AR44:AS44"/>
    <mergeCell ref="AZ4:BD8"/>
    <mergeCell ref="AZ10:BD14"/>
    <mergeCell ref="AZ16:BD20"/>
    <mergeCell ref="AZ22:BD26"/>
    <mergeCell ref="AZ28:BD32"/>
    <mergeCell ref="AZ34:BD38"/>
    <mergeCell ref="AR8:AS8"/>
    <mergeCell ref="AR32:AS32"/>
    <mergeCell ref="AR20:AS20"/>
    <mergeCell ref="AR26:AS26"/>
    <mergeCell ref="AR38:AS38"/>
  </mergeCells>
  <conditionalFormatting sqref="F4:X7">
    <cfRule type="cellIs" dxfId="0" priority="1" operator="equal">
      <formula>1</formula>
    </cfRule>
  </conditionalFormatting>
  <pageMargins left="0.7" right="0.7" top="0.75" bottom="0.75" header="0.3" footer="0.3"/>
  <pageSetup scale="30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watan khatib</dc:creator>
  <cp:lastModifiedBy>watan khatib</cp:lastModifiedBy>
  <dcterms:created xsi:type="dcterms:W3CDTF">2021-11-24T07:36:31Z</dcterms:created>
  <dcterms:modified xsi:type="dcterms:W3CDTF">2021-12-08T10:30:11Z</dcterms:modified>
</cp:coreProperties>
</file>