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Default Extension="svg" ContentType="image/svg+xml"/>
  <Default Extension="png" ContentType="image/png"/>
  <Override PartName="/docMetadata/LabelInfo.xml" ContentType="application/vnd.ms-office.classificationlabels+xml"/>
  <Override PartName="/xl/workbook.xml" ContentType="application/vnd.openxmlformats-officedocument.spreadsheetml.sheet.main+xml"/>
  <Override PartName="/xl/metadata1.xml" ContentType="application/vnd.openxmlformats-officedocument.spreadsheetml.sheetMetadata+xml"/>
  <Override PartName="/xl/worksheets/sheet31.xml" ContentType="application/vnd.openxmlformats-officedocument.spreadsheetml.worksheet+xml"/>
  <Override PartName="/xl/tables/table21.xml" ContentType="application/vnd.openxmlformats-officedocument.spreadsheetml.table+xml"/>
  <Override PartName="/xl/sharedStrings.xml" ContentType="application/vnd.openxmlformats-officedocument.spreadsheetml.sharedStrings+xml"/>
  <Override PartName="/customXml/item3.xml" ContentType="application/xml"/>
  <Override PartName="/customXml/itemProps31.xml" ContentType="application/vnd.openxmlformats-officedocument.customXmlProperties+xml"/>
  <Override PartName="/xl/worksheets/sheet22.xml" ContentType="application/vnd.openxmlformats-officedocument.spreadsheetml.worksheet+xml"/>
  <Override PartName="/xl/tables/table12.xml" ContentType="application/vnd.openxmlformats-officedocument.spreadsheetml.table+xml"/>
  <Override PartName="/xl/worksheets/sheet13.xml" ContentType="application/vnd.openxmlformats-officedocument.spreadsheetml.worksheet+xml"/>
  <Override PartName="/xl/drawings/drawing11.xml" ContentType="application/vnd.openxmlformats-officedocument.drawing+xml"/>
  <Override PartName="/xl/styles.xml" ContentType="application/vnd.openxmlformats-officedocument.spreadsheetml.styles+xml"/>
  <Override PartName="/customXml/item22.xml" ContentType="application/xml"/>
  <Override PartName="/customXml/itemProps22.xml" ContentType="application/vnd.openxmlformats-officedocument.customXmlProperties+xml"/>
  <Override PartName="/xl/theme/theme11.xml" ContentType="application/vnd.openxmlformats-officedocument.theme+xml"/>
  <Override PartName="/customXml/item13.xml" ContentType="application/xml"/>
  <Override PartName="/customXml/itemProps13.xml" ContentType="application/vnd.openxmlformats-officedocument.customXmlProperties+xml"/>
  <Override PartName="/xl/worksheets/sheet44.xml" ContentType="application/vnd.openxmlformats-officedocument.spreadsheetml.worksheet+xml"/>
  <Override PartName="/xl/tables/table33.xml" ContentType="application/vnd.openxmlformats-officedocument.spreadsheetml.table+xml"/>
  <Override PartName="/xl/calcChain.xml" ContentType="application/vnd.openxmlformats-officedocument.spreadsheetml.calcChain+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bookViews>
    <workbookView xWindow="-108" yWindow="-108" windowWidth="23256" windowHeight="12720" tabRatio="415"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11" i="17" l="1"/>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c r="X33" i="17" l="1"/>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c r="AA34" i="17"/>
  <c r="AA20" i="17"/>
  <c r="AA22" i="17" l="1"/>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1" i="17"/>
  <c r="AF28" i="17"/>
  <c r="AF16" i="17"/>
  <c r="AF12" i="17"/>
  <c r="AF23" i="17"/>
  <c r="AF13" i="17"/>
  <c r="AF35" i="17" l="1"/>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9" i="17"/>
  <c r="AG28" i="17"/>
  <c r="AG27" i="17"/>
  <c r="AG24" i="17"/>
  <c r="AG19" i="17"/>
  <c r="AG26" i="17"/>
  <c r="AG17" i="17"/>
  <c r="AG16" i="17"/>
  <c r="AG14" i="17"/>
  <c r="AH7" i="17" l="1"/>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4" i="17"/>
  <c r="AI32" i="17"/>
  <c r="AI31" i="17"/>
  <c r="AI30" i="17"/>
  <c r="AI22" i="17"/>
  <c r="AI28" i="17"/>
  <c r="AI21" i="17"/>
  <c r="AI17" i="17"/>
  <c r="AI24" i="17"/>
  <c r="AI15" i="17"/>
  <c r="AI13" i="17"/>
  <c r="AI12" i="17"/>
  <c r="AJ7" i="17"/>
  <c r="AI19" i="17"/>
  <c r="AI14" i="17"/>
  <c r="AI18" i="17" l="1"/>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9" i="18" l="1"/>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1" i="18" l="1"/>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5" i="18" l="1"/>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25" i="18"/>
  <c r="AW29" i="18"/>
  <c r="AW14" i="18"/>
  <c r="AW18" i="18"/>
  <c r="AW17" i="18"/>
  <c r="AW16" i="18"/>
  <c r="AW15" i="18"/>
  <c r="AW24" i="18"/>
  <c r="AW20" i="18"/>
  <c r="AW12"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30" i="18" l="1"/>
  <c r="AW26" i="18"/>
  <c r="AW31" i="18"/>
  <c r="AW33" i="18"/>
  <c r="AW22" i="18"/>
  <c r="AX7" i="18"/>
  <c r="AX31" i="18" s="1"/>
  <c r="AW21" i="18"/>
  <c r="AW32" i="18"/>
  <c r="AW11" i="18"/>
  <c r="AW27" i="18"/>
  <c r="AW34" i="18"/>
  <c r="AW9" i="18"/>
  <c r="AW13" i="18"/>
  <c r="AW19" i="18"/>
  <c r="AW23" i="18"/>
  <c r="AW35"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AZ35" i="18"/>
  <c r="AZ22" i="18"/>
  <c r="AZ28"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21" i="18" l="1"/>
  <c r="AZ33" i="18"/>
  <c r="AZ13" i="18"/>
  <c r="BA7" i="18"/>
  <c r="AZ18" i="18"/>
  <c r="AZ14" i="18"/>
  <c r="AZ24" i="18"/>
  <c r="AZ26" i="18"/>
  <c r="AZ34" i="18"/>
  <c r="AZ12" i="18"/>
  <c r="AZ19" i="18"/>
  <c r="AZ23" i="18"/>
  <c r="AZ16" i="18"/>
  <c r="AZ15" i="18"/>
  <c r="AZ27" i="18"/>
  <c r="AZ9" i="18"/>
  <c r="AZ20" i="18"/>
  <c r="AZ30" i="18"/>
  <c r="AZ11" i="18"/>
  <c r="AZ29" i="18"/>
  <c r="AZ31" i="18"/>
  <c r="AZ17" i="18"/>
  <c r="AZ25" i="18"/>
  <c r="BA34" i="18"/>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I22" i="16"/>
  <c r="BI21" i="16"/>
  <c r="BI19" i="16"/>
  <c r="BI24" i="16"/>
  <c r="BI28" i="16"/>
  <c r="BI27" i="16"/>
  <c r="BI11" i="16"/>
  <c r="BI14" i="16"/>
  <c r="BI30" i="16"/>
  <c r="BI31" i="16"/>
  <c r="BI17" i="16"/>
  <c r="BI32" i="16"/>
  <c r="BI13" i="16"/>
  <c r="BI20" i="16"/>
  <c r="BI34" i="16"/>
  <c r="BI12" i="16"/>
  <c r="BI15" i="16"/>
  <c r="BI23" i="16"/>
  <c r="BI26" i="16"/>
  <c r="BI35" i="16"/>
  <c r="BI16" i="16"/>
  <c r="BI25" i="16"/>
  <c r="BJ35" i="16"/>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1.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<sst xmlns="http://schemas.openxmlformats.org/spreadsheetml/2006/main" count="177" uniqueCount="63">
  <si>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</si>
  <si>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</si>
  <si>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</si>
  <si>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</si>
  <si>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</si>
  <si>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</si>
  <si>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</si>
  <si>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</si>
  <si>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</si>
  <si>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</si>
  <si>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</si>
  <si>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</si>
  <si>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</si>
  <si>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</si>
  <si>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</si>
  <si>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</si>
  <si>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</si>
  <si>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</si>
  <si>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</si>
  <si>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</si>
  <si>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</si>
  <si>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</si>
  <si>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</si>
  <si>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</si>
  <si>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</si>
  <si>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</si>
  <si>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</si>
  <si>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</si>
  <si>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</si>
  <si>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</si>
  <si>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Light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</si>
  <si>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</si>
  <si>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</si>
  <si>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</si>
  <si>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</si>
  <si>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</si>
  <si>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</si>
  <si>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</si>
  <si>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</si>
  <si>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</si>
  <si>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</si>
  <si>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</si>
  <si>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</si>
  <si>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</si>
  <si>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</si>
  <si>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</si>
  <si>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</si>
  <si>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</si>
  <si>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</si>
  <si>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</si>
  <si>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</si>
  <si>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</si>
  <si>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</si>
  <si>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</si>
  <si>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</si>
  <si>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</si>
  <si>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</si>
  <si>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</si>
  <si>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</si>
  <si>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Gupreet Bawa</t>
  </si>
  <si>
    <t>Hayden Cook</t>
  </si>
  <si>
    <t>Project start date:</t>
  </si>
  <si>
    <t>Scrolling increment: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</si>
</sst>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heetMetadata" Target="/xl/metadata1.xml" Id="rId8" /><Relationship Type="http://schemas.openxmlformats.org/officeDocument/2006/relationships/worksheet" Target="/xl/worksheets/sheet31.xml" Id="rId3" /><Relationship Type="http://schemas.openxmlformats.org/officeDocument/2006/relationships/sharedStrings" Target="/xl/sharedStrings.xml" Id="rId7" /><Relationship Type="http://schemas.openxmlformats.org/officeDocument/2006/relationships/customXml" Target="/customXml/item3.xml" Id="rId12" /><Relationship Type="http://schemas.openxmlformats.org/officeDocument/2006/relationships/worksheet" Target="/xl/worksheets/sheet22.xml" Id="rId2" /><Relationship Type="http://schemas.openxmlformats.org/officeDocument/2006/relationships/worksheet" Target="/xl/worksheets/sheet13.xml" Id="rId1" /><Relationship Type="http://schemas.openxmlformats.org/officeDocument/2006/relationships/styles" Target="/xl/styles.xml" Id="rId6" /><Relationship Type="http://schemas.openxmlformats.org/officeDocument/2006/relationships/customXml" Target="/customXml/item22.xml" Id="rId11" /><Relationship Type="http://schemas.openxmlformats.org/officeDocument/2006/relationships/theme" Target="/xl/theme/theme11.xml" Id="rId5" /><Relationship Type="http://schemas.openxmlformats.org/officeDocument/2006/relationships/customXml" Target="/customXml/item13.xml" Id="rId10" /><Relationship Type="http://schemas.openxmlformats.org/officeDocument/2006/relationships/worksheet" Target="/xl/worksheets/sheet44.xml" Id="rId4" /><Relationship Type="http://schemas.openxmlformats.org/officeDocument/2006/relationships/calcChain" Target="/xl/calcChain.xml" Id="rId9" /></Relationships>
</file>

<file path=xl/drawings/_rels/drawing11.xml.rels>&#65279;<?xml version="1.0" encoding="utf-8"?><Relationships xmlns="http://schemas.openxmlformats.org/package/2006/relationships"><Relationship Type="http://schemas.openxmlformats.org/officeDocument/2006/relationships/image" Target="/xl/media/image2.svg" Id="rId2" /><Relationship Type="http://schemas.openxmlformats.org/officeDocument/2006/relationships/image" Target="/xl/media/image1.png" Id="rId1" /></Relationships>
</file>

<file path=xl/drawings/drawing1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&#65279;<?xml version="1.0" encoding="utf-8"?><Relationships xmlns="http://schemas.openxmlformats.org/package/2006/relationships"><Relationship Type="http://schemas.openxmlformats.org/officeDocument/2006/relationships/drawing" Target="/xl/drawings/drawing11.xml" Id="rId2" /><Relationship Type="http://schemas.openxmlformats.org/officeDocument/2006/relationships/printerSettings" Target="/xl/printerSettings/printerSettings13.bin" Id="rId1" /></Relationships>
</file>

<file path=xl/worksheets/_rels/sheet22.xml.rels>&#65279;<?xml version="1.0" encoding="utf-8"?><Relationships xmlns="http://schemas.openxmlformats.org/package/2006/relationships"><Relationship Type="http://schemas.openxmlformats.org/officeDocument/2006/relationships/table" Target="/xl/tables/table12.xml" Id="rId2" /><Relationship Type="http://schemas.openxmlformats.org/officeDocument/2006/relationships/printerSettings" Target="/xl/printerSettings/printerSettings22.bin" Id="rId1" /></Relationships>
</file>

<file path=xl/worksheets/_rels/sheet31.xml.rels>&#65279;<?xml version="1.0" encoding="utf-8"?><Relationships xmlns="http://schemas.openxmlformats.org/package/2006/relationships"><Relationship Type="http://schemas.openxmlformats.org/officeDocument/2006/relationships/table" Target="/xl/tables/table21.xml" Id="rId2" /><Relationship Type="http://schemas.openxmlformats.org/officeDocument/2006/relationships/printerSettings" Target="/xl/printerSettings/printerSettings31.bin" Id="rId1" /></Relationships>
</file>

<file path=xl/worksheets/_rels/sheet44.xml.rels>&#65279;<?xml version="1.0" encoding="utf-8"?><Relationships xmlns="http://schemas.openxmlformats.org/package/2006/relationships"><Relationship Type="http://schemas.openxmlformats.org/officeDocument/2006/relationships/table" Target="/xl/tables/table33.xml" Id="rId2" /><Relationship Type="http://schemas.openxmlformats.org/officeDocument/2006/relationships/printerSettings" Target="/xl/printerSettings/printerSettings44.bin" Id="rId1" /></Relationships>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abSelected="1"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5" x14ac:dyDescent="0.6">
      <c r="D1" s="105"/>
    </row>
    <row r="2" spans="1:13" ht="50.1" customHeight="1" x14ac:dyDescent="0.6">
      <c r="A2" s="7"/>
      <c r="B2" s="111"/>
      <c r="C2" s="127" t="s">
        <v>29</v>
      </c>
      <c r="D2" s="127"/>
      <c r="E2" s="127"/>
      <c r="F2" s="111"/>
      <c r="G2" s="7"/>
      <c r="H2" s="7"/>
      <c r="I2" s="7"/>
      <c r="J2" s="7"/>
      <c r="K2" s="7"/>
      <c r="L2" s="7"/>
      <c r="M2" s="7"/>
    </row>
    <row r="3" spans="1:13" ht="14.4" customHeight="1" x14ac:dyDescent="0.6">
      <c r="A3" s="7"/>
      <c r="B3" s="106"/>
      <c r="C3" s="107"/>
      <c r="D3" s="108"/>
      <c r="E3" s="106"/>
      <c r="F3" s="106"/>
      <c r="G3" s="7"/>
      <c r="H3" s="7"/>
      <c r="I3" s="7"/>
      <c r="J3" s="7"/>
      <c r="K3" s="7"/>
      <c r="L3" s="7"/>
      <c r="M3" s="7"/>
    </row>
    <row r="4" spans="1:13" s="8" customFormat="1" ht="67.05" customHeight="1" x14ac:dyDescent="0.5">
      <c r="A4" s="7"/>
      <c r="B4" s="106"/>
      <c r="C4" s="128" t="s">
        <v>33</v>
      </c>
      <c r="D4" s="128"/>
      <c r="E4" s="128"/>
      <c r="F4" s="106"/>
      <c r="G4" s="7"/>
      <c r="H4" s="7"/>
      <c r="I4" s="7"/>
      <c r="J4" s="7"/>
      <c r="K4" s="7"/>
      <c r="L4" s="7"/>
      <c r="M4" s="7"/>
    </row>
    <row r="5" spans="1:13" s="8" customFormat="1" ht="67.05" customHeight="1" x14ac:dyDescent="0.5">
      <c r="A5" s="7"/>
      <c r="B5" s="106"/>
      <c r="C5" s="128" t="s">
        <v>34</v>
      </c>
      <c r="D5" s="128"/>
      <c r="E5" s="128"/>
      <c r="F5" s="106"/>
      <c r="G5" s="7"/>
      <c r="H5" s="7"/>
      <c r="I5" s="7"/>
      <c r="J5" s="7"/>
      <c r="K5" s="7"/>
      <c r="L5" s="7"/>
      <c r="M5" s="7"/>
    </row>
    <row r="6" spans="1:13" ht="14.55" x14ac:dyDescent="0.35">
      <c r="A6" s="6"/>
      <c r="B6" s="109"/>
      <c r="C6" s="109"/>
      <c r="D6" s="110"/>
      <c r="E6" s="109"/>
      <c r="F6" s="10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31" t="s">
        <v>30</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95" customHeight="1" x14ac:dyDescent="0.3">
      <c r="A3" s="10"/>
      <c r="B3" s="66"/>
      <c r="C3" s="67"/>
      <c r="D3" s="68"/>
      <c r="E3" s="68"/>
      <c r="F3" s="69"/>
      <c r="G3" s="68"/>
      <c r="H3" s="68"/>
      <c r="I3" s="82"/>
      <c r="J3" s="1"/>
      <c r="K3" s="1"/>
      <c r="L3" s="1"/>
    </row>
    <row r="4" spans="1:68" ht="30" customHeight="1" x14ac:dyDescent="0.3">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124" t="s">
        <v>36</v>
      </c>
      <c r="C5" s="72"/>
      <c r="D5" s="72"/>
      <c r="E5" s="73"/>
      <c r="F5" s="74"/>
      <c r="G5" s="73"/>
      <c r="H5" s="73"/>
    </row>
    <row r="6" spans="1:68" ht="30" customHeight="1" x14ac:dyDescent="0.4">
      <c r="A6" s="10"/>
      <c r="B6" s="77" t="s">
        <v>61</v>
      </c>
      <c r="C6" s="78" cm="1">
        <f t="array" aca="1" ref="C6" ca="1">IFERROR(IF(MIN(Milestones4352[Start])=0,TODAY(),B11(Milestones4352[Start])),TODAY())</f>
        <v>44957</v>
      </c>
      <c r="D6" s="79"/>
      <c r="E6" s="73"/>
      <c r="F6" s="74"/>
      <c r="G6" s="73"/>
      <c r="H6" s="73"/>
      <c r="I6" s="89" t="str">
        <f ca="1">TEXT(I7,"mmmm")</f>
        <v>February</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March</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62</v>
      </c>
      <c r="C7" s="80">
        <v>5</v>
      </c>
      <c r="D7" s="72"/>
      <c r="E7" s="73"/>
      <c r="F7" s="73"/>
      <c r="G7" s="73"/>
      <c r="H7" s="81"/>
      <c r="I7" s="96">
        <f ca="1">IFERROR(Project_Start+Scrolling_Increment,TODAY())</f>
        <v>44962</v>
      </c>
      <c r="J7" s="97">
        <f ca="1">I7+1</f>
        <v>44963</v>
      </c>
      <c r="K7" s="97">
        <f t="shared" ref="K7:AX7" ca="1" si="0">J7+1</f>
        <v>44964</v>
      </c>
      <c r="L7" s="97">
        <f t="shared" ca="1" si="0"/>
        <v>44965</v>
      </c>
      <c r="M7" s="97">
        <f t="shared" ca="1" si="0"/>
        <v>44966</v>
      </c>
      <c r="N7" s="97">
        <f t="shared" ca="1" si="0"/>
        <v>44967</v>
      </c>
      <c r="O7" s="98">
        <f t="shared" ca="1" si="0"/>
        <v>44968</v>
      </c>
      <c r="P7" s="97">
        <f ca="1">O7+1</f>
        <v>44969</v>
      </c>
      <c r="Q7" s="97">
        <f ca="1">P7+1</f>
        <v>44970</v>
      </c>
      <c r="R7" s="97">
        <f t="shared" ca="1" si="0"/>
        <v>44971</v>
      </c>
      <c r="S7" s="97">
        <f t="shared" ca="1" si="0"/>
        <v>44972</v>
      </c>
      <c r="T7" s="97">
        <f t="shared" ca="1" si="0"/>
        <v>44973</v>
      </c>
      <c r="U7" s="97">
        <f t="shared" ca="1" si="0"/>
        <v>44974</v>
      </c>
      <c r="V7" s="98">
        <f t="shared" ca="1" si="0"/>
        <v>44975</v>
      </c>
      <c r="W7" s="97">
        <f ca="1">V7+1</f>
        <v>44976</v>
      </c>
      <c r="X7" s="97">
        <f ca="1">W7+1</f>
        <v>44977</v>
      </c>
      <c r="Y7" s="97">
        <f t="shared" ca="1" si="0"/>
        <v>44978</v>
      </c>
      <c r="Z7" s="97">
        <f t="shared" ca="1" si="0"/>
        <v>44979</v>
      </c>
      <c r="AA7" s="97">
        <f t="shared" ca="1" si="0"/>
        <v>44980</v>
      </c>
      <c r="AB7" s="97">
        <f t="shared" ca="1" si="0"/>
        <v>44981</v>
      </c>
      <c r="AC7" s="98">
        <f t="shared" ca="1" si="0"/>
        <v>44982</v>
      </c>
      <c r="AD7" s="97">
        <f ca="1">AC7+1</f>
        <v>44983</v>
      </c>
      <c r="AE7" s="97">
        <f ca="1">AD7+1</f>
        <v>44984</v>
      </c>
      <c r="AF7" s="97">
        <f t="shared" ca="1" si="0"/>
        <v>44985</v>
      </c>
      <c r="AG7" s="97">
        <f t="shared" ca="1" si="0"/>
        <v>44986</v>
      </c>
      <c r="AH7" s="97">
        <f t="shared" ca="1" si="0"/>
        <v>44987</v>
      </c>
      <c r="AI7" s="97">
        <f t="shared" ca="1" si="0"/>
        <v>44988</v>
      </c>
      <c r="AJ7" s="98">
        <f t="shared" ca="1" si="0"/>
        <v>44989</v>
      </c>
      <c r="AK7" s="97">
        <f ca="1">AJ7+1</f>
        <v>44990</v>
      </c>
      <c r="AL7" s="97">
        <f ca="1">AK7+1</f>
        <v>44991</v>
      </c>
      <c r="AM7" s="97">
        <f t="shared" ca="1" si="0"/>
        <v>44992</v>
      </c>
      <c r="AN7" s="97">
        <f t="shared" ca="1" si="0"/>
        <v>44993</v>
      </c>
      <c r="AO7" s="97">
        <f t="shared" ca="1" si="0"/>
        <v>44994</v>
      </c>
      <c r="AP7" s="97">
        <f t="shared" ca="1" si="0"/>
        <v>44995</v>
      </c>
      <c r="AQ7" s="98">
        <f t="shared" ca="1" si="0"/>
        <v>44996</v>
      </c>
      <c r="AR7" s="97">
        <f ca="1">AQ7+1</f>
        <v>44997</v>
      </c>
      <c r="AS7" s="97">
        <f ca="1">AR7+1</f>
        <v>44998</v>
      </c>
      <c r="AT7" s="97">
        <f t="shared" ca="1" si="0"/>
        <v>44999</v>
      </c>
      <c r="AU7" s="97">
        <f t="shared" ca="1" si="0"/>
        <v>45000</v>
      </c>
      <c r="AV7" s="97">
        <f t="shared" ca="1" si="0"/>
        <v>45001</v>
      </c>
      <c r="AW7" s="97">
        <f t="shared" ca="1" si="0"/>
        <v>45002</v>
      </c>
      <c r="AX7" s="98">
        <f t="shared" ca="1" si="0"/>
        <v>45003</v>
      </c>
      <c r="AY7" s="97">
        <f ca="1">AX7+1</f>
        <v>45004</v>
      </c>
      <c r="AZ7" s="97">
        <f ca="1">AY7+1</f>
        <v>45005</v>
      </c>
      <c r="BA7" s="97">
        <f t="shared" ref="BA7:BE7" ca="1" si="1">AZ7+1</f>
        <v>45006</v>
      </c>
      <c r="BB7" s="97">
        <f t="shared" ca="1" si="1"/>
        <v>45007</v>
      </c>
      <c r="BC7" s="97">
        <f t="shared" ca="1" si="1"/>
        <v>45008</v>
      </c>
      <c r="BD7" s="97">
        <f t="shared" ca="1" si="1"/>
        <v>45009</v>
      </c>
      <c r="BE7" s="98">
        <f t="shared" ca="1" si="1"/>
        <v>45010</v>
      </c>
      <c r="BF7" s="97">
        <f ca="1">BE7+1</f>
        <v>45011</v>
      </c>
      <c r="BG7" s="97">
        <f ca="1">BF7+1</f>
        <v>45012</v>
      </c>
      <c r="BH7" s="97">
        <f t="shared" ref="BH7:BL7" ca="1" si="2">BG7+1</f>
        <v>45013</v>
      </c>
      <c r="BI7" s="97">
        <f t="shared" ca="1" si="2"/>
        <v>45014</v>
      </c>
      <c r="BJ7" s="97">
        <f t="shared" ca="1" si="2"/>
        <v>45015</v>
      </c>
      <c r="BK7" s="97">
        <f t="shared" ca="1" si="2"/>
        <v>45016</v>
      </c>
      <c r="BL7" s="98">
        <f t="shared" ca="1" si="2"/>
        <v>45017</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12" t="s">
        <v>18</v>
      </c>
      <c r="C9" s="113" t="s">
        <v>6</v>
      </c>
      <c r="D9" s="113" t="s">
        <v>19</v>
      </c>
      <c r="E9" s="113" t="s">
        <v>9</v>
      </c>
      <c r="F9" s="113" t="s">
        <v>10</v>
      </c>
      <c r="G9" s="113" t="s">
        <v>20</v>
      </c>
      <c r="H9" s="86"/>
      <c r="I9" s="104" t="str">
        <f t="shared" ref="I9:BL9" ca="1" si="3">LEFT(TEXT(I7,"ddd"),1)</f>
        <v>S</v>
      </c>
      <c r="J9" s="104" t="str">
        <f t="shared" ca="1" si="3"/>
        <v>M</v>
      </c>
      <c r="K9" s="104" t="str">
        <f t="shared" ca="1" si="3"/>
        <v>T</v>
      </c>
      <c r="L9" s="104" t="str">
        <f t="shared" ca="1" si="3"/>
        <v>W</v>
      </c>
      <c r="M9" s="104" t="str">
        <f t="shared" ca="1" si="3"/>
        <v>T</v>
      </c>
      <c r="N9" s="104" t="str">
        <f t="shared" ca="1" si="3"/>
        <v>F</v>
      </c>
      <c r="O9" s="104" t="str">
        <f t="shared" ca="1" si="3"/>
        <v>S</v>
      </c>
      <c r="P9" s="104" t="str">
        <f t="shared" ca="1" si="3"/>
        <v>S</v>
      </c>
      <c r="Q9" s="104" t="str">
        <f t="shared" ca="1" si="3"/>
        <v>M</v>
      </c>
      <c r="R9" s="104" t="str">
        <f t="shared" ca="1" si="3"/>
        <v>T</v>
      </c>
      <c r="S9" s="104" t="str">
        <f t="shared" ca="1" si="3"/>
        <v>W</v>
      </c>
      <c r="T9" s="104" t="str">
        <f t="shared" ca="1" si="3"/>
        <v>T</v>
      </c>
      <c r="U9" s="104" t="str">
        <f t="shared" ca="1" si="3"/>
        <v>F</v>
      </c>
      <c r="V9" s="104" t="str">
        <f t="shared" ca="1" si="3"/>
        <v>S</v>
      </c>
      <c r="W9" s="104" t="str">
        <f t="shared" ca="1" si="3"/>
        <v>S</v>
      </c>
      <c r="X9" s="104" t="str">
        <f t="shared" ca="1" si="3"/>
        <v>M</v>
      </c>
      <c r="Y9" s="104" t="str">
        <f t="shared" ca="1" si="3"/>
        <v>T</v>
      </c>
      <c r="Z9" s="104" t="str">
        <f t="shared" ca="1" si="3"/>
        <v>W</v>
      </c>
      <c r="AA9" s="104" t="str">
        <f t="shared" ca="1" si="3"/>
        <v>T</v>
      </c>
      <c r="AB9" s="104" t="str">
        <f t="shared" ca="1" si="3"/>
        <v>F</v>
      </c>
      <c r="AC9" s="104" t="str">
        <f t="shared" ca="1" si="3"/>
        <v>S</v>
      </c>
      <c r="AD9" s="104" t="str">
        <f t="shared" ca="1" si="3"/>
        <v>S</v>
      </c>
      <c r="AE9" s="104" t="str">
        <f t="shared" ca="1" si="3"/>
        <v>M</v>
      </c>
      <c r="AF9" s="104" t="str">
        <f t="shared" ca="1" si="3"/>
        <v>T</v>
      </c>
      <c r="AG9" s="104" t="str">
        <f t="shared" ca="1" si="3"/>
        <v>W</v>
      </c>
      <c r="AH9" s="104" t="str">
        <f t="shared" ca="1" si="3"/>
        <v>T</v>
      </c>
      <c r="AI9" s="104" t="str">
        <f t="shared" ca="1" si="3"/>
        <v>F</v>
      </c>
      <c r="AJ9" s="104" t="str">
        <f t="shared" ca="1" si="3"/>
        <v>S</v>
      </c>
      <c r="AK9" s="104" t="str">
        <f t="shared" ca="1" si="3"/>
        <v>S</v>
      </c>
      <c r="AL9" s="104" t="str">
        <f t="shared" ca="1" si="3"/>
        <v>M</v>
      </c>
      <c r="AM9" s="104" t="str">
        <f t="shared" ca="1" si="3"/>
        <v>T</v>
      </c>
      <c r="AN9" s="104" t="str">
        <f t="shared" ca="1" si="3"/>
        <v>W</v>
      </c>
      <c r="AO9" s="104" t="str">
        <f t="shared" ca="1" si="3"/>
        <v>T</v>
      </c>
      <c r="AP9" s="104" t="str">
        <f t="shared" ca="1" si="3"/>
        <v>F</v>
      </c>
      <c r="AQ9" s="104" t="str">
        <f t="shared" ca="1" si="3"/>
        <v>S</v>
      </c>
      <c r="AR9" s="104" t="str">
        <f t="shared" ca="1" si="3"/>
        <v>S</v>
      </c>
      <c r="AS9" s="104" t="str">
        <f t="shared" ca="1" si="3"/>
        <v>M</v>
      </c>
      <c r="AT9" s="104" t="str">
        <f t="shared" ca="1" si="3"/>
        <v>T</v>
      </c>
      <c r="AU9" s="104" t="str">
        <f t="shared" ca="1" si="3"/>
        <v>W</v>
      </c>
      <c r="AV9" s="104" t="str">
        <f t="shared" ca="1" si="3"/>
        <v>T</v>
      </c>
      <c r="AW9" s="104" t="str">
        <f t="shared" ca="1" si="3"/>
        <v>F</v>
      </c>
      <c r="AX9" s="104" t="str">
        <f t="shared" ca="1" si="3"/>
        <v>S</v>
      </c>
      <c r="AY9" s="104" t="str">
        <f t="shared" ca="1" si="3"/>
        <v>S</v>
      </c>
      <c r="AZ9" s="104" t="str">
        <f t="shared" ca="1" si="3"/>
        <v>M</v>
      </c>
      <c r="BA9" s="104" t="str">
        <f t="shared" ca="1" si="3"/>
        <v>T</v>
      </c>
      <c r="BB9" s="104" t="str">
        <f t="shared" ca="1" si="3"/>
        <v>W</v>
      </c>
      <c r="BC9" s="104" t="str">
        <f t="shared" ca="1" si="3"/>
        <v>T</v>
      </c>
      <c r="BD9" s="104" t="str">
        <f t="shared" ca="1" si="3"/>
        <v>F</v>
      </c>
      <c r="BE9" s="104" t="str">
        <f t="shared" ca="1" si="3"/>
        <v>S</v>
      </c>
      <c r="BF9" s="104" t="str">
        <f t="shared" ca="1" si="3"/>
        <v>S</v>
      </c>
      <c r="BG9" s="104" t="str">
        <f t="shared" ca="1" si="3"/>
        <v>M</v>
      </c>
      <c r="BH9" s="104" t="str">
        <f t="shared" ca="1" si="3"/>
        <v>T</v>
      </c>
      <c r="BI9" s="104" t="str">
        <f t="shared" ca="1" si="3"/>
        <v>W</v>
      </c>
      <c r="BJ9" s="104" t="str">
        <f t="shared" ca="1" si="3"/>
        <v>T</v>
      </c>
      <c r="BK9" s="104" t="str">
        <f t="shared" ca="1" si="3"/>
        <v>F</v>
      </c>
      <c r="BL9" s="104" t="str">
        <f t="shared" ca="1" si="3"/>
        <v>S</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22" t="s">
        <v>37</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123" t="s">
        <v>38</v>
      </c>
      <c r="C12" s="57" t="s">
        <v>7</v>
      </c>
      <c r="D12" s="57" t="s">
        <v>5</v>
      </c>
      <c r="E12" s="58">
        <v>0.25</v>
      </c>
      <c r="F12" s="59">
        <f ca="1">TODAY()</f>
        <v>44957</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123" t="s">
        <v>39</v>
      </c>
      <c r="C13" s="57" t="s">
        <v>8</v>
      </c>
      <c r="D13" s="57"/>
      <c r="E13" s="58"/>
      <c r="F13" s="59">
        <f ca="1">TODAY()+5</f>
        <v>44962</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123" t="s">
        <v>40</v>
      </c>
      <c r="C14" s="57" t="s">
        <v>12</v>
      </c>
      <c r="D14" s="57"/>
      <c r="E14" s="58">
        <v>0.5</v>
      </c>
      <c r="F14" s="59">
        <f ca="1">F12-3</f>
        <v>44954</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123" t="s">
        <v>41</v>
      </c>
      <c r="C15" s="57" t="s">
        <v>8</v>
      </c>
      <c r="D15" s="57"/>
      <c r="E15" s="58"/>
      <c r="F15" s="59">
        <f ca="1">F12+20</f>
        <v>44977</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123" t="s">
        <v>42</v>
      </c>
      <c r="C16" s="57" t="s">
        <v>11</v>
      </c>
      <c r="D16" s="57"/>
      <c r="E16" s="58">
        <v>0.1</v>
      </c>
      <c r="F16" s="59">
        <f ca="1">F12+6</f>
        <v>44963</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22" t="s">
        <v>43</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123" t="s">
        <v>44</v>
      </c>
      <c r="C18" s="57" t="s">
        <v>13</v>
      </c>
      <c r="D18" s="57"/>
      <c r="E18" s="58">
        <v>0.6</v>
      </c>
      <c r="F18" s="59">
        <f ca="1">F12+6</f>
        <v>44963</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123" t="s">
        <v>45</v>
      </c>
      <c r="C19" s="57" t="s">
        <v>14</v>
      </c>
      <c r="D19" s="57"/>
      <c r="E19" s="58">
        <v>0.5</v>
      </c>
      <c r="F19" s="59">
        <f ca="1">F18+2</f>
        <v>44965</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123" t="s">
        <v>46</v>
      </c>
      <c r="C20" s="57" t="s">
        <v>12</v>
      </c>
      <c r="D20" s="57"/>
      <c r="E20" s="58">
        <v>0.33</v>
      </c>
      <c r="F20" s="59">
        <f ca="1">F19+5</f>
        <v>44970</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123" t="s">
        <v>47</v>
      </c>
      <c r="C21" s="57" t="s">
        <v>8</v>
      </c>
      <c r="D21" s="57"/>
      <c r="E21" s="58"/>
      <c r="F21" s="59">
        <f ca="1">F20+2</f>
        <v>44972</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123" t="s">
        <v>48</v>
      </c>
      <c r="C22" s="57"/>
      <c r="D22" s="57"/>
      <c r="E22" s="58"/>
      <c r="F22" s="59">
        <f ca="1">F21+1</f>
        <v>44973</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22" t="s">
        <v>49</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123" t="s">
        <v>50</v>
      </c>
      <c r="C24" s="57" t="s">
        <v>14</v>
      </c>
      <c r="D24" s="57"/>
      <c r="E24" s="58"/>
      <c r="F24" s="59">
        <f ca="1">F12+15</f>
        <v>44972</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123" t="s">
        <v>51</v>
      </c>
      <c r="C25" s="57" t="s">
        <v>11</v>
      </c>
      <c r="D25" s="57"/>
      <c r="E25" s="58"/>
      <c r="F25" s="59">
        <f ca="1">F24+3</f>
        <v>44975</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123" t="s">
        <v>52</v>
      </c>
      <c r="C26" s="57" t="s">
        <v>14</v>
      </c>
      <c r="D26" s="57"/>
      <c r="E26" s="58"/>
      <c r="F26" s="59">
        <f ca="1">F25+15</f>
        <v>44990</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123" t="s">
        <v>53</v>
      </c>
      <c r="C27" s="57" t="s">
        <v>7</v>
      </c>
      <c r="D27" s="57"/>
      <c r="E27" s="58"/>
      <c r="F27" s="59">
        <f ca="1">F21+22</f>
        <v>44994</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123" t="s">
        <v>54</v>
      </c>
      <c r="C28" s="57" t="s">
        <v>12</v>
      </c>
      <c r="D28" s="57"/>
      <c r="E28" s="58"/>
      <c r="F28" s="59">
        <f ca="1">F16</f>
        <v>44963</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22" t="s">
        <v>55</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123" t="s">
        <v>56</v>
      </c>
      <c r="C30" s="57"/>
      <c r="D30" s="57"/>
      <c r="E30" s="58"/>
      <c r="F30" s="59">
        <f ca="1">F27+3</f>
        <v>44997</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123" t="s">
        <v>57</v>
      </c>
      <c r="C31" s="57"/>
      <c r="D31" s="57"/>
      <c r="E31" s="58"/>
      <c r="F31" s="59">
        <f ca="1">F30+14</f>
        <v>45011</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123" t="s">
        <v>58</v>
      </c>
      <c r="C32" s="57" t="s">
        <v>8</v>
      </c>
      <c r="D32" s="57"/>
      <c r="E32" s="58"/>
      <c r="F32" s="59">
        <f ca="1">F31+42</f>
        <v>45053</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37" t="s">
        <v>31</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
      <c r="A4" s="10"/>
      <c r="B4" s="52" t="s">
        <v>35</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
      <c r="A5" s="10"/>
      <c r="B5" s="53" t="s">
        <v>59</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4">
      <c r="A6" s="10"/>
      <c r="B6" s="47" t="s">
        <v>61</v>
      </c>
      <c r="C6" s="33" cm="1">
        <f t="array" aca="1" ref="C6" ca="1">IFERROR(IF(MIN(Milestones435[Start])=0,TODAY(),B11(Milestones435[Start])),TODAY())</f>
        <v>44957</v>
      </c>
      <c r="D6" s="51"/>
      <c r="E6" s="31"/>
      <c r="F6" s="32"/>
      <c r="G6" s="31"/>
      <c r="H6" s="28"/>
      <c r="I6" s="92" t="str">
        <f ca="1">TEXT(I7,"mmmm")</f>
        <v>February</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March</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3">
      <c r="A7" s="10"/>
      <c r="B7" s="47" t="s">
        <v>62</v>
      </c>
      <c r="C7" s="34">
        <v>5</v>
      </c>
      <c r="D7" s="50"/>
      <c r="E7" s="28"/>
      <c r="F7" s="28"/>
      <c r="G7" s="28"/>
      <c r="H7" s="28"/>
      <c r="I7" s="94">
        <f ca="1">IFERROR(Project_Start+Scrolling_Increment,TODAY())</f>
        <v>44962</v>
      </c>
      <c r="J7" s="17">
        <f ca="1">I7+1</f>
        <v>44963</v>
      </c>
      <c r="K7" s="17">
        <f t="shared" ref="K7:AX7" ca="1" si="0">J7+1</f>
        <v>44964</v>
      </c>
      <c r="L7" s="17">
        <f t="shared" ca="1" si="0"/>
        <v>44965</v>
      </c>
      <c r="M7" s="17">
        <f t="shared" ca="1" si="0"/>
        <v>44966</v>
      </c>
      <c r="N7" s="17">
        <f t="shared" ca="1" si="0"/>
        <v>44967</v>
      </c>
      <c r="O7" s="62">
        <f t="shared" ca="1" si="0"/>
        <v>44968</v>
      </c>
      <c r="P7" s="17">
        <f ca="1">O7+1</f>
        <v>44969</v>
      </c>
      <c r="Q7" s="17">
        <f ca="1">P7+1</f>
        <v>44970</v>
      </c>
      <c r="R7" s="17">
        <f t="shared" ca="1" si="0"/>
        <v>44971</v>
      </c>
      <c r="S7" s="17">
        <f t="shared" ca="1" si="0"/>
        <v>44972</v>
      </c>
      <c r="T7" s="17">
        <f t="shared" ca="1" si="0"/>
        <v>44973</v>
      </c>
      <c r="U7" s="17">
        <f t="shared" ca="1" si="0"/>
        <v>44974</v>
      </c>
      <c r="V7" s="62">
        <f t="shared" ca="1" si="0"/>
        <v>44975</v>
      </c>
      <c r="W7" s="17">
        <f ca="1">V7+1</f>
        <v>44976</v>
      </c>
      <c r="X7" s="17">
        <f ca="1">W7+1</f>
        <v>44977</v>
      </c>
      <c r="Y7" s="17">
        <f t="shared" ca="1" si="0"/>
        <v>44978</v>
      </c>
      <c r="Z7" s="17">
        <f t="shared" ca="1" si="0"/>
        <v>44979</v>
      </c>
      <c r="AA7" s="17">
        <f t="shared" ca="1" si="0"/>
        <v>44980</v>
      </c>
      <c r="AB7" s="17">
        <f t="shared" ca="1" si="0"/>
        <v>44981</v>
      </c>
      <c r="AC7" s="62">
        <f t="shared" ca="1" si="0"/>
        <v>44982</v>
      </c>
      <c r="AD7" s="17">
        <f ca="1">AC7+1</f>
        <v>44983</v>
      </c>
      <c r="AE7" s="17">
        <f ca="1">AD7+1</f>
        <v>44984</v>
      </c>
      <c r="AF7" s="17">
        <f t="shared" ca="1" si="0"/>
        <v>44985</v>
      </c>
      <c r="AG7" s="17">
        <f t="shared" ca="1" si="0"/>
        <v>44986</v>
      </c>
      <c r="AH7" s="17">
        <f t="shared" ca="1" si="0"/>
        <v>44987</v>
      </c>
      <c r="AI7" s="17">
        <f t="shared" ca="1" si="0"/>
        <v>44988</v>
      </c>
      <c r="AJ7" s="62">
        <f t="shared" ca="1" si="0"/>
        <v>44989</v>
      </c>
      <c r="AK7" s="17">
        <f ca="1">AJ7+1</f>
        <v>44990</v>
      </c>
      <c r="AL7" s="17">
        <f ca="1">AK7+1</f>
        <v>44991</v>
      </c>
      <c r="AM7" s="17">
        <f t="shared" ca="1" si="0"/>
        <v>44992</v>
      </c>
      <c r="AN7" s="17">
        <f t="shared" ca="1" si="0"/>
        <v>44993</v>
      </c>
      <c r="AO7" s="17">
        <f t="shared" ca="1" si="0"/>
        <v>44994</v>
      </c>
      <c r="AP7" s="17">
        <f t="shared" ca="1" si="0"/>
        <v>44995</v>
      </c>
      <c r="AQ7" s="62">
        <f t="shared" ca="1" si="0"/>
        <v>44996</v>
      </c>
      <c r="AR7" s="17">
        <f ca="1">AQ7+1</f>
        <v>44997</v>
      </c>
      <c r="AS7" s="17">
        <f ca="1">AR7+1</f>
        <v>44998</v>
      </c>
      <c r="AT7" s="17">
        <f t="shared" ca="1" si="0"/>
        <v>44999</v>
      </c>
      <c r="AU7" s="17">
        <f t="shared" ca="1" si="0"/>
        <v>45000</v>
      </c>
      <c r="AV7" s="17">
        <f t="shared" ca="1" si="0"/>
        <v>45001</v>
      </c>
      <c r="AW7" s="17">
        <f t="shared" ca="1" si="0"/>
        <v>45002</v>
      </c>
      <c r="AX7" s="62">
        <f t="shared" ca="1" si="0"/>
        <v>45003</v>
      </c>
      <c r="AY7" s="17">
        <f ca="1">AX7+1</f>
        <v>45004</v>
      </c>
      <c r="AZ7" s="17">
        <f ca="1">AY7+1</f>
        <v>45005</v>
      </c>
      <c r="BA7" s="17">
        <f t="shared" ref="BA7:BE7" ca="1" si="1">AZ7+1</f>
        <v>45006</v>
      </c>
      <c r="BB7" s="17">
        <f t="shared" ca="1" si="1"/>
        <v>45007</v>
      </c>
      <c r="BC7" s="17">
        <f t="shared" ca="1" si="1"/>
        <v>45008</v>
      </c>
      <c r="BD7" s="17">
        <f t="shared" ca="1" si="1"/>
        <v>45009</v>
      </c>
      <c r="BE7" s="62">
        <f t="shared" ca="1" si="1"/>
        <v>45010</v>
      </c>
      <c r="BF7" s="17">
        <f ca="1">BE7+1</f>
        <v>45011</v>
      </c>
      <c r="BG7" s="17">
        <f ca="1">BF7+1</f>
        <v>45012</v>
      </c>
      <c r="BH7" s="17">
        <f t="shared" ref="BH7:BL7" ca="1" si="2">BG7+1</f>
        <v>45013</v>
      </c>
      <c r="BI7" s="17">
        <f t="shared" ca="1" si="2"/>
        <v>45014</v>
      </c>
      <c r="BJ7" s="17">
        <f t="shared" ca="1" si="2"/>
        <v>45015</v>
      </c>
      <c r="BK7" s="17">
        <f t="shared" ca="1" si="2"/>
        <v>45016</v>
      </c>
      <c r="BL7" s="18">
        <f t="shared" ca="1" si="2"/>
        <v>45017</v>
      </c>
      <c r="BM7" s="31"/>
    </row>
    <row r="8" spans="1:68" ht="19.95" customHeight="1" x14ac:dyDescent="0.3">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049999999999997" customHeight="1" x14ac:dyDescent="0.3">
      <c r="A9" s="10"/>
      <c r="B9" s="117" t="s">
        <v>18</v>
      </c>
      <c r="C9" s="118" t="s">
        <v>6</v>
      </c>
      <c r="D9" s="118" t="s">
        <v>19</v>
      </c>
      <c r="E9" s="118" t="s">
        <v>9</v>
      </c>
      <c r="F9" s="118" t="s">
        <v>10</v>
      </c>
      <c r="G9" s="118" t="s">
        <v>20</v>
      </c>
      <c r="H9" s="46"/>
      <c r="I9" s="36" t="str">
        <f t="shared" ref="I9:BL9" ca="1" si="3">LEFT(TEXT(I7,"ddd"),1)</f>
        <v>S</v>
      </c>
      <c r="J9" s="36" t="str">
        <f t="shared" ca="1" si="3"/>
        <v>M</v>
      </c>
      <c r="K9" s="36" t="str">
        <f t="shared" ca="1" si="3"/>
        <v>T</v>
      </c>
      <c r="L9" s="36" t="str">
        <f t="shared" ca="1" si="3"/>
        <v>W</v>
      </c>
      <c r="M9" s="36" t="str">
        <f t="shared" ca="1" si="3"/>
        <v>T</v>
      </c>
      <c r="N9" s="36" t="str">
        <f t="shared" ca="1" si="3"/>
        <v>F</v>
      </c>
      <c r="O9" s="36" t="str">
        <f t="shared" ca="1" si="3"/>
        <v>S</v>
      </c>
      <c r="P9" s="36" t="str">
        <f t="shared" ca="1" si="3"/>
        <v>S</v>
      </c>
      <c r="Q9" s="36" t="str">
        <f t="shared" ca="1" si="3"/>
        <v>M</v>
      </c>
      <c r="R9" s="36" t="str">
        <f t="shared" ca="1" si="3"/>
        <v>T</v>
      </c>
      <c r="S9" s="36" t="str">
        <f t="shared" ca="1" si="3"/>
        <v>W</v>
      </c>
      <c r="T9" s="36" t="str">
        <f t="shared" ca="1" si="3"/>
        <v>T</v>
      </c>
      <c r="U9" s="36" t="str">
        <f t="shared" ca="1" si="3"/>
        <v>F</v>
      </c>
      <c r="V9" s="36" t="str">
        <f t="shared" ca="1" si="3"/>
        <v>S</v>
      </c>
      <c r="W9" s="36" t="str">
        <f t="shared" ca="1" si="3"/>
        <v>S</v>
      </c>
      <c r="X9" s="36" t="str">
        <f t="shared" ca="1" si="3"/>
        <v>M</v>
      </c>
      <c r="Y9" s="36" t="str">
        <f t="shared" ca="1" si="3"/>
        <v>T</v>
      </c>
      <c r="Z9" s="36" t="str">
        <f t="shared" ca="1" si="3"/>
        <v>W</v>
      </c>
      <c r="AA9" s="36" t="str">
        <f t="shared" ca="1" si="3"/>
        <v>T</v>
      </c>
      <c r="AB9" s="36" t="str">
        <f t="shared" ca="1" si="3"/>
        <v>F</v>
      </c>
      <c r="AC9" s="36" t="str">
        <f t="shared" ca="1" si="3"/>
        <v>S</v>
      </c>
      <c r="AD9" s="36" t="str">
        <f t="shared" ca="1" si="3"/>
        <v>S</v>
      </c>
      <c r="AE9" s="36" t="str">
        <f t="shared" ca="1" si="3"/>
        <v>M</v>
      </c>
      <c r="AF9" s="36" t="str">
        <f t="shared" ca="1" si="3"/>
        <v>T</v>
      </c>
      <c r="AG9" s="36" t="str">
        <f t="shared" ca="1" si="3"/>
        <v>W</v>
      </c>
      <c r="AH9" s="36" t="str">
        <f t="shared" ca="1" si="3"/>
        <v>T</v>
      </c>
      <c r="AI9" s="36" t="str">
        <f t="shared" ca="1" si="3"/>
        <v>F</v>
      </c>
      <c r="AJ9" s="36" t="str">
        <f t="shared" ca="1" si="3"/>
        <v>S</v>
      </c>
      <c r="AK9" s="36" t="str">
        <f t="shared" ca="1" si="3"/>
        <v>S</v>
      </c>
      <c r="AL9" s="36" t="str">
        <f t="shared" ca="1" si="3"/>
        <v>M</v>
      </c>
      <c r="AM9" s="36" t="str">
        <f t="shared" ca="1" si="3"/>
        <v>T</v>
      </c>
      <c r="AN9" s="36" t="str">
        <f t="shared" ca="1" si="3"/>
        <v>W</v>
      </c>
      <c r="AO9" s="36" t="str">
        <f t="shared" ca="1" si="3"/>
        <v>T</v>
      </c>
      <c r="AP9" s="36" t="str">
        <f t="shared" ca="1" si="3"/>
        <v>F</v>
      </c>
      <c r="AQ9" s="36" t="str">
        <f t="shared" ca="1" si="3"/>
        <v>S</v>
      </c>
      <c r="AR9" s="36" t="str">
        <f t="shared" ca="1" si="3"/>
        <v>S</v>
      </c>
      <c r="AS9" s="36" t="str">
        <f t="shared" ca="1" si="3"/>
        <v>M</v>
      </c>
      <c r="AT9" s="36" t="str">
        <f t="shared" ca="1" si="3"/>
        <v>T</v>
      </c>
      <c r="AU9" s="36" t="str">
        <f t="shared" ca="1" si="3"/>
        <v>W</v>
      </c>
      <c r="AV9" s="36" t="str">
        <f t="shared" ca="1" si="3"/>
        <v>T</v>
      </c>
      <c r="AW9" s="36" t="str">
        <f t="shared" ca="1" si="3"/>
        <v>F</v>
      </c>
      <c r="AX9" s="36" t="str">
        <f t="shared" ca="1" si="3"/>
        <v>S</v>
      </c>
      <c r="AY9" s="36" t="str">
        <f t="shared" ca="1" si="3"/>
        <v>S</v>
      </c>
      <c r="AZ9" s="36" t="str">
        <f t="shared" ca="1" si="3"/>
        <v>M</v>
      </c>
      <c r="BA9" s="36" t="str">
        <f t="shared" ca="1" si="3"/>
        <v>T</v>
      </c>
      <c r="BB9" s="36" t="str">
        <f t="shared" ca="1" si="3"/>
        <v>W</v>
      </c>
      <c r="BC9" s="36" t="str">
        <f t="shared" ca="1" si="3"/>
        <v>T</v>
      </c>
      <c r="BD9" s="36" t="str">
        <f t="shared" ca="1" si="3"/>
        <v>F</v>
      </c>
      <c r="BE9" s="36" t="str">
        <f t="shared" ca="1" si="3"/>
        <v>S</v>
      </c>
      <c r="BF9" s="36" t="str">
        <f t="shared" ca="1" si="3"/>
        <v>S</v>
      </c>
      <c r="BG9" s="36" t="str">
        <f t="shared" ca="1" si="3"/>
        <v>M</v>
      </c>
      <c r="BH9" s="36" t="str">
        <f t="shared" ca="1" si="3"/>
        <v>T</v>
      </c>
      <c r="BI9" s="36" t="str">
        <f t="shared" ca="1" si="3"/>
        <v>W</v>
      </c>
      <c r="BJ9" s="36" t="str">
        <f t="shared" ca="1" si="3"/>
        <v>T</v>
      </c>
      <c r="BK9" s="36" t="str">
        <f t="shared" ca="1" si="3"/>
        <v>F</v>
      </c>
      <c r="BL9" s="36" t="str">
        <f t="shared" ca="1" si="3"/>
        <v>S</v>
      </c>
      <c r="BM9" s="31"/>
    </row>
    <row r="10" spans="1:68" ht="30" hidden="1" customHeight="1" thickBot="1" x14ac:dyDescent="0.3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049999999999997" customHeight="1" x14ac:dyDescent="0.3">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049999999999997" customHeight="1" x14ac:dyDescent="0.3">
      <c r="A12" s="10"/>
      <c r="B12" s="25" t="s">
        <v>3</v>
      </c>
      <c r="C12" s="21" t="s">
        <v>7</v>
      </c>
      <c r="D12" s="21" t="s">
        <v>5</v>
      </c>
      <c r="E12" s="22">
        <v>0.25</v>
      </c>
      <c r="F12" s="23">
        <f ca="1">TODAY()</f>
        <v>44957</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049999999999997" customHeight="1" x14ac:dyDescent="0.3">
      <c r="A13" s="10"/>
      <c r="B13" s="25" t="s">
        <v>4</v>
      </c>
      <c r="C13" s="21" t="s">
        <v>8</v>
      </c>
      <c r="D13" s="21"/>
      <c r="E13" s="22"/>
      <c r="F13" s="23">
        <f ca="1">TODAY()+5</f>
        <v>44962</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049999999999997" customHeight="1" x14ac:dyDescent="0.3">
      <c r="A14" s="9"/>
      <c r="B14" s="25" t="s">
        <v>0</v>
      </c>
      <c r="C14" s="21" t="s">
        <v>12</v>
      </c>
      <c r="D14" s="21"/>
      <c r="E14" s="22">
        <v>0.5</v>
      </c>
      <c r="F14" s="23">
        <f ca="1">F12-3</f>
        <v>44954</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049999999999997" customHeight="1" x14ac:dyDescent="0.3">
      <c r="A15" s="9"/>
      <c r="B15" s="25" t="s">
        <v>1</v>
      </c>
      <c r="C15" s="21" t="s">
        <v>8</v>
      </c>
      <c r="D15" s="21"/>
      <c r="E15" s="22"/>
      <c r="F15" s="23">
        <f ca="1">F12+20</f>
        <v>44977</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049999999999997" customHeight="1" x14ac:dyDescent="0.3">
      <c r="A16" s="9"/>
      <c r="B16" s="25" t="s">
        <v>2</v>
      </c>
      <c r="C16" s="21" t="s">
        <v>11</v>
      </c>
      <c r="D16" s="21"/>
      <c r="E16" s="22">
        <v>0.1</v>
      </c>
      <c r="F16" s="23">
        <f ca="1">F12+6</f>
        <v>44963</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049999999999997" customHeight="1" x14ac:dyDescent="0.3">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049999999999997" customHeight="1" x14ac:dyDescent="0.3">
      <c r="A18" s="10"/>
      <c r="B18" s="25" t="s">
        <v>3</v>
      </c>
      <c r="C18" s="21" t="s">
        <v>13</v>
      </c>
      <c r="D18" s="21"/>
      <c r="E18" s="22">
        <v>0.6</v>
      </c>
      <c r="F18" s="23">
        <f ca="1">F12+6</f>
        <v>44963</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049999999999997" customHeight="1" x14ac:dyDescent="0.3">
      <c r="A19" s="9"/>
      <c r="B19" s="25" t="s">
        <v>4</v>
      </c>
      <c r="C19" s="21" t="s">
        <v>14</v>
      </c>
      <c r="D19" s="21"/>
      <c r="E19" s="22">
        <v>0.5</v>
      </c>
      <c r="F19" s="23">
        <f ca="1">F18+2</f>
        <v>44965</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049999999999997" customHeight="1" x14ac:dyDescent="0.3">
      <c r="A20" s="9"/>
      <c r="B20" s="25" t="s">
        <v>0</v>
      </c>
      <c r="C20" s="21" t="s">
        <v>12</v>
      </c>
      <c r="D20" s="21"/>
      <c r="E20" s="22">
        <v>0.33</v>
      </c>
      <c r="F20" s="23">
        <f ca="1">F19+5</f>
        <v>44970</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049999999999997" customHeight="1" x14ac:dyDescent="0.3">
      <c r="A21" s="9"/>
      <c r="B21" s="25" t="s">
        <v>1</v>
      </c>
      <c r="C21" s="21" t="s">
        <v>8</v>
      </c>
      <c r="D21" s="21"/>
      <c r="E21" s="22"/>
      <c r="F21" s="23">
        <f ca="1">F20+2</f>
        <v>44972</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049999999999997" customHeight="1" x14ac:dyDescent="0.3">
      <c r="A22" s="9"/>
      <c r="B22" s="25" t="s">
        <v>2</v>
      </c>
      <c r="C22" s="21"/>
      <c r="D22" s="21"/>
      <c r="E22" s="22"/>
      <c r="F22" s="23">
        <f ca="1">F21+1</f>
        <v>44973</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049999999999997" customHeight="1" x14ac:dyDescent="0.3">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049999999999997" customHeight="1" x14ac:dyDescent="0.3">
      <c r="A24" s="9"/>
      <c r="B24" s="25" t="s">
        <v>3</v>
      </c>
      <c r="C24" s="21" t="s">
        <v>14</v>
      </c>
      <c r="D24" s="21"/>
      <c r="E24" s="22"/>
      <c r="F24" s="23">
        <f ca="1">F12+15</f>
        <v>44972</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049999999999997" customHeight="1" x14ac:dyDescent="0.3">
      <c r="A25" s="9"/>
      <c r="B25" s="25" t="s">
        <v>4</v>
      </c>
      <c r="C25" s="21" t="s">
        <v>11</v>
      </c>
      <c r="D25" s="21"/>
      <c r="E25" s="22"/>
      <c r="F25" s="23">
        <f ca="1">F24+3</f>
        <v>44975</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049999999999997" customHeight="1" x14ac:dyDescent="0.3">
      <c r="A26" s="9"/>
      <c r="B26" s="25" t="s">
        <v>0</v>
      </c>
      <c r="C26" s="21" t="s">
        <v>14</v>
      </c>
      <c r="D26" s="21"/>
      <c r="E26" s="22"/>
      <c r="F26" s="23">
        <f ca="1">F25+15</f>
        <v>44990</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049999999999997" customHeight="1" x14ac:dyDescent="0.3">
      <c r="A27" s="9"/>
      <c r="B27" s="25" t="s">
        <v>1</v>
      </c>
      <c r="C27" s="21" t="s">
        <v>7</v>
      </c>
      <c r="D27" s="21"/>
      <c r="E27" s="22"/>
      <c r="F27" s="23">
        <f ca="1">F21+22</f>
        <v>44994</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049999999999997" customHeight="1" x14ac:dyDescent="0.3">
      <c r="A28" s="9"/>
      <c r="B28" s="25" t="s">
        <v>2</v>
      </c>
      <c r="C28" s="21" t="s">
        <v>12</v>
      </c>
      <c r="D28" s="21"/>
      <c r="E28" s="22"/>
      <c r="F28" s="23">
        <f ca="1">F16</f>
        <v>44963</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049999999999997" customHeight="1" x14ac:dyDescent="0.3">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049999999999997" customHeight="1" x14ac:dyDescent="0.3">
      <c r="A30" s="9"/>
      <c r="B30" s="25" t="s">
        <v>3</v>
      </c>
      <c r="C30" s="21"/>
      <c r="D30" s="21"/>
      <c r="E30" s="22"/>
      <c r="F30" s="23">
        <f ca="1">F27+3</f>
        <v>44997</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049999999999997" customHeight="1" x14ac:dyDescent="0.3">
      <c r="A31" s="9"/>
      <c r="B31" s="25" t="s">
        <v>4</v>
      </c>
      <c r="C31" s="21"/>
      <c r="D31" s="21"/>
      <c r="E31" s="22"/>
      <c r="F31" s="23">
        <f ca="1">F30+14</f>
        <v>45011</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049999999999997" customHeight="1" x14ac:dyDescent="0.3">
      <c r="A32" s="9"/>
      <c r="B32" s="25" t="s">
        <v>0</v>
      </c>
      <c r="C32" s="21" t="s">
        <v>8</v>
      </c>
      <c r="D32" s="21"/>
      <c r="E32" s="22"/>
      <c r="F32" s="23">
        <f ca="1">F31+42</f>
        <v>45053</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049999999999997" customHeight="1" x14ac:dyDescent="0.3">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049999999999997" customHeight="1" x14ac:dyDescent="0.3">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049999999999997" customHeight="1" x14ac:dyDescent="0.3">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049999999999997" customHeight="1" x14ac:dyDescent="0.3">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41" t="s">
        <v>32</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95" customHeight="1" x14ac:dyDescent="0.3">
      <c r="A3" s="10"/>
      <c r="B3" s="66"/>
      <c r="C3" s="67"/>
      <c r="D3" s="68"/>
      <c r="E3" s="68"/>
      <c r="F3" s="69"/>
      <c r="G3" s="68"/>
      <c r="H3" s="68"/>
      <c r="I3" s="82"/>
      <c r="J3" s="1"/>
      <c r="K3" s="1"/>
      <c r="L3" s="1"/>
    </row>
    <row r="4" spans="1:68" ht="30" customHeight="1" x14ac:dyDescent="0.3">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76" t="s">
        <v>60</v>
      </c>
      <c r="C5" s="72"/>
      <c r="D5" s="72"/>
      <c r="E5" s="73"/>
      <c r="F5" s="74"/>
      <c r="G5" s="73"/>
      <c r="H5" s="73"/>
    </row>
    <row r="6" spans="1:68" ht="30" customHeight="1" x14ac:dyDescent="0.4">
      <c r="A6" s="10"/>
      <c r="B6" s="77" t="s">
        <v>61</v>
      </c>
      <c r="C6" s="78" cm="1">
        <f t="array" aca="1" ref="C6" ca="1">IFERROR(IF(MIN(Milestones43524[Start])=0,TODAY(),B11(Milestones43524[Start])),TODAY())</f>
        <v>44957</v>
      </c>
      <c r="D6" s="79"/>
      <c r="E6" s="73"/>
      <c r="F6" s="74"/>
      <c r="G6" s="73"/>
      <c r="H6" s="73"/>
      <c r="I6" s="89" t="str">
        <f ca="1">TEXT(I7,"mmmm")</f>
        <v>February</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March</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62</v>
      </c>
      <c r="C7" s="80">
        <v>5</v>
      </c>
      <c r="D7" s="72"/>
      <c r="E7" s="73"/>
      <c r="F7" s="73"/>
      <c r="G7" s="73"/>
      <c r="H7" s="81"/>
      <c r="I7" s="96">
        <f ca="1">IFERROR(Project_Start+Scrolling_Increment,TODAY())</f>
        <v>44962</v>
      </c>
      <c r="J7" s="97">
        <f ca="1">I7+1</f>
        <v>44963</v>
      </c>
      <c r="K7" s="97">
        <f t="shared" ref="K7:AX7" ca="1" si="0">J7+1</f>
        <v>44964</v>
      </c>
      <c r="L7" s="97">
        <f t="shared" ca="1" si="0"/>
        <v>44965</v>
      </c>
      <c r="M7" s="97">
        <f t="shared" ca="1" si="0"/>
        <v>44966</v>
      </c>
      <c r="N7" s="97">
        <f t="shared" ca="1" si="0"/>
        <v>44967</v>
      </c>
      <c r="O7" s="98">
        <f t="shared" ca="1" si="0"/>
        <v>44968</v>
      </c>
      <c r="P7" s="97">
        <f ca="1">O7+1</f>
        <v>44969</v>
      </c>
      <c r="Q7" s="97">
        <f ca="1">P7+1</f>
        <v>44970</v>
      </c>
      <c r="R7" s="97">
        <f t="shared" ca="1" si="0"/>
        <v>44971</v>
      </c>
      <c r="S7" s="97">
        <f t="shared" ca="1" si="0"/>
        <v>44972</v>
      </c>
      <c r="T7" s="97">
        <f t="shared" ca="1" si="0"/>
        <v>44973</v>
      </c>
      <c r="U7" s="97">
        <f t="shared" ca="1" si="0"/>
        <v>44974</v>
      </c>
      <c r="V7" s="98">
        <f t="shared" ca="1" si="0"/>
        <v>44975</v>
      </c>
      <c r="W7" s="97">
        <f ca="1">V7+1</f>
        <v>44976</v>
      </c>
      <c r="X7" s="97">
        <f ca="1">W7+1</f>
        <v>44977</v>
      </c>
      <c r="Y7" s="97">
        <f t="shared" ca="1" si="0"/>
        <v>44978</v>
      </c>
      <c r="Z7" s="97">
        <f t="shared" ca="1" si="0"/>
        <v>44979</v>
      </c>
      <c r="AA7" s="97">
        <f t="shared" ca="1" si="0"/>
        <v>44980</v>
      </c>
      <c r="AB7" s="97">
        <f t="shared" ca="1" si="0"/>
        <v>44981</v>
      </c>
      <c r="AC7" s="98">
        <f t="shared" ca="1" si="0"/>
        <v>44982</v>
      </c>
      <c r="AD7" s="97">
        <f ca="1">AC7+1</f>
        <v>44983</v>
      </c>
      <c r="AE7" s="97">
        <f ca="1">AD7+1</f>
        <v>44984</v>
      </c>
      <c r="AF7" s="97">
        <f t="shared" ca="1" si="0"/>
        <v>44985</v>
      </c>
      <c r="AG7" s="97">
        <f t="shared" ca="1" si="0"/>
        <v>44986</v>
      </c>
      <c r="AH7" s="97">
        <f t="shared" ca="1" si="0"/>
        <v>44987</v>
      </c>
      <c r="AI7" s="97">
        <f t="shared" ca="1" si="0"/>
        <v>44988</v>
      </c>
      <c r="AJ7" s="98">
        <f t="shared" ca="1" si="0"/>
        <v>44989</v>
      </c>
      <c r="AK7" s="97">
        <f ca="1">AJ7+1</f>
        <v>44990</v>
      </c>
      <c r="AL7" s="97">
        <f ca="1">AK7+1</f>
        <v>44991</v>
      </c>
      <c r="AM7" s="97">
        <f t="shared" ca="1" si="0"/>
        <v>44992</v>
      </c>
      <c r="AN7" s="97">
        <f t="shared" ca="1" si="0"/>
        <v>44993</v>
      </c>
      <c r="AO7" s="97">
        <f t="shared" ca="1" si="0"/>
        <v>44994</v>
      </c>
      <c r="AP7" s="97">
        <f t="shared" ca="1" si="0"/>
        <v>44995</v>
      </c>
      <c r="AQ7" s="98">
        <f t="shared" ca="1" si="0"/>
        <v>44996</v>
      </c>
      <c r="AR7" s="97">
        <f ca="1">AQ7+1</f>
        <v>44997</v>
      </c>
      <c r="AS7" s="97">
        <f ca="1">AR7+1</f>
        <v>44998</v>
      </c>
      <c r="AT7" s="97">
        <f t="shared" ca="1" si="0"/>
        <v>44999</v>
      </c>
      <c r="AU7" s="97">
        <f t="shared" ca="1" si="0"/>
        <v>45000</v>
      </c>
      <c r="AV7" s="97">
        <f t="shared" ca="1" si="0"/>
        <v>45001</v>
      </c>
      <c r="AW7" s="97">
        <f t="shared" ca="1" si="0"/>
        <v>45002</v>
      </c>
      <c r="AX7" s="98">
        <f t="shared" ca="1" si="0"/>
        <v>45003</v>
      </c>
      <c r="AY7" s="97">
        <f ca="1">AX7+1</f>
        <v>45004</v>
      </c>
      <c r="AZ7" s="97">
        <f ca="1">AY7+1</f>
        <v>45005</v>
      </c>
      <c r="BA7" s="97">
        <f t="shared" ref="BA7:BE7" ca="1" si="1">AZ7+1</f>
        <v>45006</v>
      </c>
      <c r="BB7" s="97">
        <f t="shared" ca="1" si="1"/>
        <v>45007</v>
      </c>
      <c r="BC7" s="97">
        <f t="shared" ca="1" si="1"/>
        <v>45008</v>
      </c>
      <c r="BD7" s="97">
        <f t="shared" ca="1" si="1"/>
        <v>45009</v>
      </c>
      <c r="BE7" s="98">
        <f t="shared" ca="1" si="1"/>
        <v>45010</v>
      </c>
      <c r="BF7" s="97">
        <f ca="1">BE7+1</f>
        <v>45011</v>
      </c>
      <c r="BG7" s="97">
        <f ca="1">BF7+1</f>
        <v>45012</v>
      </c>
      <c r="BH7" s="97">
        <f t="shared" ref="BH7:BL7" ca="1" si="2">BG7+1</f>
        <v>45013</v>
      </c>
      <c r="BI7" s="97">
        <f t="shared" ca="1" si="2"/>
        <v>45014</v>
      </c>
      <c r="BJ7" s="97">
        <f t="shared" ca="1" si="2"/>
        <v>45015</v>
      </c>
      <c r="BK7" s="97">
        <f t="shared" ca="1" si="2"/>
        <v>45016</v>
      </c>
      <c r="BL7" s="98">
        <f t="shared" ca="1" si="2"/>
        <v>45017</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20" t="s">
        <v>18</v>
      </c>
      <c r="C9" s="121" t="s">
        <v>6</v>
      </c>
      <c r="D9" s="121" t="s">
        <v>19</v>
      </c>
      <c r="E9" s="121" t="s">
        <v>9</v>
      </c>
      <c r="F9" s="121" t="s">
        <v>10</v>
      </c>
      <c r="G9" s="121" t="s">
        <v>20</v>
      </c>
      <c r="H9" s="86"/>
      <c r="I9" s="104" t="str">
        <f t="shared" ref="I9:BL9" ca="1" si="3">LEFT(TEXT(I7,"ddd"),1)</f>
        <v>S</v>
      </c>
      <c r="J9" s="104" t="str">
        <f t="shared" ca="1" si="3"/>
        <v>M</v>
      </c>
      <c r="K9" s="104" t="str">
        <f t="shared" ca="1" si="3"/>
        <v>T</v>
      </c>
      <c r="L9" s="104" t="str">
        <f t="shared" ca="1" si="3"/>
        <v>W</v>
      </c>
      <c r="M9" s="104" t="str">
        <f t="shared" ca="1" si="3"/>
        <v>T</v>
      </c>
      <c r="N9" s="104" t="str">
        <f t="shared" ca="1" si="3"/>
        <v>F</v>
      </c>
      <c r="O9" s="104" t="str">
        <f t="shared" ca="1" si="3"/>
        <v>S</v>
      </c>
      <c r="P9" s="104" t="str">
        <f t="shared" ca="1" si="3"/>
        <v>S</v>
      </c>
      <c r="Q9" s="104" t="str">
        <f t="shared" ca="1" si="3"/>
        <v>M</v>
      </c>
      <c r="R9" s="104" t="str">
        <f t="shared" ca="1" si="3"/>
        <v>T</v>
      </c>
      <c r="S9" s="104" t="str">
        <f t="shared" ca="1" si="3"/>
        <v>W</v>
      </c>
      <c r="T9" s="104" t="str">
        <f t="shared" ca="1" si="3"/>
        <v>T</v>
      </c>
      <c r="U9" s="104" t="str">
        <f t="shared" ca="1" si="3"/>
        <v>F</v>
      </c>
      <c r="V9" s="104" t="str">
        <f t="shared" ca="1" si="3"/>
        <v>S</v>
      </c>
      <c r="W9" s="104" t="str">
        <f t="shared" ca="1" si="3"/>
        <v>S</v>
      </c>
      <c r="X9" s="104" t="str">
        <f t="shared" ca="1" si="3"/>
        <v>M</v>
      </c>
      <c r="Y9" s="104" t="str">
        <f t="shared" ca="1" si="3"/>
        <v>T</v>
      </c>
      <c r="Z9" s="104" t="str">
        <f t="shared" ca="1" si="3"/>
        <v>W</v>
      </c>
      <c r="AA9" s="104" t="str">
        <f t="shared" ca="1" si="3"/>
        <v>T</v>
      </c>
      <c r="AB9" s="104" t="str">
        <f t="shared" ca="1" si="3"/>
        <v>F</v>
      </c>
      <c r="AC9" s="104" t="str">
        <f t="shared" ca="1" si="3"/>
        <v>S</v>
      </c>
      <c r="AD9" s="104" t="str">
        <f t="shared" ca="1" si="3"/>
        <v>S</v>
      </c>
      <c r="AE9" s="104" t="str">
        <f t="shared" ca="1" si="3"/>
        <v>M</v>
      </c>
      <c r="AF9" s="104" t="str">
        <f t="shared" ca="1" si="3"/>
        <v>T</v>
      </c>
      <c r="AG9" s="104" t="str">
        <f t="shared" ca="1" si="3"/>
        <v>W</v>
      </c>
      <c r="AH9" s="104" t="str">
        <f t="shared" ca="1" si="3"/>
        <v>T</v>
      </c>
      <c r="AI9" s="104" t="str">
        <f t="shared" ca="1" si="3"/>
        <v>F</v>
      </c>
      <c r="AJ9" s="104" t="str">
        <f t="shared" ca="1" si="3"/>
        <v>S</v>
      </c>
      <c r="AK9" s="104" t="str">
        <f t="shared" ca="1" si="3"/>
        <v>S</v>
      </c>
      <c r="AL9" s="104" t="str">
        <f t="shared" ca="1" si="3"/>
        <v>M</v>
      </c>
      <c r="AM9" s="104" t="str">
        <f t="shared" ca="1" si="3"/>
        <v>T</v>
      </c>
      <c r="AN9" s="104" t="str">
        <f t="shared" ca="1" si="3"/>
        <v>W</v>
      </c>
      <c r="AO9" s="104" t="str">
        <f t="shared" ca="1" si="3"/>
        <v>T</v>
      </c>
      <c r="AP9" s="104" t="str">
        <f t="shared" ca="1" si="3"/>
        <v>F</v>
      </c>
      <c r="AQ9" s="104" t="str">
        <f t="shared" ca="1" si="3"/>
        <v>S</v>
      </c>
      <c r="AR9" s="104" t="str">
        <f t="shared" ca="1" si="3"/>
        <v>S</v>
      </c>
      <c r="AS9" s="104" t="str">
        <f t="shared" ca="1" si="3"/>
        <v>M</v>
      </c>
      <c r="AT9" s="104" t="str">
        <f t="shared" ca="1" si="3"/>
        <v>T</v>
      </c>
      <c r="AU9" s="104" t="str">
        <f t="shared" ca="1" si="3"/>
        <v>W</v>
      </c>
      <c r="AV9" s="104" t="str">
        <f t="shared" ca="1" si="3"/>
        <v>T</v>
      </c>
      <c r="AW9" s="104" t="str">
        <f t="shared" ca="1" si="3"/>
        <v>F</v>
      </c>
      <c r="AX9" s="104" t="str">
        <f t="shared" ca="1" si="3"/>
        <v>S</v>
      </c>
      <c r="AY9" s="104" t="str">
        <f t="shared" ca="1" si="3"/>
        <v>S</v>
      </c>
      <c r="AZ9" s="104" t="str">
        <f t="shared" ca="1" si="3"/>
        <v>M</v>
      </c>
      <c r="BA9" s="104" t="str">
        <f t="shared" ca="1" si="3"/>
        <v>T</v>
      </c>
      <c r="BB9" s="104" t="str">
        <f t="shared" ca="1" si="3"/>
        <v>W</v>
      </c>
      <c r="BC9" s="104" t="str">
        <f t="shared" ca="1" si="3"/>
        <v>T</v>
      </c>
      <c r="BD9" s="104" t="str">
        <f t="shared" ca="1" si="3"/>
        <v>F</v>
      </c>
      <c r="BE9" s="104" t="str">
        <f t="shared" ca="1" si="3"/>
        <v>S</v>
      </c>
      <c r="BF9" s="104" t="str">
        <f t="shared" ca="1" si="3"/>
        <v>S</v>
      </c>
      <c r="BG9" s="104" t="str">
        <f t="shared" ca="1" si="3"/>
        <v>M</v>
      </c>
      <c r="BH9" s="104" t="str">
        <f t="shared" ca="1" si="3"/>
        <v>T</v>
      </c>
      <c r="BI9" s="104" t="str">
        <f t="shared" ca="1" si="3"/>
        <v>W</v>
      </c>
      <c r="BJ9" s="104" t="str">
        <f t="shared" ca="1" si="3"/>
        <v>T</v>
      </c>
      <c r="BK9" s="104" t="str">
        <f t="shared" ca="1" si="3"/>
        <v>F</v>
      </c>
      <c r="BL9" s="104" t="str">
        <f t="shared" ca="1" si="3"/>
        <v>S</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61" t="s">
        <v>3</v>
      </c>
      <c r="C12" s="57" t="s">
        <v>7</v>
      </c>
      <c r="D12" s="57" t="s">
        <v>5</v>
      </c>
      <c r="E12" s="58">
        <v>0.25</v>
      </c>
      <c r="F12" s="59">
        <f ca="1">TODAY()</f>
        <v>44957</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61" t="s">
        <v>4</v>
      </c>
      <c r="C13" s="57" t="s">
        <v>8</v>
      </c>
      <c r="D13" s="57"/>
      <c r="E13" s="58"/>
      <c r="F13" s="59">
        <f ca="1">TODAY()+5</f>
        <v>44962</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61" t="s">
        <v>0</v>
      </c>
      <c r="C14" s="57" t="s">
        <v>12</v>
      </c>
      <c r="D14" s="57"/>
      <c r="E14" s="58">
        <v>0.5</v>
      </c>
      <c r="F14" s="59">
        <f ca="1">F12-3</f>
        <v>44954</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61" t="s">
        <v>1</v>
      </c>
      <c r="C15" s="57" t="s">
        <v>8</v>
      </c>
      <c r="D15" s="57"/>
      <c r="E15" s="58"/>
      <c r="F15" s="59">
        <f ca="1">F12+20</f>
        <v>44977</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61" t="s">
        <v>2</v>
      </c>
      <c r="C16" s="57" t="s">
        <v>11</v>
      </c>
      <c r="D16" s="57"/>
      <c r="E16" s="58">
        <v>0.1</v>
      </c>
      <c r="F16" s="59">
        <f ca="1">F12+6</f>
        <v>44963</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61" t="s">
        <v>3</v>
      </c>
      <c r="C18" s="57" t="s">
        <v>13</v>
      </c>
      <c r="D18" s="57"/>
      <c r="E18" s="58">
        <v>0.6</v>
      </c>
      <c r="F18" s="59">
        <f ca="1">F12+6</f>
        <v>44963</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61" t="s">
        <v>4</v>
      </c>
      <c r="C19" s="57" t="s">
        <v>14</v>
      </c>
      <c r="D19" s="57"/>
      <c r="E19" s="58">
        <v>0.5</v>
      </c>
      <c r="F19" s="59">
        <f ca="1">F18+2</f>
        <v>44965</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61" t="s">
        <v>0</v>
      </c>
      <c r="C20" s="57" t="s">
        <v>12</v>
      </c>
      <c r="D20" s="57"/>
      <c r="E20" s="58">
        <v>0.33</v>
      </c>
      <c r="F20" s="59">
        <f ca="1">F19+5</f>
        <v>44970</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61" t="s">
        <v>1</v>
      </c>
      <c r="C21" s="57" t="s">
        <v>8</v>
      </c>
      <c r="D21" s="57"/>
      <c r="E21" s="58"/>
      <c r="F21" s="59">
        <f ca="1">F20+2</f>
        <v>44972</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61" t="s">
        <v>2</v>
      </c>
      <c r="C22" s="57"/>
      <c r="D22" s="57"/>
      <c r="E22" s="58"/>
      <c r="F22" s="59">
        <f ca="1">F21+1</f>
        <v>44973</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61" t="s">
        <v>3</v>
      </c>
      <c r="C24" s="57" t="s">
        <v>14</v>
      </c>
      <c r="D24" s="57"/>
      <c r="E24" s="58"/>
      <c r="F24" s="59">
        <f ca="1">F12+15</f>
        <v>44972</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61" t="s">
        <v>4</v>
      </c>
      <c r="C25" s="57" t="s">
        <v>11</v>
      </c>
      <c r="D25" s="57"/>
      <c r="E25" s="58"/>
      <c r="F25" s="59">
        <f ca="1">F24+3</f>
        <v>44975</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61" t="s">
        <v>0</v>
      </c>
      <c r="C26" s="57" t="s">
        <v>14</v>
      </c>
      <c r="D26" s="57"/>
      <c r="E26" s="58"/>
      <c r="F26" s="59">
        <f ca="1">F25+15</f>
        <v>44990</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61" t="s">
        <v>1</v>
      </c>
      <c r="C27" s="57" t="s">
        <v>7</v>
      </c>
      <c r="D27" s="57"/>
      <c r="E27" s="58"/>
      <c r="F27" s="59">
        <f ca="1">F21+22</f>
        <v>44994</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61" t="s">
        <v>2</v>
      </c>
      <c r="C28" s="57" t="s">
        <v>12</v>
      </c>
      <c r="D28" s="57"/>
      <c r="E28" s="58"/>
      <c r="F28" s="59">
        <f ca="1">F16</f>
        <v>44963</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61" t="s">
        <v>3</v>
      </c>
      <c r="C30" s="57"/>
      <c r="D30" s="57"/>
      <c r="E30" s="58"/>
      <c r="F30" s="59">
        <f ca="1">F27+3</f>
        <v>44997</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61" t="s">
        <v>4</v>
      </c>
      <c r="C31" s="57"/>
      <c r="D31" s="57"/>
      <c r="E31" s="58"/>
      <c r="F31" s="59">
        <f ca="1">F30+14</f>
        <v>45011</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61" t="s">
        <v>0</v>
      </c>
      <c r="C32" s="57" t="s">
        <v>8</v>
      </c>
      <c r="D32" s="57"/>
      <c r="E32" s="58"/>
      <c r="F32" s="59">
        <f ca="1">F31+42</f>
        <v>45053</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CF181E67-B5A5-4E32-9D0A-4494603D7B36}"/>
</file>

<file path=customXml/itemProps22.xml><?xml version="1.0" encoding="utf-8"?>
<ds:datastoreItem xmlns:ds="http://schemas.openxmlformats.org/officeDocument/2006/customXml" ds:itemID="{A9C5315E-9A69-4EEB-ACCD-0F886FBF12FB}"/>
</file>

<file path=customXml/itemProps31.xml><?xml version="1.0" encoding="utf-8"?>
<ds:datastoreItem xmlns:ds="http://schemas.openxmlformats.org/officeDocument/2006/customXml" ds:itemID="{11AAADB5-F91F-44CE-8CB6-D8472D59D975}"/>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TM55723235</ap:Template>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9</vt:i4>
      </vt:variant>
    </vt:vector>
  </ap:HeadingPairs>
  <ap:TitlesOfParts>
    <vt:vector baseType="lpstr" size="13">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ap:TitlesOfParts>
  <ap:Company/>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2023-01-31T06:47:10Z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