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tsal Mittal\Desktop\"/>
    </mc:Choice>
  </mc:AlternateContent>
  <xr:revisionPtr revIDLastSave="0" documentId="13_ncr:1_{6FE1EF59-54BC-41B9-8B12-4522B060DB37}" xr6:coauthVersionLast="47" xr6:coauthVersionMax="47" xr10:uidLastSave="{00000000-0000-0000-0000-000000000000}"/>
  <bookViews>
    <workbookView xWindow="-108" yWindow="-108" windowWidth="23256" windowHeight="14616" xr2:uid="{AB17017E-E566-4D3C-80F4-B35A04A943C7}"/>
  </bookViews>
  <sheets>
    <sheet name="BatteryLifeCalc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53" i="1" l="1" a="1"/>
  <c r="L53" i="1" s="1"/>
  <c r="K51" i="1" s="1"/>
  <c r="K53" i="1"/>
  <c r="H49" i="1"/>
  <c r="H48" i="1"/>
  <c r="H47" i="1"/>
  <c r="H46" i="1"/>
  <c r="H45" i="1"/>
  <c r="H44" i="1"/>
  <c r="H43" i="1"/>
  <c r="H42" i="1"/>
  <c r="H41" i="1"/>
  <c r="H40" i="1"/>
  <c r="H39" i="1"/>
  <c r="H38" i="1"/>
  <c r="K37" i="1"/>
  <c r="K38" i="1" s="1"/>
  <c r="J37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51" i="1" s="1"/>
  <c r="H6" i="1"/>
  <c r="J51" i="1" l="1"/>
  <c r="I51" i="1"/>
  <c r="H52" i="1" s="1"/>
  <c r="A2" i="1" s="1"/>
  <c r="P39" i="1"/>
  <c r="K39" i="1" s="1"/>
  <c r="G2" i="1" s="1"/>
  <c r="E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<sst xmlns="http://schemas.openxmlformats.org/spreadsheetml/2006/main" count="33" uniqueCount="31">
  <si>
    <t>Battery Life</t>
  </si>
  <si>
    <t>Battery Health</t>
  </si>
  <si>
    <t>Designed Capasity</t>
  </si>
  <si>
    <t>User
Input-&gt;</t>
  </si>
  <si>
    <t>Wh</t>
  </si>
  <si>
    <t>(Follow Instructions to fill this box)</t>
  </si>
  <si>
    <t>paste here</t>
  </si>
  <si>
    <t>Do not Copy the Date</t>
  </si>
  <si>
    <t>Instructions</t>
  </si>
  <si>
    <t>step 2</t>
  </si>
  <si>
    <t>step 3</t>
  </si>
  <si>
    <t>step 4</t>
  </si>
  <si>
    <t>Step 5</t>
  </si>
  <si>
    <t>Step 6</t>
  </si>
  <si>
    <r>
      <t xml:space="preserve">In the html file that opens… go to the </t>
    </r>
    <r>
      <rPr>
        <b/>
        <sz val="20"/>
        <color theme="1"/>
        <rFont val="Calibri"/>
        <family val="2"/>
        <scheme val="minor"/>
      </rPr>
      <t>Recent Usage Table</t>
    </r>
  </si>
  <si>
    <t>Paste this data in Cell B6 (at the top left of the Spreadsheet)</t>
  </si>
  <si>
    <t>Do not forget to put your designed capicity. You can find it in the html file</t>
  </si>
  <si>
    <t>Select and Copy a good chunk of the data where it says battery</t>
  </si>
  <si>
    <t>(You don’t have to delete the previous data. You can overwrite on B6)</t>
  </si>
  <si>
    <t>powercfg /batteryreport</t>
  </si>
  <si>
    <t>battery-report.html</t>
  </si>
  <si>
    <t>and then press enter</t>
  </si>
  <si>
    <t>Nothing to see below here</t>
  </si>
  <si>
    <t>😁</t>
  </si>
  <si>
    <t>Battery
Health -&gt;</t>
  </si>
  <si>
    <t xml:space="preserve"> </t>
  </si>
  <si>
    <t>Hour</t>
  </si>
  <si>
    <t>Minute</t>
  </si>
  <si>
    <t>Battery Percentage</t>
  </si>
  <si>
    <t>Hrs</t>
  </si>
  <si>
    <r>
      <t>100%
Battery</t>
    </r>
    <r>
      <rPr>
        <b/>
        <sz val="12"/>
        <color theme="0"/>
        <rFont val="Calibri"/>
        <family val="2"/>
        <scheme val="minor"/>
      </rPr>
      <t>-&gt;</t>
    </r>
    <r>
      <rPr>
        <sz val="11"/>
        <color theme="0"/>
        <rFont val="Calibri"/>
        <family val="2"/>
        <scheme val="minor"/>
      </rPr>
      <t xml:space="preserve">
Capacity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</si>
</sst>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6"/>
      <color theme="1"/>
      <name val="Calibri Light"/>
      <family val="2"/>
      <scheme val="major"/>
    </font>
    <font>
      <b/>
      <sz val="26"/>
      <color theme="1"/>
      <name val="Calibri "/>
    </font>
    <font>
      <b/>
      <sz val="2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rgb="FFF0F0F0"/>
      <name val="Segoe UI Symbol"/>
      <family val="2"/>
    </font>
    <font>
      <sz val="14"/>
      <color rgb="FFF0F0F0"/>
      <name val="Segoe UI Light"/>
      <family val="2"/>
    </font>
    <font>
      <b/>
      <sz val="24"/>
      <color rgb="FFC0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8"/>
      <color theme="1" tint="0.499984740745262"/>
      <name val="Consolas"/>
      <family val="3"/>
    </font>
    <font>
      <sz val="2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8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22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30141F"/>
        <bgColor indexed="64"/>
      </patternFill>
    </fill>
    <fill>
      <patternFill patternType="solid">
        <fgColor rgb="FF40182C"/>
        <bgColor indexed="64"/>
      </patternFill>
    </fill>
    <fill>
      <patternFill patternType="solid">
        <fgColor rgb="FF1E1E1E"/>
        <bgColor indexed="64"/>
      </patternFill>
    </fill>
    <fill>
      <patternFill patternType="solid">
        <fgColor rgb="FF1A1A28"/>
        <bgColor indexed="64"/>
      </patternFill>
    </fill>
    <fill>
      <patternFill patternType="solid">
        <fgColor rgb="FF272727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2" fontId="3" fillId="3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64" fontId="4" fillId="3" borderId="2" xfId="0" applyNumberFormat="1" applyFont="1" applyFill="1" applyBorder="1" applyAlignment="1">
      <alignment horizontal="center" vertical="center"/>
    </xf>
    <xf numFmtId="164" fontId="4" fillId="3" borderId="4" xfId="0" applyNumberFormat="1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right" wrapText="1"/>
    </xf>
    <xf numFmtId="0" fontId="4" fillId="3" borderId="3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21" fontId="6" fillId="4" borderId="0" xfId="0" applyNumberFormat="1" applyFont="1" applyFill="1" applyAlignment="1">
      <alignment vertical="center" wrapText="1"/>
    </xf>
    <xf numFmtId="0" fontId="7" fillId="4" borderId="0" xfId="0" applyFont="1" applyFill="1" applyAlignment="1">
      <alignment horizontal="center" vertical="center" wrapText="1"/>
    </xf>
    <xf numFmtId="9" fontId="6" fillId="4" borderId="0" xfId="0" applyNumberFormat="1" applyFont="1" applyFill="1" applyAlignment="1">
      <alignment horizontal="right" vertical="center" wrapText="1"/>
    </xf>
    <xf numFmtId="0" fontId="7" fillId="4" borderId="0" xfId="0" applyFont="1" applyFill="1" applyAlignment="1">
      <alignment horizontal="right" vertical="center" wrapText="1"/>
    </xf>
    <xf numFmtId="21" fontId="6" fillId="5" borderId="0" xfId="0" applyNumberFormat="1" applyFont="1" applyFill="1" applyAlignment="1">
      <alignment vertical="center" wrapText="1"/>
    </xf>
    <xf numFmtId="0" fontId="7" fillId="5" borderId="0" xfId="0" applyFont="1" applyFill="1" applyAlignment="1">
      <alignment horizontal="center" vertical="center" wrapText="1"/>
    </xf>
    <xf numFmtId="9" fontId="6" fillId="5" borderId="0" xfId="0" applyNumberFormat="1" applyFont="1" applyFill="1" applyAlignment="1">
      <alignment horizontal="right" vertical="center" wrapText="1"/>
    </xf>
    <xf numFmtId="0" fontId="7" fillId="5" borderId="0" xfId="0" applyFont="1" applyFill="1" applyAlignment="1">
      <alignment horizontal="right" vertical="center" wrapText="1"/>
    </xf>
    <xf numFmtId="0" fontId="8" fillId="0" borderId="0" xfId="0" applyFont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9" fillId="0" borderId="0" xfId="0" applyFont="1"/>
    <xf numFmtId="0" fontId="10" fillId="0" borderId="0" xfId="0" applyFont="1"/>
    <xf numFmtId="0" fontId="12" fillId="0" borderId="0" xfId="0" applyFont="1"/>
    <xf numFmtId="21" fontId="6" fillId="6" borderId="0" xfId="0" applyNumberFormat="1" applyFont="1" applyFill="1" applyAlignment="1">
      <alignment vertical="center" wrapText="1"/>
    </xf>
    <xf numFmtId="0" fontId="7" fillId="6" borderId="0" xfId="0" applyFont="1" applyFill="1" applyAlignment="1">
      <alignment horizontal="center" vertical="center" wrapText="1"/>
    </xf>
    <xf numFmtId="9" fontId="6" fillId="6" borderId="0" xfId="0" applyNumberFormat="1" applyFont="1" applyFill="1" applyAlignment="1">
      <alignment horizontal="right" vertical="center" wrapText="1"/>
    </xf>
    <xf numFmtId="0" fontId="7" fillId="6" borderId="0" xfId="0" applyFont="1" applyFill="1" applyAlignment="1">
      <alignment horizontal="right" vertical="center" wrapText="1"/>
    </xf>
    <xf numFmtId="21" fontId="6" fillId="7" borderId="0" xfId="0" applyNumberFormat="1" applyFont="1" applyFill="1" applyAlignment="1">
      <alignment vertical="center" wrapText="1"/>
    </xf>
    <xf numFmtId="0" fontId="7" fillId="7" borderId="0" xfId="0" applyFont="1" applyFill="1" applyAlignment="1">
      <alignment horizontal="center" vertical="center" wrapText="1"/>
    </xf>
    <xf numFmtId="9" fontId="6" fillId="7" borderId="0" xfId="0" applyNumberFormat="1" applyFont="1" applyFill="1" applyAlignment="1">
      <alignment horizontal="right" vertical="center" wrapText="1"/>
    </xf>
    <xf numFmtId="0" fontId="7" fillId="7" borderId="0" xfId="0" applyFont="1" applyFill="1" applyAlignment="1">
      <alignment horizontal="right" vertical="center" wrapText="1"/>
    </xf>
    <xf numFmtId="0" fontId="13" fillId="0" borderId="1" xfId="0" applyFont="1" applyBorder="1" applyAlignment="1">
      <alignment horizontal="center" vertical="center"/>
    </xf>
    <xf numFmtId="19" fontId="6" fillId="4" borderId="0" xfId="0" applyNumberFormat="1" applyFont="1" applyFill="1" applyAlignment="1">
      <alignment vertical="center" wrapText="1"/>
    </xf>
    <xf numFmtId="19" fontId="6" fillId="7" borderId="0" xfId="0" applyNumberFormat="1" applyFont="1" applyFill="1" applyAlignment="1">
      <alignment vertical="center" wrapText="1"/>
    </xf>
    <xf numFmtId="19" fontId="6" fillId="6" borderId="0" xfId="0" applyNumberFormat="1" applyFont="1" applyFill="1" applyAlignment="1">
      <alignment vertical="center" wrapText="1"/>
    </xf>
    <xf numFmtId="19" fontId="6" fillId="8" borderId="0" xfId="0" applyNumberFormat="1" applyFont="1" applyFill="1" applyAlignment="1">
      <alignment vertical="center" wrapText="1"/>
    </xf>
    <xf numFmtId="0" fontId="7" fillId="8" borderId="0" xfId="0" applyFont="1" applyFill="1" applyAlignment="1">
      <alignment horizontal="center" vertical="center" wrapText="1"/>
    </xf>
    <xf numFmtId="9" fontId="6" fillId="8" borderId="0" xfId="0" applyNumberFormat="1" applyFont="1" applyFill="1" applyAlignment="1">
      <alignment horizontal="right" vertical="center" wrapText="1"/>
    </xf>
    <xf numFmtId="0" fontId="7" fillId="8" borderId="0" xfId="0" applyFont="1" applyFill="1" applyAlignment="1">
      <alignment horizontal="right" vertical="center" wrapText="1"/>
    </xf>
    <xf numFmtId="0" fontId="14" fillId="0" borderId="0" xfId="0" applyFont="1" applyAlignment="1">
      <alignment horizontal="right"/>
    </xf>
    <xf numFmtId="21" fontId="1" fillId="0" borderId="0" xfId="0" applyNumberFormat="1" applyFont="1"/>
    <xf numFmtId="0" fontId="1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" fontId="1" fillId="0" borderId="0" xfId="0" applyNumberFormat="1" applyFont="1"/>
    <xf numFmtId="0" fontId="1" fillId="0" borderId="0" xfId="0" applyFont="1" applyAlignment="1">
      <alignment wrapText="1"/>
    </xf>
    <xf numFmtId="164" fontId="19" fillId="0" borderId="0" xfId="0" applyNumberFormat="1" applyFont="1"/>
    <xf numFmtId="0" fontId="19" fillId="0" borderId="0" xfId="0" applyFont="1"/>
    <xf numFmtId="0" fontId="20" fillId="0" borderId="0" xfId="0" applyFont="1" applyAlignment="1">
      <alignment horizontal="right"/>
    </xf>
    <xf numFmtId="46" fontId="1" fillId="0" borderId="0" xfId="0" applyNumberFormat="1" applyFont="1"/>
    <xf numFmtId="2" fontId="2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64</xdr:col>
      <xdr:colOff>704785</xdr:colOff>
      <xdr:row>17</xdr:row>
      <xdr:rowOff>120166</xdr:rowOff>
    </xdr:from>
    <xdr:to>
      <xdr:col>69</xdr:col>
      <xdr:colOff>171202</xdr:colOff>
      <xdr:row>30</xdr:row>
      <xdr:rowOff>183743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2F287BB4-2C7F-42F7-96AB-18BC20051099}"/>
            </a:ext>
          </a:extLst>
        </xdr:cNvPr>
        <xdr:cNvGrpSpPr/>
      </xdr:nvGrpSpPr>
      <xdr:grpSpPr>
        <a:xfrm>
          <a:off x="58697849" y="5486592"/>
          <a:ext cx="4046523" cy="3435832"/>
          <a:chOff x="12278887" y="197222"/>
          <a:chExt cx="4040129" cy="483955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A5F90D17-A073-EFAD-FAA9-21A99A026F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2278887" y="197222"/>
            <a:ext cx="4040129" cy="4839559"/>
          </a:xfrm>
          <a:prstGeom prst="rect">
            <a:avLst/>
          </a:prstGeom>
        </xdr:spPr>
      </xdr:pic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EC677600-2341-6EF1-3BEB-DB606613EEC2}"/>
              </a:ext>
            </a:extLst>
          </xdr:cNvPr>
          <xdr:cNvSpPr/>
        </xdr:nvSpPr>
        <xdr:spPr>
          <a:xfrm>
            <a:off x="14083543" y="4135180"/>
            <a:ext cx="1098919" cy="405103"/>
          </a:xfrm>
          <a:prstGeom prst="ellipse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 b="1"/>
          </a:p>
        </xdr:txBody>
      </xdr:sp>
    </xdr:grpSp>
    <xdr:clientData/>
  </xdr:twoCellAnchor>
  <xdr:twoCellAnchor>
    <xdr:from>
      <xdr:col>8</xdr:col>
      <xdr:colOff>904753</xdr:colOff>
      <xdr:row>13</xdr:row>
      <xdr:rowOff>253999</xdr:rowOff>
    </xdr:from>
    <xdr:to>
      <xdr:col>15</xdr:col>
      <xdr:colOff>592667</xdr:colOff>
      <xdr:row>27</xdr:row>
      <xdr:rowOff>158288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0595F89-5D7F-42E1-8E36-9402BBD47E4F}"/>
            </a:ext>
          </a:extLst>
        </xdr:cNvPr>
        <xdr:cNvGrpSpPr/>
      </xdr:nvGrpSpPr>
      <xdr:grpSpPr>
        <a:xfrm>
          <a:off x="8362625" y="4404467"/>
          <a:ext cx="5329957" cy="3714289"/>
          <a:chOff x="8219953" y="6455507"/>
          <a:chExt cx="5314991" cy="4804535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83A5279F-C59C-AC17-F4F2-EDA680C311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219953" y="6455507"/>
            <a:ext cx="5314991" cy="4804535"/>
          </a:xfrm>
          <a:prstGeom prst="rect">
            <a:avLst/>
          </a:prstGeom>
        </xdr:spPr>
      </xdr:pic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B12395D2-2BE6-4DE0-4C64-D224267AD8EA}"/>
              </a:ext>
            </a:extLst>
          </xdr:cNvPr>
          <xdr:cNvSpPr/>
        </xdr:nvSpPr>
        <xdr:spPr>
          <a:xfrm>
            <a:off x="10742500" y="8576079"/>
            <a:ext cx="873769" cy="309363"/>
          </a:xfrm>
          <a:prstGeom prst="ellipse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 editAs="oneCell">
    <xdr:from>
      <xdr:col>16</xdr:col>
      <xdr:colOff>0</xdr:colOff>
      <xdr:row>14</xdr:row>
      <xdr:rowOff>0</xdr:rowOff>
    </xdr:from>
    <xdr:to>
      <xdr:col>21</xdr:col>
      <xdr:colOff>903399</xdr:colOff>
      <xdr:row>21</xdr:row>
      <xdr:rowOff>209062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26E5D56-8F5C-4CCB-AF0F-18A590E39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97940" y="4404360"/>
          <a:ext cx="5475399" cy="219788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</xdr:row>
      <xdr:rowOff>0</xdr:rowOff>
    </xdr:from>
    <xdr:to>
      <xdr:col>29</xdr:col>
      <xdr:colOff>855134</xdr:colOff>
      <xdr:row>22</xdr:row>
      <xdr:rowOff>1374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85530BE-F2E9-472D-981F-5719FC33A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398740" y="4404360"/>
          <a:ext cx="6341534" cy="2249274"/>
        </a:xfrm>
        <a:prstGeom prst="rect">
          <a:avLst/>
        </a:prstGeom>
      </xdr:spPr>
    </xdr:pic>
    <xdr:clientData/>
  </xdr:twoCellAnchor>
  <xdr:twoCellAnchor>
    <xdr:from>
      <xdr:col>31</xdr:col>
      <xdr:colOff>1</xdr:colOff>
      <xdr:row>18</xdr:row>
      <xdr:rowOff>254004</xdr:rowOff>
    </xdr:from>
    <xdr:to>
      <xdr:col>36</xdr:col>
      <xdr:colOff>516467</xdr:colOff>
      <xdr:row>37</xdr:row>
      <xdr:rowOff>457200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7CC777F5-D9A4-4D62-881F-5C9E1862D6AE}"/>
            </a:ext>
          </a:extLst>
        </xdr:cNvPr>
        <xdr:cNvGrpSpPr/>
      </xdr:nvGrpSpPr>
      <xdr:grpSpPr>
        <a:xfrm>
          <a:off x="27764363" y="5879834"/>
          <a:ext cx="5096572" cy="6128962"/>
          <a:chOff x="27572678" y="9034589"/>
          <a:chExt cx="5088466" cy="5795103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6EA15D27-AAFF-9372-03AC-5B614B1D94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7572678" y="9034589"/>
            <a:ext cx="5088466" cy="5703519"/>
          </a:xfrm>
          <a:prstGeom prst="rect">
            <a:avLst/>
          </a:prstGeom>
        </xdr:spPr>
      </xdr:pic>
      <xdr:sp macro="" textlink="">
        <xdr:nvSpPr>
          <xdr:cNvPr id="12" name="Oval 11">
            <a:extLst>
              <a:ext uri="{FF2B5EF4-FFF2-40B4-BE49-F238E27FC236}">
                <a16:creationId xmlns:a16="http://schemas.microsoft.com/office/drawing/2014/main" id="{36FDA66E-22F9-F6CD-990B-96DA6DD7C396}"/>
              </a:ext>
            </a:extLst>
          </xdr:cNvPr>
          <xdr:cNvSpPr/>
        </xdr:nvSpPr>
        <xdr:spPr>
          <a:xfrm>
            <a:off x="29998972" y="12361985"/>
            <a:ext cx="774106" cy="2467707"/>
          </a:xfrm>
          <a:prstGeom prst="ellipse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>
    <xdr:from>
      <xdr:col>37</xdr:col>
      <xdr:colOff>0</xdr:colOff>
      <xdr:row>16</xdr:row>
      <xdr:rowOff>245534</xdr:rowOff>
    </xdr:from>
    <xdr:to>
      <xdr:col>42</xdr:col>
      <xdr:colOff>804334</xdr:colOff>
      <xdr:row>37</xdr:row>
      <xdr:rowOff>345061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A927403B-BB5B-4CE2-A87A-D9D3BFC497E6}"/>
            </a:ext>
          </a:extLst>
        </xdr:cNvPr>
        <xdr:cNvGrpSpPr/>
      </xdr:nvGrpSpPr>
      <xdr:grpSpPr>
        <a:xfrm>
          <a:off x="33260489" y="5312023"/>
          <a:ext cx="5384441" cy="6584634"/>
          <a:chOff x="33059077" y="7994488"/>
          <a:chExt cx="5376334" cy="6723065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37F85BB5-0F6E-1DB9-1D2B-07E72BC593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3059077" y="9034589"/>
            <a:ext cx="5376334" cy="5682964"/>
          </a:xfrm>
          <a:prstGeom prst="rect">
            <a:avLst/>
          </a:prstGeom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223E849-4F33-D175-5B58-B9B4BC9CCA0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r="49404"/>
          <a:stretch/>
        </xdr:blipFill>
        <xdr:spPr>
          <a:xfrm>
            <a:off x="35235010" y="7994488"/>
            <a:ext cx="1084729" cy="1137137"/>
          </a:xfrm>
          <a:prstGeom prst="rect">
            <a:avLst/>
          </a:prstGeom>
        </xdr:spPr>
      </xdr:pic>
    </xdr:grpSp>
    <xdr:clientData/>
  </xdr:twoCellAnchor>
  <xdr:twoCellAnchor>
    <xdr:from>
      <xdr:col>43</xdr:col>
      <xdr:colOff>0</xdr:colOff>
      <xdr:row>17</xdr:row>
      <xdr:rowOff>1695</xdr:rowOff>
    </xdr:from>
    <xdr:to>
      <xdr:col>48</xdr:col>
      <xdr:colOff>626534</xdr:colOff>
      <xdr:row>37</xdr:row>
      <xdr:rowOff>322714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800FA611-45C9-460C-A777-CC7DC789E778}"/>
            </a:ext>
          </a:extLst>
        </xdr:cNvPr>
        <xdr:cNvGrpSpPr/>
      </xdr:nvGrpSpPr>
      <xdr:grpSpPr>
        <a:xfrm>
          <a:off x="38756617" y="5368121"/>
          <a:ext cx="5206640" cy="6506189"/>
          <a:chOff x="38545477" y="8146889"/>
          <a:chExt cx="5198534" cy="6548317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C2DD3C13-F4EE-5B15-265B-A2FA71D32E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545477" y="9038492"/>
            <a:ext cx="5198534" cy="5656714"/>
          </a:xfrm>
          <a:prstGeom prst="rect">
            <a:avLst/>
          </a:prstGeom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4F25EEDD-37A6-7C2A-D1E8-1714C72178E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l="49658"/>
          <a:stretch/>
        </xdr:blipFill>
        <xdr:spPr>
          <a:xfrm>
            <a:off x="40848411" y="8146889"/>
            <a:ext cx="943378" cy="993203"/>
          </a:xfrm>
          <a:prstGeom prst="rect">
            <a:avLst/>
          </a:prstGeom>
        </xdr:spPr>
      </xdr:pic>
    </xdr:grpSp>
    <xdr:clientData/>
  </xdr:twoCellAnchor>
  <xdr:twoCellAnchor>
    <xdr:from>
      <xdr:col>50</xdr:col>
      <xdr:colOff>0</xdr:colOff>
      <xdr:row>18</xdr:row>
      <xdr:rowOff>276</xdr:rowOff>
    </xdr:from>
    <xdr:to>
      <xdr:col>60</xdr:col>
      <xdr:colOff>8965</xdr:colOff>
      <xdr:row>37</xdr:row>
      <xdr:rowOff>358057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FD7F1FB7-59C6-4903-B2FA-884CD1CB0805}"/>
            </a:ext>
          </a:extLst>
        </xdr:cNvPr>
        <xdr:cNvGrpSpPr/>
      </xdr:nvGrpSpPr>
      <xdr:grpSpPr>
        <a:xfrm>
          <a:off x="45168766" y="5626106"/>
          <a:ext cx="9169178" cy="6283547"/>
          <a:chOff x="44946277" y="5603907"/>
          <a:chExt cx="9152965" cy="5949688"/>
        </a:xfrm>
      </xdr:grpSpPr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39E15B43-32EE-3CA8-1765-B99BC160CE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44946277" y="5603907"/>
            <a:ext cx="9152965" cy="5949688"/>
          </a:xfrm>
          <a:prstGeom prst="rect">
            <a:avLst/>
          </a:prstGeom>
        </xdr:spPr>
      </xdr:pic>
      <xdr:sp macro="" textlink="">
        <xdr:nvSpPr>
          <xdr:cNvPr id="21" name="Oval 20">
            <a:extLst>
              <a:ext uri="{FF2B5EF4-FFF2-40B4-BE49-F238E27FC236}">
                <a16:creationId xmlns:a16="http://schemas.microsoft.com/office/drawing/2014/main" id="{BFCA7C09-AA8A-8182-BC41-76DADD649276}"/>
              </a:ext>
            </a:extLst>
          </xdr:cNvPr>
          <xdr:cNvSpPr/>
        </xdr:nvSpPr>
        <xdr:spPr>
          <a:xfrm>
            <a:off x="45443499" y="8637838"/>
            <a:ext cx="1460532" cy="1033700"/>
          </a:xfrm>
          <a:prstGeom prst="ellipse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>
    <xdr:from>
      <xdr:col>12</xdr:col>
      <xdr:colOff>425532</xdr:colOff>
      <xdr:row>13</xdr:row>
      <xdr:rowOff>9896</xdr:rowOff>
    </xdr:from>
    <xdr:to>
      <xdr:col>15</xdr:col>
      <xdr:colOff>752104</xdr:colOff>
      <xdr:row>13</xdr:row>
      <xdr:rowOff>19792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43474BE1-E62F-4559-95BC-FD2D85FA8D53}"/>
            </a:ext>
          </a:extLst>
        </xdr:cNvPr>
        <xdr:cNvCxnSpPr/>
      </xdr:nvCxnSpPr>
      <xdr:spPr>
        <a:xfrm>
          <a:off x="11146872" y="4147556"/>
          <a:ext cx="2681152" cy="9896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93023</xdr:colOff>
      <xdr:row>13</xdr:row>
      <xdr:rowOff>53439</xdr:rowOff>
    </xdr:from>
    <xdr:to>
      <xdr:col>22</xdr:col>
      <xdr:colOff>33647</xdr:colOff>
      <xdr:row>13</xdr:row>
      <xdr:rowOff>63335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1501BD69-365C-48AA-A71C-92D53771ED43}"/>
            </a:ext>
          </a:extLst>
        </xdr:cNvPr>
        <xdr:cNvCxnSpPr/>
      </xdr:nvCxnSpPr>
      <xdr:spPr>
        <a:xfrm>
          <a:off x="16834163" y="4191099"/>
          <a:ext cx="2683824" cy="9896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651384</xdr:colOff>
      <xdr:row>13</xdr:row>
      <xdr:rowOff>147122</xdr:rowOff>
    </xdr:from>
    <xdr:to>
      <xdr:col>30</xdr:col>
      <xdr:colOff>588489</xdr:colOff>
      <xdr:row>13</xdr:row>
      <xdr:rowOff>157018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A00021E1-8C81-4060-AB40-245A37400B8A}"/>
            </a:ext>
          </a:extLst>
        </xdr:cNvPr>
        <xdr:cNvCxnSpPr/>
      </xdr:nvCxnSpPr>
      <xdr:spPr>
        <a:xfrm>
          <a:off x="24707724" y="4284782"/>
          <a:ext cx="2680305" cy="9896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796247</xdr:colOff>
      <xdr:row>16</xdr:row>
      <xdr:rowOff>77056</xdr:rowOff>
    </xdr:from>
    <xdr:to>
      <xdr:col>63</xdr:col>
      <xdr:colOff>42809</xdr:colOff>
      <xdr:row>28</xdr:row>
      <xdr:rowOff>25686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2E384FB-7D9E-48E9-9A06-A9127F97AB75}"/>
            </a:ext>
          </a:extLst>
        </xdr:cNvPr>
        <xdr:cNvCxnSpPr/>
      </xdr:nvCxnSpPr>
      <xdr:spPr>
        <a:xfrm flipH="1">
          <a:off x="53198987" y="5136736"/>
          <a:ext cx="3818562" cy="309569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E05C2-15D5-4F6E-9282-4213BF7919B9}">
  <dimension ref="A1:BI97"/>
  <sheetViews>
    <sheetView tabSelected="1" zoomScale="94" zoomScaleNormal="85" workbookViewId="0">
      <selection activeCell="O38" sqref="O38"/>
    </sheetView>
  </sheetViews>
  <sheetFormatPr defaultColWidth="13.33203125" defaultRowHeight="14.4"/>
  <cols>
    <col min="8" max="8" width="15.21875" bestFit="1" customWidth="1"/>
    <col min="9" max="9" width="13.44140625" bestFit="1" customWidth="1"/>
    <col min="10" max="13" width="11.44140625" customWidth="1"/>
    <col min="14" max="14" width="9.5546875" customWidth="1"/>
    <col min="16" max="16" width="13.44140625" bestFit="1" customWidth="1"/>
  </cols>
  <sheetData>
    <row r="1" spans="1:61" ht="59.4" customHeight="1">
      <c r="A1" s="1" t="s">
        <v>0</v>
      </c>
      <c r="B1" s="1"/>
      <c r="C1" s="1"/>
      <c r="D1" s="1"/>
      <c r="E1" s="1" t="s">
        <v>1</v>
      </c>
      <c r="F1" s="1"/>
      <c r="G1" s="1"/>
      <c r="H1" s="1"/>
      <c r="J1" s="2" t="s">
        <v>2</v>
      </c>
      <c r="K1" s="3"/>
      <c r="L1" s="3"/>
      <c r="M1" s="4"/>
    </row>
    <row r="2" spans="1:61" ht="60" customHeight="1">
      <c r="A2" s="5" t="e">
        <f>CONCATENATE(ROUND(H52,2)," hrs")</f>
        <v>#DIV/0!</v>
      </c>
      <c r="B2" s="6"/>
      <c r="C2" s="6"/>
      <c r="D2" s="6"/>
      <c r="E2" s="7" t="e">
        <f>CONCATENATE(ROUND(K38,2)," Wh")</f>
        <v>#VALUE!</v>
      </c>
      <c r="F2" s="8"/>
      <c r="G2" s="9" t="e">
        <f>K39</f>
        <v>#VALUE!</v>
      </c>
      <c r="H2" s="10"/>
      <c r="I2" s="11" t="s">
        <v>3</v>
      </c>
      <c r="J2" s="9"/>
      <c r="K2" s="12"/>
      <c r="L2" s="12"/>
      <c r="M2" s="10"/>
      <c r="N2" s="13" t="s">
        <v>4</v>
      </c>
    </row>
    <row r="3" spans="1:61">
      <c r="I3" t="s">
        <v>5</v>
      </c>
    </row>
    <row r="6" spans="1:61" ht="20.399999999999999">
      <c r="B6" s="14" t="s">
        <v>6</v>
      </c>
      <c r="C6" s="15"/>
      <c r="D6" s="15"/>
      <c r="E6" s="16"/>
      <c r="F6" s="17"/>
      <c r="H6" s="44">
        <f>IF(B7="",0,IF(C6="Active",B7-B6,0))</f>
        <v>0</v>
      </c>
      <c r="I6" s="45"/>
      <c r="J6" s="45"/>
      <c r="K6" s="45"/>
      <c r="L6" s="45"/>
      <c r="M6" s="45"/>
      <c r="N6" s="45"/>
    </row>
    <row r="7" spans="1:61" ht="20.399999999999999">
      <c r="B7" s="18"/>
      <c r="C7" s="19"/>
      <c r="D7" s="19"/>
      <c r="E7" s="20"/>
      <c r="F7" s="21"/>
      <c r="H7" s="44">
        <f>IF(B8="",0,IF(C7="Active",B8-B7,0))</f>
        <v>0</v>
      </c>
      <c r="I7" s="45"/>
      <c r="J7" s="45"/>
      <c r="K7" s="45"/>
      <c r="L7" s="45"/>
      <c r="M7" s="45"/>
      <c r="N7" s="45"/>
    </row>
    <row r="8" spans="1:61" ht="20.399999999999999">
      <c r="B8" s="14"/>
      <c r="C8" s="15"/>
      <c r="D8" s="15"/>
      <c r="E8" s="16"/>
      <c r="F8" s="17"/>
      <c r="H8" s="44">
        <f>IF(B9="",0,IF(C8="Active",B9-B8,0))</f>
        <v>0</v>
      </c>
      <c r="I8" s="45"/>
      <c r="J8" s="45"/>
      <c r="K8" s="45"/>
      <c r="L8" s="45"/>
      <c r="M8" s="45"/>
      <c r="N8" s="45"/>
    </row>
    <row r="9" spans="1:61" ht="20.399999999999999">
      <c r="B9" s="18"/>
      <c r="C9" s="19"/>
      <c r="D9" s="19"/>
      <c r="E9" s="20"/>
      <c r="F9" s="21"/>
      <c r="H9" s="44">
        <f>IF(B10="",0,IF(C9="Active",B10-B9,0))</f>
        <v>0</v>
      </c>
      <c r="I9" s="45"/>
      <c r="J9" s="45"/>
      <c r="K9" s="45"/>
      <c r="L9" s="45"/>
      <c r="M9" s="45"/>
      <c r="N9" s="45"/>
    </row>
    <row r="10" spans="1:61" ht="20.399999999999999">
      <c r="B10" s="14"/>
      <c r="C10" s="15"/>
      <c r="D10" s="15"/>
      <c r="E10" s="16"/>
      <c r="F10" s="17"/>
      <c r="H10" s="44">
        <f>IF(B11="",0,IF(C10="Active",B11-B10,0))</f>
        <v>0</v>
      </c>
      <c r="I10" s="45"/>
      <c r="J10" s="45"/>
      <c r="K10" s="45"/>
      <c r="L10" s="45"/>
      <c r="M10" s="45"/>
      <c r="N10" s="45"/>
    </row>
    <row r="11" spans="1:61" ht="20.399999999999999">
      <c r="B11" s="18"/>
      <c r="C11" s="19"/>
      <c r="D11" s="19"/>
      <c r="E11" s="20"/>
      <c r="F11" s="21"/>
      <c r="H11" s="44">
        <f t="shared" ref="H11:H49" si="0">IF(B12="",0,IF(C11="Active",B12-B11,0))</f>
        <v>0</v>
      </c>
      <c r="I11" s="45"/>
      <c r="J11" s="45"/>
      <c r="K11" s="45"/>
      <c r="L11" s="45"/>
      <c r="M11" s="45"/>
      <c r="N11" s="45"/>
    </row>
    <row r="12" spans="1:61" ht="20.399999999999999">
      <c r="B12" s="14"/>
      <c r="C12" s="15"/>
      <c r="D12" s="15"/>
      <c r="E12" s="16"/>
      <c r="F12" s="17"/>
      <c r="H12" s="44">
        <f t="shared" si="0"/>
        <v>0</v>
      </c>
      <c r="I12" s="45"/>
      <c r="J12" s="45"/>
      <c r="K12" s="45"/>
      <c r="L12" s="45"/>
      <c r="M12" s="45"/>
      <c r="N12" s="45"/>
      <c r="AN12" s="22" t="s">
        <v>7</v>
      </c>
      <c r="AO12" s="22"/>
      <c r="AP12" s="22"/>
      <c r="AQ12" s="22"/>
      <c r="AR12" s="22"/>
      <c r="AS12" s="22"/>
      <c r="AT12" s="22"/>
      <c r="AU12" s="22"/>
    </row>
    <row r="13" spans="1:61" ht="20.399999999999999">
      <c r="B13" s="18"/>
      <c r="C13" s="19"/>
      <c r="D13" s="19"/>
      <c r="E13" s="20"/>
      <c r="F13" s="21"/>
      <c r="H13" s="44">
        <f t="shared" si="0"/>
        <v>0</v>
      </c>
      <c r="I13" s="45"/>
      <c r="J13" s="23" t="s">
        <v>8</v>
      </c>
      <c r="K13" s="23"/>
      <c r="L13" s="23"/>
      <c r="M13" s="45"/>
      <c r="N13" s="45"/>
      <c r="AN13" s="22"/>
      <c r="AO13" s="22"/>
      <c r="AP13" s="22"/>
      <c r="AQ13" s="22"/>
      <c r="AR13" s="22"/>
      <c r="AS13" s="22"/>
      <c r="AT13" s="22"/>
      <c r="AU13" s="22"/>
    </row>
    <row r="14" spans="1:61" ht="21">
      <c r="B14" s="14"/>
      <c r="C14" s="15"/>
      <c r="D14" s="15"/>
      <c r="E14" s="16"/>
      <c r="F14" s="17"/>
      <c r="H14" s="44">
        <f t="shared" si="0"/>
        <v>0</v>
      </c>
      <c r="I14" s="45"/>
      <c r="J14" s="23"/>
      <c r="K14" s="23"/>
      <c r="L14" s="23"/>
      <c r="M14" s="45"/>
      <c r="N14" s="45"/>
      <c r="Q14" s="24" t="s">
        <v>9</v>
      </c>
      <c r="X14" t="s">
        <v>10</v>
      </c>
      <c r="AF14" t="s">
        <v>11</v>
      </c>
      <c r="AN14" s="22"/>
      <c r="AO14" s="22"/>
      <c r="AP14" s="22"/>
      <c r="AQ14" s="22"/>
      <c r="AR14" s="22"/>
      <c r="AS14" s="22"/>
      <c r="AT14" s="22"/>
      <c r="AU14" s="22"/>
      <c r="AY14" t="s">
        <v>12</v>
      </c>
      <c r="BI14" t="s">
        <v>13</v>
      </c>
    </row>
    <row r="15" spans="1:61" ht="25.8">
      <c r="B15" s="18"/>
      <c r="C15" s="19"/>
      <c r="D15" s="19"/>
      <c r="E15" s="20"/>
      <c r="F15" s="21"/>
      <c r="H15" s="44">
        <f t="shared" si="0"/>
        <v>0</v>
      </c>
      <c r="I15" s="45"/>
      <c r="J15" s="45"/>
      <c r="K15" s="45"/>
      <c r="L15" s="45"/>
      <c r="M15" s="45"/>
      <c r="N15" s="45"/>
      <c r="AF15" s="25" t="s">
        <v>14</v>
      </c>
      <c r="AN15" s="22"/>
      <c r="AO15" s="22"/>
      <c r="AP15" s="22"/>
      <c r="AQ15" s="22"/>
      <c r="AR15" s="22"/>
      <c r="AS15" s="22"/>
      <c r="AT15" s="22"/>
      <c r="AU15" s="22"/>
    </row>
    <row r="16" spans="1:61" ht="25.8">
      <c r="B16" s="14"/>
      <c r="C16" s="15"/>
      <c r="D16" s="15"/>
      <c r="E16" s="16"/>
      <c r="F16" s="17"/>
      <c r="H16" s="44">
        <f t="shared" si="0"/>
        <v>0</v>
      </c>
      <c r="I16" s="45"/>
      <c r="J16" s="45"/>
      <c r="K16" s="45"/>
      <c r="L16" s="45"/>
      <c r="M16" s="45"/>
      <c r="N16" s="45"/>
      <c r="AN16" s="22"/>
      <c r="AO16" s="22"/>
      <c r="AP16" s="22"/>
      <c r="AQ16" s="22"/>
      <c r="AR16" s="22"/>
      <c r="AS16" s="22"/>
      <c r="AT16" s="22"/>
      <c r="AU16" s="22"/>
      <c r="AY16" s="25" t="s">
        <v>15</v>
      </c>
      <c r="BI16" s="24" t="s">
        <v>16</v>
      </c>
    </row>
    <row r="17" spans="2:51" ht="23.4">
      <c r="B17" s="18"/>
      <c r="C17" s="19"/>
      <c r="D17" s="19"/>
      <c r="E17" s="20"/>
      <c r="F17" s="21"/>
      <c r="H17" s="44">
        <f t="shared" si="0"/>
        <v>0</v>
      </c>
      <c r="I17" s="45"/>
      <c r="J17" s="45"/>
      <c r="K17" s="45"/>
      <c r="L17" s="45"/>
      <c r="M17" s="45"/>
      <c r="N17" s="45"/>
      <c r="AF17" s="26" t="s">
        <v>17</v>
      </c>
      <c r="AY17" t="s">
        <v>18</v>
      </c>
    </row>
    <row r="18" spans="2:51" ht="20.399999999999999">
      <c r="B18" s="14"/>
      <c r="C18" s="15"/>
      <c r="D18" s="15"/>
      <c r="E18" s="16"/>
      <c r="F18" s="17"/>
      <c r="H18" s="44">
        <f t="shared" si="0"/>
        <v>0</v>
      </c>
      <c r="I18" s="45"/>
      <c r="J18" s="45"/>
      <c r="K18" s="45"/>
      <c r="L18" s="45"/>
      <c r="M18" s="45"/>
      <c r="N18" s="45"/>
    </row>
    <row r="19" spans="2:51" ht="20.399999999999999">
      <c r="B19" s="18"/>
      <c r="C19" s="19"/>
      <c r="D19" s="19"/>
      <c r="E19" s="20"/>
      <c r="F19" s="21"/>
      <c r="H19" s="44">
        <f t="shared" si="0"/>
        <v>0</v>
      </c>
      <c r="I19" s="45"/>
      <c r="J19" s="45"/>
      <c r="K19" s="45"/>
      <c r="L19" s="45"/>
      <c r="M19" s="45"/>
      <c r="N19" s="45"/>
    </row>
    <row r="20" spans="2:51" ht="20.399999999999999">
      <c r="B20" s="14"/>
      <c r="C20" s="15"/>
      <c r="D20" s="15"/>
      <c r="E20" s="16"/>
      <c r="F20" s="17"/>
      <c r="H20" s="44">
        <f t="shared" si="0"/>
        <v>0</v>
      </c>
      <c r="I20" s="45"/>
      <c r="J20" s="45"/>
      <c r="K20" s="45"/>
      <c r="L20" s="45"/>
      <c r="M20" s="45"/>
      <c r="N20" s="45"/>
    </row>
    <row r="21" spans="2:51" ht="20.399999999999999">
      <c r="B21" s="14"/>
      <c r="C21" s="15"/>
      <c r="D21" s="15"/>
      <c r="E21" s="16"/>
      <c r="F21" s="17"/>
      <c r="H21" s="44">
        <f t="shared" si="0"/>
        <v>0</v>
      </c>
      <c r="I21" s="45"/>
      <c r="J21" s="45"/>
      <c r="K21" s="45"/>
      <c r="L21" s="45"/>
      <c r="M21" s="45"/>
      <c r="N21" s="45"/>
    </row>
    <row r="22" spans="2:51" ht="20.399999999999999">
      <c r="B22" s="18"/>
      <c r="C22" s="19"/>
      <c r="D22" s="19"/>
      <c r="E22" s="20"/>
      <c r="F22" s="21"/>
      <c r="H22" s="44">
        <f t="shared" si="0"/>
        <v>0</v>
      </c>
      <c r="I22" s="45"/>
      <c r="J22" s="45"/>
      <c r="K22" s="45"/>
      <c r="L22" s="45"/>
      <c r="M22" s="45"/>
      <c r="N22" s="45"/>
    </row>
    <row r="23" spans="2:51" ht="20.399999999999999">
      <c r="B23" s="27"/>
      <c r="C23" s="28"/>
      <c r="D23" s="28"/>
      <c r="E23" s="29"/>
      <c r="F23" s="30"/>
      <c r="H23" s="44">
        <f t="shared" si="0"/>
        <v>0</v>
      </c>
      <c r="I23" s="45"/>
      <c r="J23" s="45"/>
      <c r="K23" s="45"/>
      <c r="L23" s="45"/>
      <c r="M23" s="45"/>
      <c r="N23" s="45"/>
    </row>
    <row r="24" spans="2:51" ht="20.399999999999999">
      <c r="B24" s="31"/>
      <c r="C24" s="32"/>
      <c r="D24" s="32"/>
      <c r="E24" s="33"/>
      <c r="F24" s="34"/>
      <c r="H24" s="44">
        <f t="shared" si="0"/>
        <v>0</v>
      </c>
      <c r="I24" s="45"/>
      <c r="J24" s="45"/>
      <c r="K24" s="45"/>
      <c r="L24" s="45"/>
      <c r="M24" s="45"/>
      <c r="N24" s="45"/>
      <c r="Q24" s="35" t="s">
        <v>19</v>
      </c>
      <c r="R24" s="35"/>
      <c r="S24" s="35"/>
      <c r="T24" s="35"/>
      <c r="U24" s="35"/>
      <c r="V24" s="35"/>
      <c r="X24" s="35" t="s">
        <v>20</v>
      </c>
      <c r="Y24" s="35"/>
      <c r="Z24" s="35"/>
      <c r="AA24" s="35"/>
      <c r="AB24" s="35"/>
      <c r="AC24" s="35"/>
    </row>
    <row r="25" spans="2:51" ht="20.399999999999999">
      <c r="B25" s="27"/>
      <c r="C25" s="28"/>
      <c r="D25" s="28"/>
      <c r="E25" s="29"/>
      <c r="F25" s="30"/>
      <c r="H25" s="44">
        <f t="shared" si="0"/>
        <v>0</v>
      </c>
      <c r="I25" s="45"/>
      <c r="J25" s="45"/>
      <c r="K25" s="45"/>
      <c r="L25" s="45"/>
      <c r="M25" s="45"/>
      <c r="N25" s="45"/>
      <c r="Q25" s="35"/>
      <c r="R25" s="35"/>
      <c r="S25" s="35"/>
      <c r="T25" s="35"/>
      <c r="U25" s="35"/>
      <c r="V25" s="35"/>
      <c r="X25" s="35"/>
      <c r="Y25" s="35"/>
      <c r="Z25" s="35"/>
      <c r="AA25" s="35"/>
      <c r="AB25" s="35"/>
      <c r="AC25" s="35"/>
    </row>
    <row r="26" spans="2:51" ht="20.399999999999999">
      <c r="B26" s="31"/>
      <c r="C26" s="32"/>
      <c r="D26" s="32"/>
      <c r="E26" s="33"/>
      <c r="F26" s="34"/>
      <c r="H26" s="44">
        <f t="shared" si="0"/>
        <v>0</v>
      </c>
      <c r="I26" s="45"/>
      <c r="J26" s="45"/>
      <c r="K26" s="45"/>
      <c r="L26" s="45"/>
      <c r="M26" s="45"/>
      <c r="N26" s="45"/>
      <c r="Q26" s="35"/>
      <c r="R26" s="35"/>
      <c r="S26" s="35"/>
      <c r="T26" s="35"/>
      <c r="U26" s="35"/>
      <c r="V26" s="35"/>
      <c r="X26" s="35"/>
      <c r="Y26" s="35"/>
      <c r="Z26" s="35"/>
      <c r="AA26" s="35"/>
      <c r="AB26" s="35"/>
      <c r="AC26" s="35"/>
    </row>
    <row r="27" spans="2:51" ht="20.399999999999999">
      <c r="B27" s="14"/>
      <c r="C27" s="15"/>
      <c r="D27" s="15"/>
      <c r="E27" s="15"/>
      <c r="F27" s="17"/>
      <c r="H27" s="44">
        <f t="shared" si="0"/>
        <v>0</v>
      </c>
      <c r="I27" s="45"/>
      <c r="J27" s="45"/>
      <c r="K27" s="45"/>
      <c r="L27" s="45"/>
      <c r="M27" s="45"/>
      <c r="N27" s="45"/>
      <c r="Q27" t="s">
        <v>21</v>
      </c>
      <c r="X27" t="s">
        <v>21</v>
      </c>
    </row>
    <row r="28" spans="2:51" ht="20.399999999999999">
      <c r="B28" s="18"/>
      <c r="C28" s="19"/>
      <c r="D28" s="19"/>
      <c r="E28" s="20"/>
      <c r="F28" s="21"/>
      <c r="H28" s="44">
        <f t="shared" si="0"/>
        <v>0</v>
      </c>
      <c r="I28" s="45"/>
      <c r="J28" s="45"/>
      <c r="K28" s="45"/>
      <c r="L28" s="45"/>
      <c r="M28" s="45"/>
      <c r="N28" s="45"/>
    </row>
    <row r="29" spans="2:51" ht="20.399999999999999">
      <c r="B29" s="14"/>
      <c r="C29" s="15"/>
      <c r="D29" s="15"/>
      <c r="E29" s="16"/>
      <c r="F29" s="17"/>
      <c r="H29" s="44">
        <f t="shared" si="0"/>
        <v>0</v>
      </c>
      <c r="I29" s="45"/>
      <c r="J29" s="45"/>
      <c r="K29" s="45"/>
      <c r="L29" s="45"/>
      <c r="M29" s="45"/>
      <c r="N29" s="45"/>
    </row>
    <row r="30" spans="2:51" ht="20.399999999999999">
      <c r="B30" s="31"/>
      <c r="C30" s="32"/>
      <c r="D30" s="32"/>
      <c r="E30" s="33"/>
      <c r="F30" s="34"/>
      <c r="H30" s="44">
        <f t="shared" si="0"/>
        <v>0</v>
      </c>
      <c r="I30" s="45"/>
      <c r="J30" s="45"/>
      <c r="K30" s="45"/>
      <c r="L30" s="45"/>
      <c r="M30" s="45"/>
      <c r="N30" s="45"/>
    </row>
    <row r="31" spans="2:51" ht="20.399999999999999">
      <c r="B31" s="14"/>
      <c r="C31" s="15"/>
      <c r="D31" s="15"/>
      <c r="E31" s="16"/>
      <c r="F31" s="17"/>
      <c r="H31" s="44">
        <f t="shared" si="0"/>
        <v>0</v>
      </c>
      <c r="I31" s="45"/>
      <c r="J31" s="45"/>
      <c r="K31" s="45"/>
      <c r="L31" s="45"/>
      <c r="M31" s="45"/>
      <c r="N31" s="45"/>
    </row>
    <row r="32" spans="2:51" ht="20.399999999999999">
      <c r="B32" s="18"/>
      <c r="C32" s="19"/>
      <c r="D32" s="19"/>
      <c r="E32" s="20"/>
      <c r="F32" s="21"/>
      <c r="H32" s="44">
        <f t="shared" si="0"/>
        <v>0</v>
      </c>
      <c r="I32" s="45"/>
      <c r="J32" s="45"/>
      <c r="K32" s="45"/>
      <c r="L32" s="45"/>
      <c r="M32" s="45"/>
      <c r="N32" s="45"/>
    </row>
    <row r="33" spans="2:16" ht="20.399999999999999">
      <c r="B33" s="14"/>
      <c r="C33" s="15"/>
      <c r="D33" s="15"/>
      <c r="E33" s="16"/>
      <c r="F33" s="17"/>
      <c r="H33" s="44">
        <f t="shared" si="0"/>
        <v>0</v>
      </c>
      <c r="I33" s="45"/>
      <c r="J33" s="45"/>
      <c r="K33" s="45"/>
      <c r="L33" s="45"/>
      <c r="M33" s="45"/>
      <c r="N33" s="45"/>
    </row>
    <row r="34" spans="2:16" ht="21">
      <c r="B34" s="18"/>
      <c r="C34" s="19"/>
      <c r="D34" s="19"/>
      <c r="E34" s="20"/>
      <c r="F34" s="21"/>
      <c r="H34" s="44">
        <f t="shared" si="0"/>
        <v>0</v>
      </c>
      <c r="I34" s="45"/>
      <c r="J34" s="46" t="s">
        <v>22</v>
      </c>
      <c r="K34" s="45"/>
      <c r="L34" s="45"/>
      <c r="M34" s="45"/>
      <c r="N34" s="45"/>
    </row>
    <row r="35" spans="2:16" ht="36.6">
      <c r="B35" s="14"/>
      <c r="C35" s="15"/>
      <c r="D35" s="15"/>
      <c r="E35" s="16"/>
      <c r="F35" s="17"/>
      <c r="H35" s="44">
        <f t="shared" si="0"/>
        <v>0</v>
      </c>
      <c r="I35" s="45"/>
      <c r="J35" s="47" t="s">
        <v>23</v>
      </c>
      <c r="K35" s="45"/>
      <c r="L35" s="45"/>
      <c r="M35" s="45"/>
      <c r="N35" s="45"/>
    </row>
    <row r="36" spans="2:16" ht="82.2" customHeight="1">
      <c r="B36" s="31"/>
      <c r="C36" s="32"/>
      <c r="D36" s="32"/>
      <c r="E36" s="33"/>
      <c r="F36" s="34"/>
      <c r="H36" s="44">
        <f t="shared" si="0"/>
        <v>0</v>
      </c>
      <c r="I36" s="45"/>
      <c r="J36" s="48"/>
      <c r="K36" s="49"/>
      <c r="L36" s="45"/>
      <c r="M36" s="45"/>
      <c r="N36" s="45"/>
    </row>
    <row r="37" spans="2:16" ht="20.399999999999999">
      <c r="B37" s="14"/>
      <c r="C37" s="15"/>
      <c r="D37" s="15"/>
      <c r="E37" s="16"/>
      <c r="F37" s="17"/>
      <c r="H37" s="44">
        <f t="shared" si="0"/>
        <v>0</v>
      </c>
      <c r="I37" s="45"/>
      <c r="J37" s="50">
        <f>E6*100</f>
        <v>0</v>
      </c>
      <c r="K37" s="45" t="str">
        <f>SUBSTITUTE(F6," mWh","")</f>
        <v/>
      </c>
      <c r="L37" s="45"/>
      <c r="M37" s="45"/>
      <c r="N37" s="45"/>
    </row>
    <row r="38" spans="2:16" ht="46.2">
      <c r="B38" s="18"/>
      <c r="C38" s="19"/>
      <c r="D38" s="19"/>
      <c r="E38" s="20"/>
      <c r="F38" s="21"/>
      <c r="H38" s="44">
        <f t="shared" si="0"/>
        <v>0</v>
      </c>
      <c r="I38" s="45"/>
      <c r="J38" s="51" t="s">
        <v>30</v>
      </c>
      <c r="K38" s="52" t="e">
        <f>K37/J37/10</f>
        <v>#VALUE!</v>
      </c>
      <c r="L38" s="53" t="s">
        <v>4</v>
      </c>
      <c r="M38" s="45"/>
      <c r="N38" s="45"/>
    </row>
    <row r="39" spans="2:16" ht="29.4">
      <c r="B39" s="36"/>
      <c r="C39" s="15"/>
      <c r="D39" s="15"/>
      <c r="E39" s="16"/>
      <c r="F39" s="17"/>
      <c r="H39" s="44">
        <f t="shared" si="0"/>
        <v>0</v>
      </c>
      <c r="I39" s="45"/>
      <c r="J39" s="51" t="s">
        <v>24</v>
      </c>
      <c r="K39" s="54" t="e">
        <f>CONCATENATE(ROUND(P39,2),"%")</f>
        <v>#VALUE!</v>
      </c>
      <c r="L39" s="45"/>
      <c r="M39" s="45"/>
      <c r="N39" s="45"/>
      <c r="P39" s="50" t="e">
        <f>K38/J2*100</f>
        <v>#VALUE!</v>
      </c>
    </row>
    <row r="40" spans="2:16" ht="20.399999999999999">
      <c r="B40" s="37"/>
      <c r="C40" s="32"/>
      <c r="D40" s="32"/>
      <c r="E40" s="33"/>
      <c r="F40" s="34"/>
      <c r="H40" s="44">
        <f t="shared" si="0"/>
        <v>0</v>
      </c>
      <c r="I40" s="45"/>
      <c r="J40" s="45" t="s">
        <v>25</v>
      </c>
      <c r="K40" s="45"/>
      <c r="L40" s="45"/>
      <c r="M40" s="45"/>
      <c r="N40" s="45"/>
    </row>
    <row r="41" spans="2:16" ht="20.399999999999999">
      <c r="B41" s="36"/>
      <c r="C41" s="15"/>
      <c r="D41" s="15"/>
      <c r="E41" s="16"/>
      <c r="F41" s="17"/>
      <c r="H41" s="44">
        <f t="shared" si="0"/>
        <v>0</v>
      </c>
      <c r="I41" s="45"/>
      <c r="J41" s="45"/>
      <c r="K41" s="45"/>
      <c r="L41" s="45"/>
      <c r="M41" s="45"/>
      <c r="N41" s="45"/>
    </row>
    <row r="42" spans="2:16" ht="20.399999999999999">
      <c r="B42" s="37"/>
      <c r="C42" s="32"/>
      <c r="D42" s="32"/>
      <c r="E42" s="33"/>
      <c r="F42" s="34"/>
      <c r="H42" s="44">
        <f t="shared" si="0"/>
        <v>0</v>
      </c>
      <c r="I42" s="45"/>
      <c r="J42" s="45"/>
      <c r="K42" s="45"/>
      <c r="L42" s="45"/>
      <c r="M42" s="45"/>
      <c r="N42" s="45"/>
    </row>
    <row r="43" spans="2:16" ht="20.399999999999999">
      <c r="B43" s="38"/>
      <c r="C43" s="28"/>
      <c r="D43" s="28"/>
      <c r="E43" s="29"/>
      <c r="F43" s="30"/>
      <c r="H43" s="44">
        <f t="shared" si="0"/>
        <v>0</v>
      </c>
      <c r="I43" s="45"/>
      <c r="J43" s="45"/>
      <c r="K43" s="45"/>
      <c r="L43" s="45"/>
      <c r="M43" s="45"/>
      <c r="N43" s="45"/>
    </row>
    <row r="44" spans="2:16" ht="20.399999999999999">
      <c r="B44" s="39"/>
      <c r="C44" s="40"/>
      <c r="D44" s="40"/>
      <c r="E44" s="41"/>
      <c r="F44" s="42"/>
      <c r="H44" s="44">
        <f t="shared" si="0"/>
        <v>0</v>
      </c>
      <c r="I44" s="45"/>
      <c r="J44" s="45"/>
      <c r="K44" s="45"/>
      <c r="L44" s="45"/>
      <c r="M44" s="45"/>
      <c r="N44" s="45"/>
    </row>
    <row r="45" spans="2:16" ht="20.399999999999999">
      <c r="B45" s="38"/>
      <c r="C45" s="28"/>
      <c r="D45" s="28"/>
      <c r="E45" s="29"/>
      <c r="F45" s="30"/>
      <c r="H45" s="44">
        <f t="shared" si="0"/>
        <v>0</v>
      </c>
      <c r="I45" s="45"/>
      <c r="J45" s="45"/>
      <c r="K45" s="45"/>
      <c r="L45" s="45"/>
      <c r="M45" s="45"/>
      <c r="N45" s="45"/>
    </row>
    <row r="46" spans="2:16" ht="20.399999999999999">
      <c r="B46" s="39"/>
      <c r="C46" s="40"/>
      <c r="D46" s="40"/>
      <c r="E46" s="41"/>
      <c r="F46" s="42"/>
      <c r="H46" s="44">
        <f t="shared" si="0"/>
        <v>0</v>
      </c>
      <c r="I46" s="45"/>
      <c r="J46" s="45"/>
      <c r="K46" s="45"/>
      <c r="L46" s="45"/>
      <c r="M46" s="45"/>
      <c r="N46" s="45"/>
    </row>
    <row r="47" spans="2:16" ht="20.399999999999999">
      <c r="B47" s="38"/>
      <c r="C47" s="28"/>
      <c r="D47" s="28"/>
      <c r="E47" s="29"/>
      <c r="F47" s="30"/>
      <c r="H47" s="44">
        <f t="shared" si="0"/>
        <v>0</v>
      </c>
      <c r="I47" s="45"/>
      <c r="J47" s="45"/>
      <c r="K47" s="45"/>
      <c r="L47" s="45"/>
      <c r="M47" s="45"/>
      <c r="N47" s="45"/>
    </row>
    <row r="48" spans="2:16" ht="20.399999999999999">
      <c r="B48" s="37"/>
      <c r="C48" s="32"/>
      <c r="D48" s="32"/>
      <c r="E48" s="33"/>
      <c r="F48" s="34"/>
      <c r="H48" s="44">
        <f t="shared" si="0"/>
        <v>0</v>
      </c>
      <c r="I48" s="45"/>
      <c r="J48" s="45"/>
      <c r="K48" s="45"/>
      <c r="L48" s="45"/>
      <c r="M48" s="45"/>
      <c r="N48" s="45"/>
    </row>
    <row r="49" spans="2:14" ht="20.399999999999999">
      <c r="B49" s="38"/>
      <c r="C49" s="28"/>
      <c r="D49" s="28"/>
      <c r="E49" s="29"/>
      <c r="F49" s="30"/>
      <c r="H49" s="44">
        <f t="shared" si="0"/>
        <v>0</v>
      </c>
      <c r="I49" s="45"/>
      <c r="J49" s="45"/>
      <c r="K49" s="45"/>
      <c r="L49" s="45"/>
      <c r="M49" s="45"/>
      <c r="N49" s="45"/>
    </row>
    <row r="50" spans="2:14" ht="28.8">
      <c r="B50" s="39"/>
      <c r="C50" s="40"/>
      <c r="D50" s="40"/>
      <c r="E50" s="41"/>
      <c r="F50" s="42"/>
      <c r="H50" s="44"/>
      <c r="I50" s="45" t="s">
        <v>26</v>
      </c>
      <c r="J50" s="45" t="s">
        <v>27</v>
      </c>
      <c r="K50" s="51" t="s">
        <v>28</v>
      </c>
      <c r="L50" s="45"/>
      <c r="M50" s="45"/>
      <c r="N50" s="45"/>
    </row>
    <row r="51" spans="2:14">
      <c r="H51" s="55">
        <f>SUM(H6:H50)</f>
        <v>0</v>
      </c>
      <c r="I51" s="45">
        <f>HOUR(H51)</f>
        <v>0</v>
      </c>
      <c r="J51" s="45">
        <f>MINUTE(H51)</f>
        <v>0</v>
      </c>
      <c r="K51" s="50">
        <f>(K53-L53)*100</f>
        <v>0</v>
      </c>
      <c r="L51" s="45"/>
      <c r="M51" s="45"/>
      <c r="N51" s="45"/>
    </row>
    <row r="52" spans="2:14" ht="49.2" customHeight="1">
      <c r="E52" s="43"/>
      <c r="F52" s="43"/>
      <c r="G52" s="43"/>
      <c r="H52" s="56" t="e">
        <f>((I51*60+J51)*100/K51)/60</f>
        <v>#DIV/0!</v>
      </c>
      <c r="I52" s="56" t="s">
        <v>29</v>
      </c>
      <c r="J52" s="56"/>
      <c r="K52" s="45"/>
      <c r="L52" s="45"/>
      <c r="M52" s="45"/>
      <c r="N52" s="45"/>
    </row>
    <row r="53" spans="2:14">
      <c r="H53" s="45"/>
      <c r="I53" s="45"/>
      <c r="J53" s="45"/>
      <c r="K53" s="50">
        <f>E6</f>
        <v>0</v>
      </c>
      <c r="L53" s="45" cm="1">
        <f t="array" ref="L53:L97">INDEX(E6:E50,COUNTA(E6:E50))</f>
        <v>0</v>
      </c>
      <c r="M53" s="45"/>
      <c r="N53" s="45"/>
    </row>
    <row r="54" spans="2:14">
      <c r="H54" s="45"/>
      <c r="I54" s="45"/>
      <c r="J54" s="45"/>
      <c r="K54" s="45"/>
      <c r="L54" s="45">
        <v>0</v>
      </c>
      <c r="M54" s="45"/>
      <c r="N54" s="45"/>
    </row>
    <row r="55" spans="2:14">
      <c r="H55" s="45"/>
      <c r="I55" s="45"/>
      <c r="J55" s="45"/>
      <c r="K55" s="45"/>
      <c r="L55" s="45">
        <v>0</v>
      </c>
      <c r="M55" s="45"/>
      <c r="N55" s="45"/>
    </row>
    <row r="56" spans="2:14">
      <c r="H56" s="45"/>
      <c r="I56" s="45"/>
      <c r="J56" s="45"/>
      <c r="K56" s="45"/>
      <c r="L56" s="45">
        <v>0</v>
      </c>
      <c r="M56" s="45"/>
      <c r="N56" s="45"/>
    </row>
    <row r="57" spans="2:14">
      <c r="H57" s="45"/>
      <c r="I57" s="45"/>
      <c r="J57" s="45"/>
      <c r="K57" s="45"/>
      <c r="L57" s="45">
        <v>0</v>
      </c>
      <c r="M57" s="45"/>
      <c r="N57" s="45"/>
    </row>
    <row r="58" spans="2:14">
      <c r="H58" s="45"/>
      <c r="I58" s="45"/>
      <c r="J58" s="45"/>
      <c r="K58" s="45"/>
      <c r="L58" s="45">
        <v>0</v>
      </c>
      <c r="M58" s="45"/>
      <c r="N58" s="45"/>
    </row>
    <row r="59" spans="2:14">
      <c r="H59" s="45"/>
      <c r="I59" s="45"/>
      <c r="J59" s="45"/>
      <c r="K59" s="45"/>
      <c r="L59" s="45">
        <v>0</v>
      </c>
      <c r="M59" s="45"/>
      <c r="N59" s="45"/>
    </row>
    <row r="60" spans="2:14">
      <c r="H60" s="45"/>
      <c r="I60" s="45"/>
      <c r="J60" s="45"/>
      <c r="K60" s="45"/>
      <c r="L60" s="45">
        <v>0</v>
      </c>
      <c r="M60" s="45"/>
      <c r="N60" s="45"/>
    </row>
    <row r="61" spans="2:14">
      <c r="H61" s="45"/>
      <c r="I61" s="45"/>
      <c r="J61" s="45"/>
      <c r="K61" s="45"/>
      <c r="L61" s="45">
        <v>0</v>
      </c>
      <c r="M61" s="45"/>
      <c r="N61" s="45"/>
    </row>
    <row r="62" spans="2:14">
      <c r="H62" s="45"/>
      <c r="I62" s="45"/>
      <c r="J62" s="45"/>
      <c r="K62" s="45"/>
      <c r="L62" s="45">
        <v>0</v>
      </c>
      <c r="M62" s="45"/>
      <c r="N62" s="45"/>
    </row>
    <row r="63" spans="2:14">
      <c r="H63" s="45"/>
      <c r="I63" s="45"/>
      <c r="J63" s="45"/>
      <c r="K63" s="45"/>
      <c r="L63" s="45">
        <v>0</v>
      </c>
      <c r="M63" s="45"/>
      <c r="N63" s="45"/>
    </row>
    <row r="64" spans="2:14">
      <c r="H64" s="45"/>
      <c r="I64" s="45"/>
      <c r="J64" s="45"/>
      <c r="K64" s="45"/>
      <c r="L64" s="45">
        <v>0</v>
      </c>
      <c r="M64" s="45"/>
      <c r="N64" s="45"/>
    </row>
    <row r="65" spans="8:14">
      <c r="H65" s="45"/>
      <c r="I65" s="45"/>
      <c r="J65" s="45"/>
      <c r="K65" s="45"/>
      <c r="L65" s="45">
        <v>0</v>
      </c>
      <c r="M65" s="45"/>
      <c r="N65" s="45"/>
    </row>
    <row r="66" spans="8:14">
      <c r="H66" s="45"/>
      <c r="I66" s="45"/>
      <c r="J66" s="45"/>
      <c r="K66" s="45"/>
      <c r="L66" s="45">
        <v>0</v>
      </c>
      <c r="M66" s="45"/>
      <c r="N66" s="45"/>
    </row>
    <row r="67" spans="8:14">
      <c r="H67" s="45"/>
      <c r="I67" s="45"/>
      <c r="J67" s="45"/>
      <c r="K67" s="45"/>
      <c r="L67" s="45">
        <v>0</v>
      </c>
      <c r="M67" s="45"/>
      <c r="N67" s="45"/>
    </row>
    <row r="68" spans="8:14">
      <c r="H68" s="45"/>
      <c r="I68" s="45"/>
      <c r="J68" s="45"/>
      <c r="K68" s="45"/>
      <c r="L68" s="45">
        <v>0</v>
      </c>
      <c r="M68" s="45"/>
      <c r="N68" s="45"/>
    </row>
    <row r="69" spans="8:14">
      <c r="H69" s="45"/>
      <c r="I69" s="45"/>
      <c r="J69" s="45"/>
      <c r="K69" s="45"/>
      <c r="L69" s="45">
        <v>0</v>
      </c>
      <c r="M69" s="45"/>
      <c r="N69" s="45"/>
    </row>
    <row r="70" spans="8:14">
      <c r="H70" s="45"/>
      <c r="I70" s="45"/>
      <c r="J70" s="45"/>
      <c r="K70" s="45"/>
      <c r="L70" s="45">
        <v>0</v>
      </c>
      <c r="M70" s="45"/>
      <c r="N70" s="45"/>
    </row>
    <row r="71" spans="8:14">
      <c r="H71" s="45"/>
      <c r="I71" s="45"/>
      <c r="J71" s="45"/>
      <c r="K71" s="45"/>
      <c r="L71" s="45">
        <v>0</v>
      </c>
      <c r="M71" s="45"/>
      <c r="N71" s="45"/>
    </row>
    <row r="72" spans="8:14">
      <c r="H72" s="45"/>
      <c r="I72" s="45"/>
      <c r="J72" s="45"/>
      <c r="K72" s="45"/>
      <c r="L72" s="45">
        <v>0</v>
      </c>
      <c r="M72" s="45"/>
      <c r="N72" s="45"/>
    </row>
    <row r="73" spans="8:14">
      <c r="H73" s="45"/>
      <c r="I73" s="45"/>
      <c r="J73" s="45"/>
      <c r="K73" s="45"/>
      <c r="L73" s="45">
        <v>0</v>
      </c>
      <c r="M73" s="45"/>
      <c r="N73" s="45"/>
    </row>
    <row r="74" spans="8:14">
      <c r="H74" s="45"/>
      <c r="I74" s="45"/>
      <c r="J74" s="45"/>
      <c r="K74" s="45"/>
      <c r="L74" s="45">
        <v>0</v>
      </c>
      <c r="M74" s="45"/>
      <c r="N74" s="45"/>
    </row>
    <row r="75" spans="8:14">
      <c r="H75" s="45"/>
      <c r="I75" s="45"/>
      <c r="J75" s="45"/>
      <c r="K75" s="45"/>
      <c r="L75" s="45">
        <v>0</v>
      </c>
      <c r="M75" s="45"/>
      <c r="N75" s="45"/>
    </row>
    <row r="76" spans="8:14">
      <c r="H76" s="45"/>
      <c r="I76" s="45"/>
      <c r="J76" s="45"/>
      <c r="K76" s="45"/>
      <c r="L76" s="45">
        <v>0</v>
      </c>
      <c r="M76" s="45"/>
      <c r="N76" s="45"/>
    </row>
    <row r="77" spans="8:14">
      <c r="H77" s="45"/>
      <c r="I77" s="45"/>
      <c r="J77" s="45"/>
      <c r="K77" s="45"/>
      <c r="L77" s="45">
        <v>0</v>
      </c>
      <c r="M77" s="45"/>
      <c r="N77" s="45"/>
    </row>
    <row r="78" spans="8:14">
      <c r="H78" s="45"/>
      <c r="I78" s="45"/>
      <c r="J78" s="45"/>
      <c r="K78" s="45"/>
      <c r="L78" s="45">
        <v>0</v>
      </c>
      <c r="M78" s="45"/>
      <c r="N78" s="45"/>
    </row>
    <row r="79" spans="8:14">
      <c r="H79" s="45"/>
      <c r="I79" s="45"/>
      <c r="J79" s="45"/>
      <c r="K79" s="45"/>
      <c r="L79" s="45">
        <v>0</v>
      </c>
      <c r="M79" s="45"/>
      <c r="N79" s="45"/>
    </row>
    <row r="80" spans="8:14">
      <c r="H80" s="45"/>
      <c r="I80" s="45"/>
      <c r="J80" s="45"/>
      <c r="K80" s="45"/>
      <c r="L80" s="45">
        <v>0</v>
      </c>
      <c r="M80" s="45"/>
      <c r="N80" s="45"/>
    </row>
    <row r="81" spans="8:14">
      <c r="H81" s="45"/>
      <c r="I81" s="45"/>
      <c r="J81" s="45"/>
      <c r="K81" s="45"/>
      <c r="L81" s="45">
        <v>0</v>
      </c>
      <c r="M81" s="45"/>
      <c r="N81" s="45"/>
    </row>
    <row r="82" spans="8:14">
      <c r="H82" s="45"/>
      <c r="I82" s="45"/>
      <c r="J82" s="45"/>
      <c r="K82" s="45"/>
      <c r="L82" s="45">
        <v>0</v>
      </c>
      <c r="M82" s="45"/>
      <c r="N82" s="45"/>
    </row>
    <row r="83" spans="8:14">
      <c r="H83" s="45"/>
      <c r="I83" s="45"/>
      <c r="J83" s="45"/>
      <c r="K83" s="45"/>
      <c r="L83" s="45">
        <v>0</v>
      </c>
      <c r="M83" s="45"/>
      <c r="N83" s="45"/>
    </row>
    <row r="84" spans="8:14">
      <c r="H84" s="45"/>
      <c r="I84" s="45"/>
      <c r="J84" s="45"/>
      <c r="K84" s="45"/>
      <c r="L84" s="45">
        <v>0</v>
      </c>
      <c r="M84" s="45"/>
      <c r="N84" s="45"/>
    </row>
    <row r="85" spans="8:14">
      <c r="H85" s="45"/>
      <c r="I85" s="45"/>
      <c r="J85" s="45"/>
      <c r="K85" s="45"/>
      <c r="L85" s="45">
        <v>0</v>
      </c>
      <c r="M85" s="45"/>
      <c r="N85" s="45"/>
    </row>
    <row r="86" spans="8:14">
      <c r="H86" s="45"/>
      <c r="I86" s="45"/>
      <c r="J86" s="45"/>
      <c r="K86" s="45"/>
      <c r="L86" s="45">
        <v>0</v>
      </c>
      <c r="M86" s="45"/>
      <c r="N86" s="45"/>
    </row>
    <row r="87" spans="8:14">
      <c r="H87" s="45"/>
      <c r="I87" s="45"/>
      <c r="J87" s="45"/>
      <c r="K87" s="45"/>
      <c r="L87" s="45">
        <v>0</v>
      </c>
      <c r="M87" s="45"/>
      <c r="N87" s="45"/>
    </row>
    <row r="88" spans="8:14">
      <c r="H88" s="45"/>
      <c r="I88" s="45"/>
      <c r="J88" s="45"/>
      <c r="K88" s="45"/>
      <c r="L88" s="45">
        <v>0</v>
      </c>
      <c r="M88" s="45"/>
      <c r="N88" s="45"/>
    </row>
    <row r="89" spans="8:14">
      <c r="H89" s="45"/>
      <c r="I89" s="45"/>
      <c r="J89" s="45"/>
      <c r="K89" s="45"/>
      <c r="L89" s="45">
        <v>0</v>
      </c>
      <c r="M89" s="45"/>
      <c r="N89" s="45"/>
    </row>
    <row r="90" spans="8:14">
      <c r="H90" s="45"/>
      <c r="I90" s="45"/>
      <c r="J90" s="45"/>
      <c r="K90" s="45"/>
      <c r="L90" s="45">
        <v>0</v>
      </c>
      <c r="M90" s="45"/>
      <c r="N90" s="45"/>
    </row>
    <row r="91" spans="8:14">
      <c r="H91" s="45"/>
      <c r="I91" s="45"/>
      <c r="J91" s="45"/>
      <c r="K91" s="45"/>
      <c r="L91" s="45">
        <v>0</v>
      </c>
      <c r="M91" s="45"/>
      <c r="N91" s="45"/>
    </row>
    <row r="92" spans="8:14">
      <c r="H92" s="45"/>
      <c r="I92" s="45"/>
      <c r="J92" s="45"/>
      <c r="K92" s="45"/>
      <c r="L92" s="45">
        <v>0</v>
      </c>
      <c r="M92" s="45"/>
      <c r="N92" s="45"/>
    </row>
    <row r="93" spans="8:14">
      <c r="H93" s="45"/>
      <c r="I93" s="45"/>
      <c r="J93" s="45"/>
      <c r="K93" s="45"/>
      <c r="L93" s="45">
        <v>0</v>
      </c>
      <c r="M93" s="45"/>
      <c r="N93" s="45"/>
    </row>
    <row r="94" spans="8:14">
      <c r="H94" s="45"/>
      <c r="I94" s="45"/>
      <c r="J94" s="45"/>
      <c r="K94" s="45"/>
      <c r="L94" s="45">
        <v>0</v>
      </c>
      <c r="M94" s="45"/>
      <c r="N94" s="45"/>
    </row>
    <row r="95" spans="8:14">
      <c r="H95" s="45"/>
      <c r="I95" s="45"/>
      <c r="J95" s="45"/>
      <c r="K95" s="45"/>
      <c r="L95" s="45">
        <v>0</v>
      </c>
      <c r="M95" s="45"/>
      <c r="N95" s="45"/>
    </row>
    <row r="96" spans="8:14">
      <c r="H96" s="45"/>
      <c r="I96" s="45"/>
      <c r="J96" s="45"/>
      <c r="K96" s="45"/>
      <c r="L96" s="45">
        <v>0</v>
      </c>
      <c r="M96" s="45"/>
      <c r="N96" s="45"/>
    </row>
    <row r="97" spans="8:14">
      <c r="H97" s="45"/>
      <c r="I97" s="45"/>
      <c r="J97" s="45"/>
      <c r="K97" s="45"/>
      <c r="L97" s="45">
        <v>0</v>
      </c>
      <c r="M97" s="45"/>
      <c r="N97" s="45"/>
    </row>
  </sheetData>
  <mergeCells count="12">
    <mergeCell ref="AN12:AU16"/>
    <mergeCell ref="J13:L14"/>
    <mergeCell ref="Q24:V26"/>
    <mergeCell ref="X24:AC26"/>
    <mergeCell ref="E52:G52"/>
    <mergeCell ref="A1:D1"/>
    <mergeCell ref="E1:H1"/>
    <mergeCell ref="J1:M1"/>
    <mergeCell ref="A2:D2"/>
    <mergeCell ref="E2:F2"/>
    <mergeCell ref="G2:H2"/>
    <mergeCell ref="J2:M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BatteryLifeCalc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Vatsal Mittal</dc:creator>
  <cp:lastModifiedBy>Vatsal Mittal</cp:lastModifiedBy>
  <dcterms:created xsi:type="dcterms:W3CDTF">2024-05-13T12:09:37Z</dcterms:created>
  <dcterms:modified xsi:type="dcterms:W3CDTF">2024-05-13T12:17:22Z</dcterms:modified>
</cp:coreProperties>
</file>