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CAARS-master\Submission\"/>
    </mc:Choice>
  </mc:AlternateContent>
  <xr:revisionPtr revIDLastSave="0" documentId="13_ncr:1_{A1E0F9AC-279F-436C-807A-41ABBECB325D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UWB" sheetId="2" r:id="rId1"/>
    <sheet name="Object_Tracing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1" i="4" l="1"/>
  <c r="I12" i="4"/>
  <c r="J12" i="4" s="1"/>
  <c r="I13" i="4"/>
  <c r="I14" i="4"/>
  <c r="J14" i="4" s="1"/>
  <c r="I15" i="4"/>
  <c r="I16" i="4"/>
  <c r="I17" i="4"/>
  <c r="J15" i="4"/>
  <c r="J16" i="4"/>
  <c r="J17" i="4"/>
  <c r="I10" i="4"/>
  <c r="I9" i="4"/>
  <c r="I8" i="4"/>
  <c r="E9" i="4"/>
  <c r="J9" i="4" s="1"/>
  <c r="E10" i="4"/>
  <c r="J10" i="4" s="1"/>
  <c r="E11" i="4"/>
  <c r="E12" i="4"/>
  <c r="E13" i="4"/>
  <c r="E14" i="4"/>
  <c r="E15" i="4"/>
  <c r="E16" i="4"/>
  <c r="E17" i="4"/>
  <c r="E8" i="4"/>
  <c r="J8" i="4" s="1"/>
  <c r="J11" i="4" l="1"/>
  <c r="J13" i="4"/>
  <c r="J18" i="4"/>
  <c r="J6" i="2"/>
  <c r="J7" i="2"/>
  <c r="J8" i="2"/>
  <c r="J9" i="2"/>
  <c r="J10" i="2"/>
  <c r="J11" i="2"/>
  <c r="J12" i="2"/>
  <c r="J13" i="2"/>
  <c r="J14" i="2"/>
  <c r="J15" i="2"/>
  <c r="J5" i="2"/>
  <c r="E6" i="2"/>
  <c r="N6" i="2" s="1"/>
  <c r="E7" i="2"/>
  <c r="N7" i="2" s="1"/>
  <c r="E8" i="2"/>
  <c r="N8" i="2" s="1"/>
  <c r="E9" i="2"/>
  <c r="N9" i="2" s="1"/>
  <c r="E10" i="2"/>
  <c r="N10" i="2" s="1"/>
  <c r="E11" i="2"/>
  <c r="N11" i="2" s="1"/>
  <c r="E12" i="2"/>
  <c r="N12" i="2" s="1"/>
  <c r="E13" i="2"/>
  <c r="N13" i="2" s="1"/>
  <c r="E14" i="2"/>
  <c r="N14" i="2" s="1"/>
  <c r="E15" i="2"/>
  <c r="N15" i="2" s="1"/>
  <c r="E5" i="2"/>
  <c r="N5" i="2" s="1"/>
  <c r="N16" i="2" s="1"/>
  <c r="M15" i="2" l="1"/>
  <c r="L15" i="2"/>
  <c r="K15" i="2"/>
  <c r="L14" i="2"/>
  <c r="M13" i="2"/>
  <c r="L13" i="2"/>
  <c r="K13" i="2"/>
  <c r="M12" i="2"/>
  <c r="L12" i="2"/>
  <c r="K12" i="2"/>
  <c r="M11" i="2"/>
  <c r="L11" i="2"/>
  <c r="K11" i="2"/>
  <c r="M10" i="2"/>
  <c r="L10" i="2"/>
  <c r="K10" i="2"/>
  <c r="M9" i="2"/>
  <c r="L9" i="2"/>
  <c r="K9" i="2"/>
  <c r="M8" i="2"/>
  <c r="L8" i="2"/>
  <c r="K8" i="2"/>
  <c r="M7" i="2"/>
  <c r="L7" i="2"/>
  <c r="K7" i="2"/>
  <c r="M6" i="2"/>
  <c r="L6" i="2"/>
  <c r="K6" i="2"/>
  <c r="K5" i="2"/>
  <c r="M16" i="2" l="1"/>
  <c r="L16" i="2"/>
  <c r="K16" i="2"/>
</calcChain>
</file>

<file path=xl/sharedStrings.xml><?xml version="1.0" encoding="utf-8"?>
<sst xmlns="http://schemas.openxmlformats.org/spreadsheetml/2006/main" count="33" uniqueCount="30">
  <si>
    <t>Sr no</t>
  </si>
  <si>
    <t>UWB</t>
  </si>
  <si>
    <t>Sr No</t>
  </si>
  <si>
    <t>X</t>
  </si>
  <si>
    <t>Y</t>
  </si>
  <si>
    <t>Z</t>
  </si>
  <si>
    <t>Measured GT</t>
  </si>
  <si>
    <t>Calculated Object wrt uwb</t>
  </si>
  <si>
    <t>GT</t>
  </si>
  <si>
    <t xml:space="preserve">Stationery Tag on Drone </t>
  </si>
  <si>
    <t>X = 2.28</t>
  </si>
  <si>
    <t>Y=2.0</t>
  </si>
  <si>
    <t>Z=-1.19</t>
  </si>
  <si>
    <t>Tracing</t>
  </si>
  <si>
    <t>%error_x</t>
  </si>
  <si>
    <t>%error_y</t>
  </si>
  <si>
    <t>%error_z</t>
  </si>
  <si>
    <t>AVG</t>
  </si>
  <si>
    <t>X-DWM</t>
  </si>
  <si>
    <t>Y-DWM</t>
  </si>
  <si>
    <t>Z-DWM</t>
  </si>
  <si>
    <t>X-GT</t>
  </si>
  <si>
    <t>Y-GT</t>
  </si>
  <si>
    <t>Z-GT</t>
  </si>
  <si>
    <t>Distance_DWM</t>
  </si>
  <si>
    <t>Distance_GT</t>
  </si>
  <si>
    <t>%error_d</t>
  </si>
  <si>
    <t>%error</t>
  </si>
  <si>
    <t>D-DWM</t>
  </si>
  <si>
    <t>D-GT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</si>
</sst>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2" fontId="0" fillId="0" borderId="0" xfId="0" applyNumberFormat="1"/>
    <xf numFmtId="0" fontId="3" fillId="0" borderId="0" xfId="0" applyFont="1"/>
    <xf numFmtId="2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DWM Readings vs</a:t>
            </a:r>
            <a:r>
              <a:rPr lang="en-US" baseline="0"/>
              <a:t> Actual Ground Truth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592183149237494"/>
          <c:y val="0.14252053444775714"/>
          <c:w val="0.86261056507280853"/>
          <c:h val="0.63292363535464213"/>
        </c:manualLayout>
      </c:layout>
      <c:lineChart>
        <c:grouping val="standard"/>
        <c:varyColors val="0"/>
        <c:ser>
          <c:idx val="0"/>
          <c:order val="0"/>
          <c:tx>
            <c:strRef>
              <c:f>UWB!$B$4</c:f>
              <c:strCache>
                <c:ptCount val="1"/>
                <c:pt idx="0">
                  <c:v>X-DWM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UWB!$B$5:$B$15</c:f>
              <c:numCache>
                <c:formatCode>General</c:formatCode>
                <c:ptCount val="11"/>
                <c:pt idx="0">
                  <c:v>3.22</c:v>
                </c:pt>
                <c:pt idx="1">
                  <c:v>1.59</c:v>
                </c:pt>
                <c:pt idx="2">
                  <c:v>2.4500000000000002</c:v>
                </c:pt>
                <c:pt idx="3">
                  <c:v>2.83</c:v>
                </c:pt>
                <c:pt idx="4">
                  <c:v>0.6</c:v>
                </c:pt>
                <c:pt idx="5">
                  <c:v>1.42</c:v>
                </c:pt>
                <c:pt idx="6">
                  <c:v>0.3</c:v>
                </c:pt>
                <c:pt idx="7">
                  <c:v>1.7</c:v>
                </c:pt>
                <c:pt idx="8">
                  <c:v>1.9</c:v>
                </c:pt>
                <c:pt idx="9">
                  <c:v>0.19</c:v>
                </c:pt>
                <c:pt idx="10">
                  <c:v>2.58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FE-4A99-8405-DC8F575E8772}"/>
            </c:ext>
          </c:extLst>
        </c:ser>
        <c:ser>
          <c:idx val="1"/>
          <c:order val="1"/>
          <c:tx>
            <c:strRef>
              <c:f>UWB!$C$4</c:f>
              <c:strCache>
                <c:ptCount val="1"/>
                <c:pt idx="0">
                  <c:v>Y-DWM</c:v>
                </c:pt>
              </c:strCache>
            </c:strRef>
          </c:tx>
          <c:spPr>
            <a:ln w="28575" cap="rnd">
              <a:solidFill>
                <a:schemeClr val="tx1">
                  <a:lumMod val="85000"/>
                  <a:lumOff val="1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UWB!$C$5:$C$15</c:f>
              <c:numCache>
                <c:formatCode>General</c:formatCode>
                <c:ptCount val="11"/>
                <c:pt idx="0">
                  <c:v>-0.43</c:v>
                </c:pt>
                <c:pt idx="1">
                  <c:v>0.71</c:v>
                </c:pt>
                <c:pt idx="2">
                  <c:v>2.36</c:v>
                </c:pt>
                <c:pt idx="3">
                  <c:v>3.4</c:v>
                </c:pt>
                <c:pt idx="4">
                  <c:v>2.2999999999999998</c:v>
                </c:pt>
                <c:pt idx="5">
                  <c:v>1.3</c:v>
                </c:pt>
                <c:pt idx="6">
                  <c:v>3.19</c:v>
                </c:pt>
                <c:pt idx="7">
                  <c:v>3.3</c:v>
                </c:pt>
                <c:pt idx="8">
                  <c:v>1.88</c:v>
                </c:pt>
                <c:pt idx="9">
                  <c:v>3.7</c:v>
                </c:pt>
                <c:pt idx="10">
                  <c:v>0.56000000000000005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FE-4A99-8405-DC8F575E8772}"/>
            </c:ext>
          </c:extLst>
        </c:ser>
        <c:ser>
          <c:idx val="2"/>
          <c:order val="2"/>
          <c:tx>
            <c:strRef>
              <c:f>UWB!$D$4</c:f>
              <c:strCache>
                <c:ptCount val="1"/>
                <c:pt idx="0">
                  <c:v>Z-DWM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UWB!$D$5:$D$15</c:f>
              <c:numCache>
                <c:formatCode>General</c:formatCode>
                <c:ptCount val="11"/>
                <c:pt idx="0">
                  <c:v>-0.1</c:v>
                </c:pt>
                <c:pt idx="1">
                  <c:v>-2.0099999999999998</c:v>
                </c:pt>
                <c:pt idx="2">
                  <c:v>-1.84</c:v>
                </c:pt>
                <c:pt idx="3">
                  <c:v>-2.08</c:v>
                </c:pt>
                <c:pt idx="4">
                  <c:v>-1.4</c:v>
                </c:pt>
                <c:pt idx="5">
                  <c:v>-1.53</c:v>
                </c:pt>
                <c:pt idx="6">
                  <c:v>-2.15</c:v>
                </c:pt>
                <c:pt idx="7">
                  <c:v>-1.25</c:v>
                </c:pt>
                <c:pt idx="8">
                  <c:v>-1.1100000000000001</c:v>
                </c:pt>
                <c:pt idx="9">
                  <c:v>0.5</c:v>
                </c:pt>
                <c:pt idx="10">
                  <c:v>-2.0299999999999998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FE-4A99-8405-DC8F575E8772}"/>
            </c:ext>
          </c:extLst>
        </c:ser>
        <c:ser>
          <c:idx val="3"/>
          <c:order val="3"/>
          <c:tx>
            <c:strRef>
              <c:f>UWB!$G$4</c:f>
              <c:strCache>
                <c:ptCount val="1"/>
                <c:pt idx="0">
                  <c:v>X-GT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UWB!$G$5:$G$15</c:f>
              <c:numCache>
                <c:formatCode>General</c:formatCode>
                <c:ptCount val="11"/>
                <c:pt idx="0">
                  <c:v>3.34</c:v>
                </c:pt>
                <c:pt idx="1">
                  <c:v>1.57</c:v>
                </c:pt>
                <c:pt idx="2">
                  <c:v>2.2000000000000002</c:v>
                </c:pt>
                <c:pt idx="3">
                  <c:v>2.75</c:v>
                </c:pt>
                <c:pt idx="4">
                  <c:v>0.8</c:v>
                </c:pt>
                <c:pt idx="5">
                  <c:v>1.22</c:v>
                </c:pt>
                <c:pt idx="6">
                  <c:v>0.25</c:v>
                </c:pt>
                <c:pt idx="7">
                  <c:v>1.5</c:v>
                </c:pt>
                <c:pt idx="8">
                  <c:v>1.6</c:v>
                </c:pt>
                <c:pt idx="9">
                  <c:v>0</c:v>
                </c:pt>
                <c:pt idx="10">
                  <c:v>2.35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0FE-4A99-8405-DC8F575E8772}"/>
            </c:ext>
          </c:extLst>
        </c:ser>
        <c:ser>
          <c:idx val="4"/>
          <c:order val="4"/>
          <c:tx>
            <c:strRef>
              <c:f>UWB!$H$4</c:f>
              <c:strCache>
                <c:ptCount val="1"/>
                <c:pt idx="0">
                  <c:v>Y-GT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UWB!$H$5:$H$15</c:f>
              <c:numCache>
                <c:formatCode>General</c:formatCode>
                <c:ptCount val="11"/>
                <c:pt idx="0">
                  <c:v>0</c:v>
                </c:pt>
                <c:pt idx="1">
                  <c:v>0.85</c:v>
                </c:pt>
                <c:pt idx="2">
                  <c:v>2.37</c:v>
                </c:pt>
                <c:pt idx="3">
                  <c:v>3.21</c:v>
                </c:pt>
                <c:pt idx="4">
                  <c:v>2.2400000000000002</c:v>
                </c:pt>
                <c:pt idx="5">
                  <c:v>1.31</c:v>
                </c:pt>
                <c:pt idx="6">
                  <c:v>3.23</c:v>
                </c:pt>
                <c:pt idx="7">
                  <c:v>3.05</c:v>
                </c:pt>
                <c:pt idx="8">
                  <c:v>2.0699999999999998</c:v>
                </c:pt>
                <c:pt idx="9">
                  <c:v>3.4</c:v>
                </c:pt>
                <c:pt idx="10">
                  <c:v>0.69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0FE-4A99-8405-DC8F575E8772}"/>
            </c:ext>
          </c:extLst>
        </c:ser>
        <c:ser>
          <c:idx val="5"/>
          <c:order val="5"/>
          <c:tx>
            <c:strRef>
              <c:f>UWB!$I$4</c:f>
              <c:strCache>
                <c:ptCount val="1"/>
                <c:pt idx="0">
                  <c:v>Z-GT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UWB!$I$5:$I$15</c:f>
              <c:numCache>
                <c:formatCode>General</c:formatCode>
                <c:ptCount val="11"/>
                <c:pt idx="0">
                  <c:v>0</c:v>
                </c:pt>
                <c:pt idx="1">
                  <c:v>-2.0699999999999998</c:v>
                </c:pt>
                <c:pt idx="2">
                  <c:v>-1.84</c:v>
                </c:pt>
                <c:pt idx="3">
                  <c:v>-2.0699999999999998</c:v>
                </c:pt>
                <c:pt idx="4">
                  <c:v>-1.55</c:v>
                </c:pt>
                <c:pt idx="5">
                  <c:v>-1.55</c:v>
                </c:pt>
                <c:pt idx="6">
                  <c:v>-2.0699999999999998</c:v>
                </c:pt>
                <c:pt idx="7">
                  <c:v>-1.23</c:v>
                </c:pt>
                <c:pt idx="8">
                  <c:v>-1.1200000000000001</c:v>
                </c:pt>
                <c:pt idx="9">
                  <c:v>0</c:v>
                </c:pt>
                <c:pt idx="10">
                  <c:v>-2.0699999999999998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0FE-4A99-8405-DC8F575E8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6306768"/>
        <c:axId val="438996240"/>
      </c:lineChart>
      <c:catAx>
        <c:axId val="1136306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Reading</a:t>
                </a:r>
                <a:r>
                  <a:rPr lang="en-US" sz="1600" baseline="0"/>
                  <a:t> Sr No</a:t>
                </a:r>
                <a:endParaRPr 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996240"/>
        <c:crosses val="autoZero"/>
        <c:auto val="1"/>
        <c:lblAlgn val="ctr"/>
        <c:lblOffset val="100"/>
        <c:noMultiLvlLbl val="0"/>
      </c:catAx>
      <c:valAx>
        <c:axId val="43899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6306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DWM Location Distance vs Ground Truth Distance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678614559683106"/>
          <c:y val="0.15774163475467207"/>
          <c:w val="0.86071896687760652"/>
          <c:h val="0.64245170173400457"/>
        </c:manualLayout>
      </c:layout>
      <c:lineChart>
        <c:grouping val="standard"/>
        <c:varyColors val="0"/>
        <c:ser>
          <c:idx val="0"/>
          <c:order val="0"/>
          <c:tx>
            <c:strRef>
              <c:f>UWB!$E$4</c:f>
              <c:strCache>
                <c:ptCount val="1"/>
                <c:pt idx="0">
                  <c:v>Distance_DWM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UWB!$E$5:$E$15</c:f>
              <c:numCache>
                <c:formatCode>0.00</c:formatCode>
                <c:ptCount val="11"/>
                <c:pt idx="0">
                  <c:v>3.250123074592715</c:v>
                </c:pt>
                <c:pt idx="1">
                  <c:v>2.6593796269054932</c:v>
                </c:pt>
                <c:pt idx="2">
                  <c:v>3.8675185843121684</c:v>
                </c:pt>
                <c:pt idx="3">
                  <c:v>4.8882819067643792</c:v>
                </c:pt>
                <c:pt idx="4">
                  <c:v>2.758622844826744</c:v>
                </c:pt>
                <c:pt idx="5">
                  <c:v>2.4591258609514073</c:v>
                </c:pt>
                <c:pt idx="6">
                  <c:v>3.8585748664500472</c:v>
                </c:pt>
                <c:pt idx="7">
                  <c:v>3.9169503443367772</c:v>
                </c:pt>
                <c:pt idx="8">
                  <c:v>2.8942183746220671</c:v>
                </c:pt>
                <c:pt idx="9">
                  <c:v>3.7384622507121827</c:v>
                </c:pt>
                <c:pt idx="10">
                  <c:v>3.3303002867609401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77-4507-98E1-69135A3D5776}"/>
            </c:ext>
          </c:extLst>
        </c:ser>
        <c:ser>
          <c:idx val="1"/>
          <c:order val="1"/>
          <c:tx>
            <c:strRef>
              <c:f>UWB!$J$4</c:f>
              <c:strCache>
                <c:ptCount val="1"/>
                <c:pt idx="0">
                  <c:v>Distance_GT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UWB!$J$5:$J$15</c:f>
              <c:numCache>
                <c:formatCode>0.00</c:formatCode>
                <c:ptCount val="11"/>
                <c:pt idx="0">
                  <c:v>3.34</c:v>
                </c:pt>
                <c:pt idx="1">
                  <c:v>2.7335508043568533</c:v>
                </c:pt>
                <c:pt idx="2">
                  <c:v>3.7205510344571273</c:v>
                </c:pt>
                <c:pt idx="3">
                  <c:v>4.7065380057957675</c:v>
                </c:pt>
                <c:pt idx="4">
                  <c:v>2.8390315250098932</c:v>
                </c:pt>
                <c:pt idx="5">
                  <c:v>2.3679104712805339</c:v>
                </c:pt>
                <c:pt idx="6">
                  <c:v>3.8445155741653592</c:v>
                </c:pt>
                <c:pt idx="7">
                  <c:v>3.6146092458245054</c:v>
                </c:pt>
                <c:pt idx="8">
                  <c:v>2.8459269140299437</c:v>
                </c:pt>
                <c:pt idx="9">
                  <c:v>3.4</c:v>
                </c:pt>
                <c:pt idx="10">
                  <c:v>3.2067896719304807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77-4507-98E1-69135A3D57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2944896"/>
        <c:axId val="552849552"/>
      </c:lineChart>
      <c:catAx>
        <c:axId val="402944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Observations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849552"/>
        <c:crosses val="autoZero"/>
        <c:auto val="1"/>
        <c:lblAlgn val="ctr"/>
        <c:lblOffset val="100"/>
        <c:noMultiLvlLbl val="0"/>
      </c:catAx>
      <c:valAx>
        <c:axId val="55284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Readings</a:t>
                </a:r>
                <a:r>
                  <a:rPr lang="en-US" baseline="0"/>
                  <a:t> (in meters)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44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X-axis variation</a:t>
            </a:r>
            <a:r>
              <a:rPr lang="en-US" baseline="0"/>
              <a:t> </a:t>
            </a:r>
            <a:r>
              <a:rPr lang="en-US"/>
              <a:t>Observed</a:t>
            </a:r>
            <a:r>
              <a:rPr lang="en-US" baseline="0"/>
              <a:t> vs Calculated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999539078712052"/>
          <c:y val="0.14141032649495455"/>
          <c:w val="0.84468384479042036"/>
          <c:h val="0.64083330360543544"/>
        </c:manualLayout>
      </c:layout>
      <c:lineChart>
        <c:grouping val="standard"/>
        <c:varyColors val="0"/>
        <c:ser>
          <c:idx val="0"/>
          <c:order val="0"/>
          <c:tx>
            <c:strRef>
              <c:f>UWB!$B$4</c:f>
              <c:strCache>
                <c:ptCount val="1"/>
                <c:pt idx="0">
                  <c:v>X-DWM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UWB!$B$5:$B$15</c:f>
              <c:numCache>
                <c:formatCode>General</c:formatCode>
                <c:ptCount val="11"/>
                <c:pt idx="0">
                  <c:v>3.22</c:v>
                </c:pt>
                <c:pt idx="1">
                  <c:v>1.59</c:v>
                </c:pt>
                <c:pt idx="2">
                  <c:v>2.4500000000000002</c:v>
                </c:pt>
                <c:pt idx="3">
                  <c:v>2.83</c:v>
                </c:pt>
                <c:pt idx="4">
                  <c:v>0.6</c:v>
                </c:pt>
                <c:pt idx="5">
                  <c:v>1.42</c:v>
                </c:pt>
                <c:pt idx="6">
                  <c:v>0.3</c:v>
                </c:pt>
                <c:pt idx="7">
                  <c:v>1.7</c:v>
                </c:pt>
                <c:pt idx="8">
                  <c:v>1.9</c:v>
                </c:pt>
                <c:pt idx="9">
                  <c:v>0.19</c:v>
                </c:pt>
                <c:pt idx="10">
                  <c:v>2.58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3A-4C0E-BBB8-73732397F200}"/>
            </c:ext>
          </c:extLst>
        </c:ser>
        <c:ser>
          <c:idx val="1"/>
          <c:order val="1"/>
          <c:tx>
            <c:strRef>
              <c:f>UWB!$G$4</c:f>
              <c:strCache>
                <c:ptCount val="1"/>
                <c:pt idx="0">
                  <c:v>X-GT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UWB!$G$5:$G$15</c:f>
              <c:numCache>
                <c:formatCode>General</c:formatCode>
                <c:ptCount val="11"/>
                <c:pt idx="0">
                  <c:v>3.34</c:v>
                </c:pt>
                <c:pt idx="1">
                  <c:v>1.57</c:v>
                </c:pt>
                <c:pt idx="2">
                  <c:v>2.2000000000000002</c:v>
                </c:pt>
                <c:pt idx="3">
                  <c:v>2.75</c:v>
                </c:pt>
                <c:pt idx="4">
                  <c:v>0.8</c:v>
                </c:pt>
                <c:pt idx="5">
                  <c:v>1.22</c:v>
                </c:pt>
                <c:pt idx="6">
                  <c:v>0.25</c:v>
                </c:pt>
                <c:pt idx="7">
                  <c:v>1.5</c:v>
                </c:pt>
                <c:pt idx="8">
                  <c:v>1.6</c:v>
                </c:pt>
                <c:pt idx="9">
                  <c:v>0</c:v>
                </c:pt>
                <c:pt idx="10">
                  <c:v>2.35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3A-4C0E-BBB8-73732397F2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1298783"/>
        <c:axId val="1429345167"/>
      </c:lineChart>
      <c:catAx>
        <c:axId val="14312987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Observations</a:t>
                </a:r>
              </a:p>
            </c:rich>
          </c:tx>
          <c:layout>
            <c:manualLayout>
              <c:xMode val="edge"/>
              <c:yMode val="edge"/>
              <c:x val="0.44319814822870907"/>
              <c:y val="0.898832180071066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9345167"/>
        <c:crosses val="autoZero"/>
        <c:auto val="1"/>
        <c:lblAlgn val="ctr"/>
        <c:lblOffset val="100"/>
        <c:noMultiLvlLbl val="0"/>
      </c:catAx>
      <c:valAx>
        <c:axId val="1429345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aseline="0"/>
                  <a:t>X coordinates (meters)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298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8992848016869412"/>
          <c:y val="0.15012124504135896"/>
          <c:w val="0.26006781324839667"/>
          <c:h val="6.21193157872464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Y-axis</a:t>
            </a:r>
            <a:r>
              <a:rPr lang="en-US" baseline="0"/>
              <a:t> </a:t>
            </a:r>
            <a:r>
              <a:rPr lang="en-US" sz="1400" b="0" i="0" u="none" strike="noStrike" baseline="0">
                <a:effectLst/>
              </a:rPr>
              <a:t>variation Observed vs Calculated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481306423235557"/>
          <c:y val="0.14040014392462366"/>
          <c:w val="0.8500037855844943"/>
          <c:h val="0.74364904705721557"/>
        </c:manualLayout>
      </c:layout>
      <c:lineChart>
        <c:grouping val="standard"/>
        <c:varyColors val="0"/>
        <c:ser>
          <c:idx val="0"/>
          <c:order val="0"/>
          <c:tx>
            <c:strRef>
              <c:f>UWB!$C$4</c:f>
              <c:strCache>
                <c:ptCount val="1"/>
                <c:pt idx="0">
                  <c:v>Y-DWM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UWB!$C$5:$C$15</c:f>
              <c:numCache>
                <c:formatCode>General</c:formatCode>
                <c:ptCount val="11"/>
                <c:pt idx="0">
                  <c:v>-0.43</c:v>
                </c:pt>
                <c:pt idx="1">
                  <c:v>0.71</c:v>
                </c:pt>
                <c:pt idx="2">
                  <c:v>2.36</c:v>
                </c:pt>
                <c:pt idx="3">
                  <c:v>3.4</c:v>
                </c:pt>
                <c:pt idx="4">
                  <c:v>2.2999999999999998</c:v>
                </c:pt>
                <c:pt idx="5">
                  <c:v>1.3</c:v>
                </c:pt>
                <c:pt idx="6">
                  <c:v>3.19</c:v>
                </c:pt>
                <c:pt idx="7">
                  <c:v>3.3</c:v>
                </c:pt>
                <c:pt idx="8">
                  <c:v>1.88</c:v>
                </c:pt>
                <c:pt idx="9">
                  <c:v>3.7</c:v>
                </c:pt>
                <c:pt idx="10">
                  <c:v>0.56000000000000005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FD-48B8-ACA6-E383407EB5FD}"/>
            </c:ext>
          </c:extLst>
        </c:ser>
        <c:ser>
          <c:idx val="1"/>
          <c:order val="1"/>
          <c:tx>
            <c:strRef>
              <c:f>UWB!$H$4</c:f>
              <c:strCache>
                <c:ptCount val="1"/>
                <c:pt idx="0">
                  <c:v>Y-GT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UWB!$H$5:$H$15</c:f>
              <c:numCache>
                <c:formatCode>General</c:formatCode>
                <c:ptCount val="11"/>
                <c:pt idx="0">
                  <c:v>0</c:v>
                </c:pt>
                <c:pt idx="1">
                  <c:v>0.85</c:v>
                </c:pt>
                <c:pt idx="2">
                  <c:v>2.37</c:v>
                </c:pt>
                <c:pt idx="3">
                  <c:v>3.21</c:v>
                </c:pt>
                <c:pt idx="4">
                  <c:v>2.2400000000000002</c:v>
                </c:pt>
                <c:pt idx="5">
                  <c:v>1.31</c:v>
                </c:pt>
                <c:pt idx="6">
                  <c:v>3.23</c:v>
                </c:pt>
                <c:pt idx="7">
                  <c:v>3.05</c:v>
                </c:pt>
                <c:pt idx="8">
                  <c:v>2.0699999999999998</c:v>
                </c:pt>
                <c:pt idx="9">
                  <c:v>3.4</c:v>
                </c:pt>
                <c:pt idx="10">
                  <c:v>0.69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FD-48B8-ACA6-E383407EB5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7602511"/>
        <c:axId val="1170970159"/>
      </c:lineChart>
      <c:catAx>
        <c:axId val="15476025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Observations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0970159"/>
        <c:crosses val="autoZero"/>
        <c:auto val="1"/>
        <c:lblAlgn val="ctr"/>
        <c:lblOffset val="100"/>
        <c:noMultiLvlLbl val="0"/>
      </c:catAx>
      <c:valAx>
        <c:axId val="1170970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Y </a:t>
                </a:r>
                <a:r>
                  <a:rPr lang="en-US" sz="1400" b="0" i="0" u="none" strike="noStrike" baseline="0">
                    <a:effectLst/>
                  </a:rPr>
                  <a:t>coordinates (meters)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7602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9425780912001389"/>
          <c:y val="9.006334356983263E-2"/>
          <c:w val="0.25708877736436792"/>
          <c:h val="5.97772515417506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Z-axis</a:t>
            </a:r>
            <a:r>
              <a:rPr lang="en-US" baseline="0"/>
              <a:t> </a:t>
            </a:r>
            <a:r>
              <a:rPr lang="en-US" sz="1400" b="0" i="0" u="none" strike="noStrike" baseline="0">
                <a:effectLst/>
              </a:rPr>
              <a:t>variation Observed vs Calculated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28535484829854"/>
          <c:y val="0.14292448076571532"/>
          <c:w val="0.83203974802718283"/>
          <c:h val="0.75743315927872024"/>
        </c:manualLayout>
      </c:layout>
      <c:lineChart>
        <c:grouping val="standard"/>
        <c:varyColors val="0"/>
        <c:ser>
          <c:idx val="0"/>
          <c:order val="0"/>
          <c:tx>
            <c:strRef>
              <c:f>UWB!$D$4</c:f>
              <c:strCache>
                <c:ptCount val="1"/>
                <c:pt idx="0">
                  <c:v>Z-DWM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UWB!$D$5:$D$15</c:f>
              <c:numCache>
                <c:formatCode>General</c:formatCode>
                <c:ptCount val="11"/>
                <c:pt idx="0">
                  <c:v>-0.1</c:v>
                </c:pt>
                <c:pt idx="1">
                  <c:v>-2.0099999999999998</c:v>
                </c:pt>
                <c:pt idx="2">
                  <c:v>-1.84</c:v>
                </c:pt>
                <c:pt idx="3">
                  <c:v>-2.08</c:v>
                </c:pt>
                <c:pt idx="4">
                  <c:v>-1.4</c:v>
                </c:pt>
                <c:pt idx="5">
                  <c:v>-1.53</c:v>
                </c:pt>
                <c:pt idx="6">
                  <c:v>-2.15</c:v>
                </c:pt>
                <c:pt idx="7">
                  <c:v>-1.25</c:v>
                </c:pt>
                <c:pt idx="8">
                  <c:v>-1.1100000000000001</c:v>
                </c:pt>
                <c:pt idx="9">
                  <c:v>0.5</c:v>
                </c:pt>
                <c:pt idx="10">
                  <c:v>-2.0299999999999998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A9-4DB2-BF6C-7B3762F01AD8}"/>
            </c:ext>
          </c:extLst>
        </c:ser>
        <c:ser>
          <c:idx val="1"/>
          <c:order val="1"/>
          <c:tx>
            <c:strRef>
              <c:f>UWB!$I$4</c:f>
              <c:strCache>
                <c:ptCount val="1"/>
                <c:pt idx="0">
                  <c:v>Z-GT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UWB!$I$5:$I$15</c:f>
              <c:numCache>
                <c:formatCode>General</c:formatCode>
                <c:ptCount val="11"/>
                <c:pt idx="0">
                  <c:v>0</c:v>
                </c:pt>
                <c:pt idx="1">
                  <c:v>-2.0699999999999998</c:v>
                </c:pt>
                <c:pt idx="2">
                  <c:v>-1.84</c:v>
                </c:pt>
                <c:pt idx="3">
                  <c:v>-2.0699999999999998</c:v>
                </c:pt>
                <c:pt idx="4">
                  <c:v>-1.55</c:v>
                </c:pt>
                <c:pt idx="5">
                  <c:v>-1.55</c:v>
                </c:pt>
                <c:pt idx="6">
                  <c:v>-2.0699999999999998</c:v>
                </c:pt>
                <c:pt idx="7">
                  <c:v>-1.23</c:v>
                </c:pt>
                <c:pt idx="8">
                  <c:v>-1.1200000000000001</c:v>
                </c:pt>
                <c:pt idx="9">
                  <c:v>0</c:v>
                </c:pt>
                <c:pt idx="10">
                  <c:v>-2.0699999999999998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A9-4DB2-BF6C-7B3762F01A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2944703"/>
        <c:axId val="1586266815"/>
      </c:lineChart>
      <c:catAx>
        <c:axId val="15829447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Observations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0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6266815"/>
        <c:crosses val="autoZero"/>
        <c:auto val="1"/>
        <c:lblAlgn val="ctr"/>
        <c:lblOffset val="100"/>
        <c:noMultiLvlLbl val="0"/>
      </c:catAx>
      <c:valAx>
        <c:axId val="1586266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Z</a:t>
                </a:r>
                <a:r>
                  <a:rPr lang="en-US" sz="1400" baseline="0"/>
                  <a:t> </a:t>
                </a:r>
                <a:r>
                  <a:rPr lang="en-US" sz="1400" b="0" i="0" u="none" strike="noStrike" baseline="0">
                    <a:effectLst/>
                  </a:rPr>
                  <a:t>coordinates (meters)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944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0098095862318222"/>
          <c:y val="0.14102114904168403"/>
          <c:w val="0.2553770489505236"/>
          <c:h val="6.27844597666668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Object</a:t>
            </a:r>
            <a:r>
              <a:rPr lang="en-US" sz="1800" baseline="0"/>
              <a:t> Tracing </a:t>
            </a:r>
            <a:endParaRPr lang="en-US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467411672184627"/>
          <c:y val="0.16581005586592179"/>
          <c:w val="0.83272004686220635"/>
          <c:h val="0.64026012111614539"/>
        </c:manualLayout>
      </c:layout>
      <c:lineChart>
        <c:grouping val="standard"/>
        <c:varyColors val="0"/>
        <c:ser>
          <c:idx val="0"/>
          <c:order val="0"/>
          <c:tx>
            <c:strRef>
              <c:f>Object_Tracing!$E$7</c:f>
              <c:strCache>
                <c:ptCount val="1"/>
                <c:pt idx="0">
                  <c:v>D-DWM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Object_Tracing!$E$8:$E$17</c:f>
              <c:numCache>
                <c:formatCode>0.00</c:formatCode>
                <c:ptCount val="10"/>
                <c:pt idx="0">
                  <c:v>2.8299116593985758</c:v>
                </c:pt>
                <c:pt idx="1">
                  <c:v>3.1423558041698589</c:v>
                </c:pt>
                <c:pt idx="2">
                  <c:v>3.1342303680489092</c:v>
                </c:pt>
                <c:pt idx="3">
                  <c:v>2.8943565778942997</c:v>
                </c:pt>
                <c:pt idx="4">
                  <c:v>2.6689698387205505</c:v>
                </c:pt>
                <c:pt idx="5">
                  <c:v>2.1889723616345638</c:v>
                </c:pt>
                <c:pt idx="6">
                  <c:v>1.9926364445126459</c:v>
                </c:pt>
                <c:pt idx="7">
                  <c:v>1.5573695772038183</c:v>
                </c:pt>
                <c:pt idx="8">
                  <c:v>1.6313184851524243</c:v>
                </c:pt>
                <c:pt idx="9">
                  <c:v>2.4157193545608728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73-4434-BDAA-E027AEAB7940}"/>
            </c:ext>
          </c:extLst>
        </c:ser>
        <c:ser>
          <c:idx val="1"/>
          <c:order val="1"/>
          <c:tx>
            <c:strRef>
              <c:f>Object_Tracing!$I$7</c:f>
              <c:strCache>
                <c:ptCount val="1"/>
                <c:pt idx="0">
                  <c:v>D-GT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Object_Tracing!$I$8:$I$17</c:f>
              <c:numCache>
                <c:formatCode>0.00</c:formatCode>
                <c:ptCount val="10"/>
                <c:pt idx="0">
                  <c:v>3.0307754783223388</c:v>
                </c:pt>
                <c:pt idx="1">
                  <c:v>3.3101208437155285</c:v>
                </c:pt>
                <c:pt idx="2">
                  <c:v>3.1908149429260231</c:v>
                </c:pt>
                <c:pt idx="3">
                  <c:v>1.7908657124418905</c:v>
                </c:pt>
                <c:pt idx="4">
                  <c:v>2.7621187519728401</c:v>
                </c:pt>
                <c:pt idx="5">
                  <c:v>2.368923806288417</c:v>
                </c:pt>
                <c:pt idx="6">
                  <c:v>2.0771615247736515</c:v>
                </c:pt>
                <c:pt idx="7">
                  <c:v>1.6740669042783207</c:v>
                </c:pt>
                <c:pt idx="8">
                  <c:v>1.718836815989232</c:v>
                </c:pt>
                <c:pt idx="9">
                  <c:v>2.4969781737131784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73-4434-BDAA-E027AEAB79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3417552"/>
        <c:axId val="420404896"/>
      </c:lineChart>
      <c:catAx>
        <c:axId val="623417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Observations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404896"/>
        <c:crosses val="autoZero"/>
        <c:auto val="1"/>
        <c:lblAlgn val="ctr"/>
        <c:lblOffset val="100"/>
        <c:noMultiLvlLbl val="0"/>
      </c:catAx>
      <c:valAx>
        <c:axId val="42040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Distance (in 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417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3950649048030528"/>
          <c:y val="0.16758456868869048"/>
          <c:w val="0.27585754924900724"/>
          <c:h val="7.63632897843076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Percentage</a:t>
            </a:r>
            <a:r>
              <a:rPr lang="en-US" sz="2000" baseline="0"/>
              <a:t> error for distance</a:t>
            </a:r>
            <a:endParaRPr lang="en-US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757898318265771"/>
          <c:y val="0.18480913026367571"/>
          <c:w val="0.83756488772236803"/>
          <c:h val="0.57510187259650392"/>
        </c:manualLayout>
      </c:layout>
      <c:lineChart>
        <c:grouping val="standard"/>
        <c:varyColors val="0"/>
        <c:ser>
          <c:idx val="0"/>
          <c:order val="0"/>
          <c:tx>
            <c:strRef>
              <c:f>Object_Tracing!$J$7</c:f>
              <c:strCache>
                <c:ptCount val="1"/>
                <c:pt idx="0">
                  <c:v>%error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Object_Tracing!$J$8:$J$17</c:f>
              <c:numCache>
                <c:formatCode>0.00</c:formatCode>
                <c:ptCount val="10"/>
                <c:pt idx="0">
                  <c:v>7.0978830118835381</c:v>
                </c:pt>
                <c:pt idx="1">
                  <c:v>5.3388301643960201</c:v>
                </c:pt>
                <c:pt idx="2">
                  <c:v>1.8053738312904664</c:v>
                </c:pt>
                <c:pt idx="3">
                  <c:v>38.1256018653797</c:v>
                </c:pt>
                <c:pt idx="4">
                  <c:v>3.4900699101546708</c:v>
                </c:pt>
                <c:pt idx="5">
                  <c:v>8.2208184903476234</c:v>
                </c:pt>
                <c:pt idx="6">
                  <c:v>4.2418716416520486</c:v>
                </c:pt>
                <c:pt idx="7">
                  <c:v>7.4932327420975327</c:v>
                </c:pt>
                <c:pt idx="8">
                  <c:v>5.3648831686370757</c:v>
                </c:pt>
                <c:pt idx="9">
                  <c:v>3.3637524573742028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4F-4154-8D42-7A1299D6C04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31576416"/>
        <c:axId val="724533824"/>
      </c:lineChart>
      <c:catAx>
        <c:axId val="731576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Observations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533824"/>
        <c:crosses val="autoZero"/>
        <c:auto val="1"/>
        <c:lblAlgn val="ctr"/>
        <c:lblOffset val="100"/>
        <c:noMultiLvlLbl val="0"/>
      </c:catAx>
      <c:valAx>
        <c:axId val="72453382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Error for distance (in 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576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17300690110832"/>
          <c:y val="0.18295038087213999"/>
          <c:w val="0.15905965592475216"/>
          <c:h val="0.1009201954115048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470966</xdr:colOff>
      <xdr:row>6</xdr:row>
      <xdr:rowOff>15117</xdr:rowOff>
    </xdr:from>
    <xdr:to>
      <xdr:col>35</xdr:col>
      <xdr:colOff>272845</xdr:colOff>
      <xdr:row>25</xdr:row>
      <xdr:rowOff>75709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4BC5C443-3F8F-499D-A046-CDAE16C6DA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270424</xdr:colOff>
      <xdr:row>27</xdr:row>
      <xdr:rowOff>14635</xdr:rowOff>
    </xdr:from>
    <xdr:to>
      <xdr:col>34</xdr:col>
      <xdr:colOff>588894</xdr:colOff>
      <xdr:row>47</xdr:row>
      <xdr:rowOff>97563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8953AC5-E32C-4ECE-A86F-CBAE3412E2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396240</xdr:colOff>
      <xdr:row>16</xdr:row>
      <xdr:rowOff>34290</xdr:rowOff>
    </xdr:from>
    <xdr:to>
      <xdr:col>9</xdr:col>
      <xdr:colOff>22860</xdr:colOff>
      <xdr:row>31</xdr:row>
      <xdr:rowOff>66261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9FD783-EAA1-4752-84B1-0E94EE7EC6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373380</xdr:colOff>
      <xdr:row>35</xdr:row>
      <xdr:rowOff>57150</xdr:rowOff>
    </xdr:from>
    <xdr:to>
      <xdr:col>9</xdr:col>
      <xdr:colOff>30480</xdr:colOff>
      <xdr:row>54</xdr:row>
      <xdr:rowOff>167640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1A48BB7-376F-4400-8D95-052320B96B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359140</xdr:colOff>
      <xdr:row>55</xdr:row>
      <xdr:rowOff>47923</xdr:rowOff>
    </xdr:from>
    <xdr:to>
      <xdr:col>9</xdr:col>
      <xdr:colOff>33131</xdr:colOff>
      <xdr:row>73</xdr:row>
      <xdr:rowOff>169571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A138EDD-A1D3-4899-AA5D-68DEF916B7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0.74318</cdr:x>
      <cdr:y>0.70227</cdr:y>
    </cdr:from>
    <cdr:to>
      <cdr:x>0.89644</cdr:x>
      <cdr:y>0.96117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27D9BEC-C8CA-4652-B932-1EE55D67D277}"/>
            </a:ext>
          </a:extLst>
        </cdr:cNvPr>
        <cdr:cNvSpPr txBox="1"/>
      </cdr:nvSpPr>
      <cdr:spPr>
        <a:xfrm xmlns:a="http://schemas.openxmlformats.org/drawingml/2006/main">
          <a:off x="4836206" y="2480309"/>
          <a:ext cx="997336" cy="91440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200" b="1"/>
            <a:t>% x</a:t>
          </a:r>
          <a:r>
            <a:rPr lang="en-US" sz="1200" b="1" baseline="0"/>
            <a:t> error(Avg): 11.13%</a:t>
          </a:r>
        </a:p>
        <a:p xmlns:a="http://schemas.openxmlformats.org/drawingml/2006/main">
          <a:r>
            <a:rPr lang="en-US" sz="1200" b="1" baseline="0"/>
            <a:t>% y error</a:t>
          </a:r>
          <a:r>
            <a:rPr lang="en-US" sz="1200" b="1" baseline="0">
              <a:effectLst/>
              <a:latin typeface="+mn-lt"/>
              <a:ea typeface="+mn-ea"/>
              <a:cs typeface="+mn-cs"/>
            </a:rPr>
            <a:t>(Avg)</a:t>
          </a:r>
          <a:r>
            <a:rPr lang="en-US" sz="1200" b="1" baseline="0"/>
            <a:t>: 6.6%</a:t>
          </a:r>
        </a:p>
        <a:p xmlns:a="http://schemas.openxmlformats.org/drawingml/2006/main">
          <a:r>
            <a:rPr lang="en-US" sz="1200" b="1" baseline="0"/>
            <a:t>% z error</a:t>
          </a:r>
          <a:r>
            <a:rPr lang="en-US" sz="1200" b="1" baseline="0">
              <a:effectLst/>
              <a:latin typeface="+mn-lt"/>
              <a:ea typeface="+mn-ea"/>
              <a:cs typeface="+mn-cs"/>
            </a:rPr>
            <a:t>(Avg)</a:t>
          </a:r>
          <a:r>
            <a:rPr lang="en-US" sz="1200" b="1" baseline="0"/>
            <a:t>: 2.1%</a:t>
          </a:r>
          <a:endParaRPr lang="en-US" sz="1200" b="1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335280</xdr:colOff>
      <xdr:row>3</xdr:row>
      <xdr:rowOff>110490</xdr:rowOff>
    </xdr:from>
    <xdr:to>
      <xdr:col>20</xdr:col>
      <xdr:colOff>419100</xdr:colOff>
      <xdr:row>21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E41CE1-47D9-4793-B29C-71CF7154E3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327660</xdr:colOff>
      <xdr:row>22</xdr:row>
      <xdr:rowOff>41910</xdr:rowOff>
    </xdr:from>
    <xdr:to>
      <xdr:col>19</xdr:col>
      <xdr:colOff>350520</xdr:colOff>
      <xdr:row>38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7DCF0EF-A03E-4114-84D1-FA490A118C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0BB8C-2DA1-EB41-A678-45AF7D9D0548}">
  <dimension ref="A1:N16"/>
  <sheetViews>
    <sheetView showGridLines="0" zoomScale="55" zoomScaleNormal="55" zoomScaleSheetLayoutView="100" workbookViewId="0">
      <selection activeCell="Q60" sqref="Q60"/>
    </sheetView>
  </sheetViews>
  <sheetFormatPr defaultRowHeight="14.4" x14ac:dyDescent="0.3"/>
  <cols>
    <col min="2" max="2" width="14.6640625" bestFit="1" customWidth="1"/>
    <col min="5" max="5" width="17.88671875" bestFit="1" customWidth="1"/>
    <col min="10" max="10" width="17.88671875" bestFit="1" customWidth="1"/>
    <col min="11" max="13" width="10.6640625" hidden="1" customWidth="1"/>
  </cols>
  <sheetData>
    <row r="1" spans="1:14" ht="18" x14ac:dyDescent="0.35">
      <c r="A1" s="2"/>
      <c r="B1" s="2"/>
      <c r="C1" s="2"/>
      <c r="D1" s="2"/>
      <c r="E1" s="2"/>
      <c r="F1" s="2" t="s">
        <v>1</v>
      </c>
      <c r="G1" s="2"/>
      <c r="H1" s="2"/>
      <c r="I1" s="2"/>
      <c r="J1" s="2"/>
    </row>
    <row r="2" spans="1:14" ht="18" x14ac:dyDescent="0.35">
      <c r="A2" s="2"/>
      <c r="B2" s="2"/>
      <c r="C2" s="2"/>
      <c r="D2" s="2"/>
      <c r="E2" s="2"/>
      <c r="F2" s="2"/>
      <c r="G2" s="2"/>
      <c r="H2" s="2"/>
      <c r="I2" s="2"/>
      <c r="J2" s="2"/>
    </row>
    <row r="3" spans="1:14" ht="18" x14ac:dyDescent="0.35">
      <c r="A3" s="2" t="s">
        <v>2</v>
      </c>
      <c r="B3" s="2"/>
      <c r="C3" s="2"/>
      <c r="D3" s="2"/>
      <c r="E3" s="2"/>
      <c r="F3" s="2"/>
      <c r="G3" s="2"/>
      <c r="H3" s="2" t="s">
        <v>6</v>
      </c>
      <c r="I3" s="2"/>
      <c r="J3" s="2"/>
    </row>
    <row r="4" spans="1:14" ht="18" x14ac:dyDescent="0.35">
      <c r="A4" s="2"/>
      <c r="B4" s="2" t="s">
        <v>18</v>
      </c>
      <c r="C4" s="2" t="s">
        <v>19</v>
      </c>
      <c r="D4" s="2" t="s">
        <v>20</v>
      </c>
      <c r="E4" s="2" t="s">
        <v>24</v>
      </c>
      <c r="F4" s="2"/>
      <c r="G4" s="2" t="s">
        <v>21</v>
      </c>
      <c r="H4" s="2" t="s">
        <v>22</v>
      </c>
      <c r="I4" s="2" t="s">
        <v>23</v>
      </c>
      <c r="J4" s="2" t="s">
        <v>25</v>
      </c>
      <c r="K4" s="2" t="s">
        <v>14</v>
      </c>
      <c r="L4" s="2" t="s">
        <v>15</v>
      </c>
      <c r="M4" s="2" t="s">
        <v>16</v>
      </c>
      <c r="N4" s="2" t="s">
        <v>26</v>
      </c>
    </row>
    <row r="5" spans="1:14" x14ac:dyDescent="0.3">
      <c r="A5">
        <v>1</v>
      </c>
      <c r="B5">
        <v>3.22</v>
      </c>
      <c r="C5">
        <v>-0.43</v>
      </c>
      <c r="D5">
        <v>-0.1</v>
      </c>
      <c r="E5" s="3">
        <f>SQRT(B5*B5+C5*C5+D5*D5)</f>
        <v>3.250123074592715</v>
      </c>
      <c r="G5">
        <v>3.34</v>
      </c>
      <c r="H5">
        <v>0</v>
      </c>
      <c r="I5">
        <v>0</v>
      </c>
      <c r="J5" s="3">
        <f>SQRT(G5*G5+H5*H5+I5*I5)</f>
        <v>3.34</v>
      </c>
      <c r="K5" s="3">
        <f t="shared" ref="K5:K13" si="0">IF(B5&gt;G5,(B5-G5)/G5*100,(G5-B5)/G5*100)</f>
        <v>3.5928143712574752</v>
      </c>
      <c r="L5" s="3">
        <v>0</v>
      </c>
      <c r="M5" s="3">
        <v>0</v>
      </c>
      <c r="N5" s="3">
        <f>IF(E5&gt;J5,(E5-J5)/J5*100,(J5-E5)/J5*100)</f>
        <v>2.690925910397751</v>
      </c>
    </row>
    <row r="6" spans="1:14" x14ac:dyDescent="0.3">
      <c r="A6">
        <v>2</v>
      </c>
      <c r="B6">
        <v>1.59</v>
      </c>
      <c r="C6">
        <v>0.71</v>
      </c>
      <c r="D6">
        <v>-2.0099999999999998</v>
      </c>
      <c r="E6" s="3">
        <f t="shared" ref="E6:E15" si="1">SQRT(B6*B6+C6*C6+D6*D6)</f>
        <v>2.6593796269054932</v>
      </c>
      <c r="G6">
        <v>1.57</v>
      </c>
      <c r="H6">
        <v>0.85</v>
      </c>
      <c r="I6">
        <v>-2.0699999999999998</v>
      </c>
      <c r="J6" s="3">
        <f t="shared" ref="J6:J15" si="2">SQRT(G6*G6+H6*H6+I6*I6)</f>
        <v>2.7335508043568533</v>
      </c>
      <c r="K6" s="3">
        <f t="shared" si="0"/>
        <v>1.2738853503184724</v>
      </c>
      <c r="L6" s="3">
        <f t="shared" ref="L6:M13" si="3">IF(C6&gt;H6,(C6-H6)/H6*100,(H6-C6)/H6*100)</f>
        <v>16.47058823529412</v>
      </c>
      <c r="M6" s="3">
        <f t="shared" si="3"/>
        <v>-2.8985507246376838</v>
      </c>
      <c r="N6" s="3">
        <f t="shared" ref="N6:N15" si="4">IF(E6&gt;J6,(E6-J6)/J6*100,(J6-E6)/J6*100)</f>
        <v>2.7133637806600395</v>
      </c>
    </row>
    <row r="7" spans="1:14" x14ac:dyDescent="0.3">
      <c r="A7">
        <v>3</v>
      </c>
      <c r="B7">
        <v>2.4500000000000002</v>
      </c>
      <c r="C7">
        <v>2.36</v>
      </c>
      <c r="D7">
        <v>-1.84</v>
      </c>
      <c r="E7" s="3">
        <f t="shared" si="1"/>
        <v>3.8675185843121684</v>
      </c>
      <c r="G7">
        <v>2.2000000000000002</v>
      </c>
      <c r="H7">
        <v>2.37</v>
      </c>
      <c r="I7">
        <v>-1.84</v>
      </c>
      <c r="J7" s="3">
        <f t="shared" si="2"/>
        <v>3.7205510344571273</v>
      </c>
      <c r="K7" s="3">
        <f t="shared" si="0"/>
        <v>11.363636363636363</v>
      </c>
      <c r="L7" s="3">
        <f t="shared" si="3"/>
        <v>0.42194092827005197</v>
      </c>
      <c r="M7" s="3">
        <f t="shared" si="3"/>
        <v>0</v>
      </c>
      <c r="N7" s="3">
        <f t="shared" si="4"/>
        <v>3.9501554606812546</v>
      </c>
    </row>
    <row r="8" spans="1:14" x14ac:dyDescent="0.3">
      <c r="A8">
        <v>4</v>
      </c>
      <c r="B8">
        <v>2.83</v>
      </c>
      <c r="C8">
        <v>3.4</v>
      </c>
      <c r="D8">
        <v>-2.08</v>
      </c>
      <c r="E8" s="3">
        <f t="shared" si="1"/>
        <v>4.8882819067643792</v>
      </c>
      <c r="G8">
        <v>2.75</v>
      </c>
      <c r="H8">
        <v>3.21</v>
      </c>
      <c r="I8">
        <v>-2.0699999999999998</v>
      </c>
      <c r="J8" s="3">
        <f t="shared" si="2"/>
        <v>4.7065380057957675</v>
      </c>
      <c r="K8" s="3">
        <f t="shared" si="0"/>
        <v>2.9090909090909114</v>
      </c>
      <c r="L8" s="3">
        <f t="shared" si="3"/>
        <v>5.9190031152647959</v>
      </c>
      <c r="M8" s="3">
        <f t="shared" si="3"/>
        <v>-0.48309178743962466</v>
      </c>
      <c r="N8" s="3">
        <f t="shared" si="4"/>
        <v>3.8615198845692311</v>
      </c>
    </row>
    <row r="9" spans="1:14" x14ac:dyDescent="0.3">
      <c r="A9">
        <v>5</v>
      </c>
      <c r="B9">
        <v>0.6</v>
      </c>
      <c r="C9">
        <v>2.2999999999999998</v>
      </c>
      <c r="D9">
        <v>-1.4</v>
      </c>
      <c r="E9" s="3">
        <f t="shared" si="1"/>
        <v>2.758622844826744</v>
      </c>
      <c r="G9">
        <v>0.8</v>
      </c>
      <c r="H9">
        <v>2.2400000000000002</v>
      </c>
      <c r="I9">
        <v>-1.55</v>
      </c>
      <c r="J9" s="3">
        <f t="shared" si="2"/>
        <v>2.8390315250098932</v>
      </c>
      <c r="K9" s="3">
        <f t="shared" si="0"/>
        <v>25.000000000000007</v>
      </c>
      <c r="L9" s="3">
        <f t="shared" si="3"/>
        <v>2.6785714285714106</v>
      </c>
      <c r="M9" s="3">
        <f t="shared" si="3"/>
        <v>-9.6774193548387171</v>
      </c>
      <c r="N9" s="3">
        <f t="shared" si="4"/>
        <v>2.8322573904095329</v>
      </c>
    </row>
    <row r="10" spans="1:14" x14ac:dyDescent="0.3">
      <c r="A10">
        <v>6</v>
      </c>
      <c r="B10">
        <v>1.42</v>
      </c>
      <c r="C10">
        <v>1.3</v>
      </c>
      <c r="D10">
        <v>-1.53</v>
      </c>
      <c r="E10" s="3">
        <f t="shared" si="1"/>
        <v>2.4591258609514073</v>
      </c>
      <c r="G10">
        <v>1.22</v>
      </c>
      <c r="H10">
        <v>1.31</v>
      </c>
      <c r="I10">
        <v>-1.55</v>
      </c>
      <c r="J10" s="3">
        <f t="shared" si="2"/>
        <v>2.3679104712805339</v>
      </c>
      <c r="K10" s="3">
        <f t="shared" si="0"/>
        <v>16.393442622950815</v>
      </c>
      <c r="L10" s="3">
        <f t="shared" si="3"/>
        <v>0.76335877862595491</v>
      </c>
      <c r="M10" s="3">
        <f t="shared" si="3"/>
        <v>-1.2903225806451624</v>
      </c>
      <c r="N10" s="3">
        <f t="shared" si="4"/>
        <v>3.8521468939467693</v>
      </c>
    </row>
    <row r="11" spans="1:14" x14ac:dyDescent="0.3">
      <c r="A11">
        <v>7</v>
      </c>
      <c r="B11">
        <v>0.3</v>
      </c>
      <c r="C11">
        <v>3.19</v>
      </c>
      <c r="D11">
        <v>-2.15</v>
      </c>
      <c r="E11" s="3">
        <f t="shared" si="1"/>
        <v>3.8585748664500472</v>
      </c>
      <c r="G11">
        <v>0.25</v>
      </c>
      <c r="H11">
        <v>3.23</v>
      </c>
      <c r="I11">
        <v>-2.0699999999999998</v>
      </c>
      <c r="J11" s="3">
        <f t="shared" si="2"/>
        <v>3.8445155741653592</v>
      </c>
      <c r="K11" s="3">
        <f t="shared" si="0"/>
        <v>19.999999999999996</v>
      </c>
      <c r="L11" s="3">
        <f t="shared" si="3"/>
        <v>1.2383900928792582</v>
      </c>
      <c r="M11" s="3">
        <f t="shared" si="3"/>
        <v>-3.8647342995169121</v>
      </c>
      <c r="N11" s="3">
        <f t="shared" si="4"/>
        <v>0.36569736845819156</v>
      </c>
    </row>
    <row r="12" spans="1:14" x14ac:dyDescent="0.3">
      <c r="A12">
        <v>8</v>
      </c>
      <c r="B12">
        <v>1.7</v>
      </c>
      <c r="C12">
        <v>3.3</v>
      </c>
      <c r="D12">
        <v>-1.25</v>
      </c>
      <c r="E12" s="3">
        <f t="shared" si="1"/>
        <v>3.9169503443367772</v>
      </c>
      <c r="G12">
        <v>1.5</v>
      </c>
      <c r="H12">
        <v>3.05</v>
      </c>
      <c r="I12">
        <v>-1.23</v>
      </c>
      <c r="J12" s="3">
        <f t="shared" si="2"/>
        <v>3.6146092458245054</v>
      </c>
      <c r="K12" s="3">
        <f t="shared" si="0"/>
        <v>13.33333333333333</v>
      </c>
      <c r="L12" s="3">
        <f t="shared" si="3"/>
        <v>8.1967213114754109</v>
      </c>
      <c r="M12" s="3">
        <f t="shared" si="3"/>
        <v>-1.6260162601626031</v>
      </c>
      <c r="N12" s="3">
        <f t="shared" si="4"/>
        <v>8.3644199953709464</v>
      </c>
    </row>
    <row r="13" spans="1:14" x14ac:dyDescent="0.3">
      <c r="A13">
        <v>9</v>
      </c>
      <c r="B13">
        <v>1.9</v>
      </c>
      <c r="C13">
        <v>1.88</v>
      </c>
      <c r="D13">
        <v>-1.1100000000000001</v>
      </c>
      <c r="E13" s="3">
        <f t="shared" si="1"/>
        <v>2.8942183746220671</v>
      </c>
      <c r="G13">
        <v>1.6</v>
      </c>
      <c r="H13">
        <v>2.0699999999999998</v>
      </c>
      <c r="I13">
        <v>-1.1200000000000001</v>
      </c>
      <c r="J13" s="3">
        <f t="shared" si="2"/>
        <v>2.8459269140299437</v>
      </c>
      <c r="K13" s="3">
        <f t="shared" si="0"/>
        <v>18.749999999999989</v>
      </c>
      <c r="L13" s="3">
        <f t="shared" si="3"/>
        <v>9.1787439613526551</v>
      </c>
      <c r="M13" s="3">
        <f t="shared" si="3"/>
        <v>-0.89285714285714346</v>
      </c>
      <c r="N13" s="3">
        <f t="shared" si="4"/>
        <v>1.6968622895428058</v>
      </c>
    </row>
    <row r="14" spans="1:14" x14ac:dyDescent="0.3">
      <c r="A14">
        <v>10</v>
      </c>
      <c r="B14">
        <v>0.19</v>
      </c>
      <c r="C14">
        <v>3.7</v>
      </c>
      <c r="D14">
        <v>0.5</v>
      </c>
      <c r="E14" s="3">
        <f t="shared" si="1"/>
        <v>3.7384622507121827</v>
      </c>
      <c r="G14">
        <v>0</v>
      </c>
      <c r="H14">
        <v>3.4</v>
      </c>
      <c r="I14">
        <v>0</v>
      </c>
      <c r="J14" s="3">
        <f t="shared" si="2"/>
        <v>3.4</v>
      </c>
      <c r="K14" s="3">
        <v>0</v>
      </c>
      <c r="L14" s="3">
        <f>IF(C14&gt;H14,(C14-H14)/H14*100,(H14-C14)/H14*100)</f>
        <v>8.8235294117647136</v>
      </c>
      <c r="M14" s="3">
        <v>0</v>
      </c>
      <c r="N14" s="3">
        <f t="shared" si="4"/>
        <v>9.954772079770084</v>
      </c>
    </row>
    <row r="15" spans="1:14" x14ac:dyDescent="0.3">
      <c r="A15">
        <v>11</v>
      </c>
      <c r="B15">
        <v>2.58</v>
      </c>
      <c r="C15">
        <v>0.56000000000000005</v>
      </c>
      <c r="D15">
        <v>-2.0299999999999998</v>
      </c>
      <c r="E15" s="3">
        <f t="shared" si="1"/>
        <v>3.3303002867609401</v>
      </c>
      <c r="G15">
        <v>2.35</v>
      </c>
      <c r="H15">
        <v>0.69</v>
      </c>
      <c r="I15">
        <v>-2.0699999999999998</v>
      </c>
      <c r="J15" s="3">
        <f t="shared" si="2"/>
        <v>3.2067896719304807</v>
      </c>
      <c r="K15" s="3">
        <f>IF(B15&gt;G15,(B15-G15)/G15*100,(G15-B15)/G15*100)</f>
        <v>9.787234042553191</v>
      </c>
      <c r="L15" s="3">
        <f>IF(C15&gt;H15,(C15-H15)/H15*100,(H15-C15)/H15*100)</f>
        <v>18.840579710144915</v>
      </c>
      <c r="M15" s="3">
        <f>IF(D15&gt;I15,(D15-I15)/I15*100,(I15-D15)/I15*100)</f>
        <v>-1.932367149758456</v>
      </c>
      <c r="N15" s="3">
        <f t="shared" si="4"/>
        <v>3.8515346332678662</v>
      </c>
    </row>
    <row r="16" spans="1:14" x14ac:dyDescent="0.3">
      <c r="I16" s="4" t="s">
        <v>17</v>
      </c>
      <c r="J16" s="4"/>
      <c r="K16" s="5">
        <f>AVERAGE(K5:K15)</f>
        <v>11.127585181194595</v>
      </c>
      <c r="L16" s="5">
        <f t="shared" ref="L16:M16" si="5">AVERAGE(L5:L15)</f>
        <v>6.5937660885130249</v>
      </c>
      <c r="M16" s="5">
        <f t="shared" si="5"/>
        <v>-2.0604872090778454</v>
      </c>
      <c r="N16" s="5">
        <f>AVERAGE(N5:N15)</f>
        <v>4.0121505170067699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69133-2050-7446-AD75-733D4D1C5727}">
  <dimension ref="A1:J18"/>
  <sheetViews>
    <sheetView tabSelected="1" zoomScale="85" zoomScaleNormal="85" zoomScaleSheetLayoutView="100" workbookViewId="0">
      <selection activeCell="T2" sqref="T2"/>
    </sheetView>
  </sheetViews>
  <sheetFormatPr defaultRowHeight="14.4" x14ac:dyDescent="0.3"/>
  <sheetData>
    <row r="1" spans="1:10" x14ac:dyDescent="0.3">
      <c r="C1" t="s">
        <v>13</v>
      </c>
    </row>
    <row r="2" spans="1:10" ht="15.6" x14ac:dyDescent="0.3">
      <c r="A2" s="1"/>
      <c r="B2" s="1" t="s">
        <v>9</v>
      </c>
      <c r="C2" s="1"/>
      <c r="D2" s="1"/>
      <c r="E2" s="1" t="s">
        <v>10</v>
      </c>
      <c r="F2" s="1" t="s">
        <v>11</v>
      </c>
      <c r="G2" s="1" t="s">
        <v>12</v>
      </c>
      <c r="H2" s="1"/>
    </row>
    <row r="3" spans="1:10" ht="15.6" x14ac:dyDescent="0.3">
      <c r="A3" s="1"/>
      <c r="B3" s="1"/>
      <c r="C3" s="1"/>
      <c r="D3" s="1"/>
      <c r="E3" s="1"/>
      <c r="F3" s="1"/>
      <c r="G3" s="1"/>
      <c r="H3" s="1"/>
    </row>
    <row r="4" spans="1:10" ht="15.6" x14ac:dyDescent="0.3">
      <c r="A4" s="1"/>
      <c r="B4" s="1"/>
      <c r="C4" s="1"/>
      <c r="D4" s="1"/>
      <c r="E4" s="1"/>
      <c r="F4" s="1"/>
      <c r="G4" s="1"/>
      <c r="H4" s="1"/>
    </row>
    <row r="5" spans="1:10" ht="15.6" x14ac:dyDescent="0.3">
      <c r="A5" s="1"/>
      <c r="B5" s="1" t="s">
        <v>7</v>
      </c>
      <c r="C5" s="1"/>
      <c r="D5" s="1"/>
      <c r="E5" s="1"/>
      <c r="F5" s="1"/>
      <c r="G5" s="1" t="s">
        <v>8</v>
      </c>
      <c r="H5" s="1"/>
    </row>
    <row r="6" spans="1:10" ht="15.6" x14ac:dyDescent="0.3">
      <c r="A6" s="1"/>
      <c r="B6" s="1"/>
      <c r="C6" s="1"/>
      <c r="D6" s="1"/>
      <c r="E6" s="1"/>
      <c r="F6" s="1"/>
      <c r="G6" s="1"/>
      <c r="H6" s="1"/>
    </row>
    <row r="7" spans="1:10" ht="15.6" x14ac:dyDescent="0.3">
      <c r="A7" s="1" t="s">
        <v>0</v>
      </c>
      <c r="B7" s="1" t="s">
        <v>3</v>
      </c>
      <c r="C7" s="1" t="s">
        <v>4</v>
      </c>
      <c r="D7" s="1" t="s">
        <v>5</v>
      </c>
      <c r="E7" s="1" t="s">
        <v>28</v>
      </c>
      <c r="F7" s="1" t="s">
        <v>3</v>
      </c>
      <c r="G7" s="1" t="s">
        <v>4</v>
      </c>
      <c r="H7" s="1" t="s">
        <v>5</v>
      </c>
      <c r="I7" s="1" t="s">
        <v>29</v>
      </c>
      <c r="J7" s="1" t="s">
        <v>27</v>
      </c>
    </row>
    <row r="8" spans="1:10" x14ac:dyDescent="0.3">
      <c r="A8">
        <v>1</v>
      </c>
      <c r="B8">
        <v>1.4</v>
      </c>
      <c r="C8">
        <v>2.1</v>
      </c>
      <c r="D8">
        <v>-1.28</v>
      </c>
      <c r="E8" s="3">
        <f>SQRT(B8*B8+C8*C8+D8*D8)</f>
        <v>2.8299116593985758</v>
      </c>
      <c r="F8">
        <v>1.6</v>
      </c>
      <c r="G8">
        <v>2.16</v>
      </c>
      <c r="H8">
        <v>-1.4</v>
      </c>
      <c r="I8" s="3">
        <f>SQRT(F8*F8+G8*G8+H8*H8)</f>
        <v>3.0307754783223388</v>
      </c>
      <c r="J8" s="3">
        <f>IF(E8&gt;I8,(E8-I8)/E8*100,(I8-E8)/E8*100)</f>
        <v>7.0978830118835381</v>
      </c>
    </row>
    <row r="9" spans="1:10" x14ac:dyDescent="0.3">
      <c r="A9">
        <v>2</v>
      </c>
      <c r="B9">
        <v>1.1000000000000001</v>
      </c>
      <c r="C9">
        <v>2.6</v>
      </c>
      <c r="D9">
        <v>-1.38</v>
      </c>
      <c r="E9" s="3">
        <f t="shared" ref="E9:E17" si="0">SQRT(B9*B9+C9*C9+D9*D9)</f>
        <v>3.1423558041698589</v>
      </c>
      <c r="F9">
        <v>1.3</v>
      </c>
      <c r="G9">
        <v>2.62</v>
      </c>
      <c r="H9">
        <v>-1.55</v>
      </c>
      <c r="I9" s="3">
        <f t="shared" ref="I9:I17" si="1">SQRT(F9*F9+G9*G9+H9*H9)</f>
        <v>3.3101208437155285</v>
      </c>
      <c r="J9" s="3">
        <f t="shared" ref="J9:J17" si="2">IF(E9&gt;I9,(E9-I9)/E9*100,(I9-E9)/E9*100)</f>
        <v>5.3388301643960201</v>
      </c>
    </row>
    <row r="10" spans="1:10" x14ac:dyDescent="0.3">
      <c r="A10">
        <v>3</v>
      </c>
      <c r="B10">
        <v>0.8</v>
      </c>
      <c r="C10">
        <v>2.65</v>
      </c>
      <c r="D10">
        <v>-1.47</v>
      </c>
      <c r="E10" s="3">
        <f t="shared" si="0"/>
        <v>3.1342303680489092</v>
      </c>
      <c r="F10">
        <v>0.8</v>
      </c>
      <c r="G10">
        <v>2.63</v>
      </c>
      <c r="H10">
        <v>-1.62</v>
      </c>
      <c r="I10" s="3">
        <f t="shared" si="1"/>
        <v>3.1908149429260231</v>
      </c>
      <c r="J10" s="3">
        <f t="shared" si="2"/>
        <v>1.8053738312904664</v>
      </c>
    </row>
    <row r="11" spans="1:10" x14ac:dyDescent="0.3">
      <c r="A11">
        <v>4</v>
      </c>
      <c r="B11">
        <v>0.6</v>
      </c>
      <c r="C11">
        <v>2.42</v>
      </c>
      <c r="D11">
        <v>-1.47</v>
      </c>
      <c r="E11" s="3">
        <f t="shared" si="0"/>
        <v>2.8943565778942997</v>
      </c>
      <c r="F11">
        <v>0.66</v>
      </c>
      <c r="G11">
        <v>0.46</v>
      </c>
      <c r="H11">
        <v>-1.6</v>
      </c>
      <c r="I11" s="3">
        <f t="shared" si="1"/>
        <v>1.7908657124418905</v>
      </c>
      <c r="J11" s="3">
        <f>IF(E11&gt;I11,(E11-I11)/E11*100,(I11-E11)/E11*100)</f>
        <v>38.1256018653797</v>
      </c>
    </row>
    <row r="12" spans="1:10" x14ac:dyDescent="0.3">
      <c r="A12">
        <v>5</v>
      </c>
      <c r="B12">
        <v>0.35</v>
      </c>
      <c r="C12">
        <v>2.2000000000000002</v>
      </c>
      <c r="D12">
        <v>-1.47</v>
      </c>
      <c r="E12" s="3">
        <f t="shared" si="0"/>
        <v>2.6689698387205505</v>
      </c>
      <c r="F12">
        <v>0.4</v>
      </c>
      <c r="G12">
        <v>2.23</v>
      </c>
      <c r="H12">
        <v>-1.58</v>
      </c>
      <c r="I12" s="3">
        <f t="shared" si="1"/>
        <v>2.7621187519728401</v>
      </c>
      <c r="J12" s="3">
        <f t="shared" si="2"/>
        <v>3.4900699101546708</v>
      </c>
    </row>
    <row r="13" spans="1:10" x14ac:dyDescent="0.3">
      <c r="A13">
        <v>6</v>
      </c>
      <c r="B13">
        <v>0.14000000000000001</v>
      </c>
      <c r="C13">
        <v>1.66</v>
      </c>
      <c r="D13">
        <v>-1.42</v>
      </c>
      <c r="E13" s="3">
        <f t="shared" si="0"/>
        <v>2.1889723616345638</v>
      </c>
      <c r="F13">
        <v>0.23</v>
      </c>
      <c r="G13">
        <v>1.75</v>
      </c>
      <c r="H13">
        <v>-1.58</v>
      </c>
      <c r="I13" s="3">
        <f t="shared" si="1"/>
        <v>2.368923806288417</v>
      </c>
      <c r="J13" s="3">
        <f t="shared" si="2"/>
        <v>8.2208184903476234</v>
      </c>
    </row>
    <row r="14" spans="1:10" x14ac:dyDescent="0.3">
      <c r="A14">
        <v>7</v>
      </c>
      <c r="B14">
        <v>0.15</v>
      </c>
      <c r="C14">
        <v>1.4</v>
      </c>
      <c r="D14">
        <v>-1.41</v>
      </c>
      <c r="E14" s="3">
        <f t="shared" si="0"/>
        <v>1.9926364445126459</v>
      </c>
      <c r="F14">
        <v>0.25</v>
      </c>
      <c r="G14">
        <v>1.36</v>
      </c>
      <c r="H14">
        <v>-1.55</v>
      </c>
      <c r="I14" s="3">
        <f t="shared" si="1"/>
        <v>2.0771615247736515</v>
      </c>
      <c r="J14" s="3">
        <f t="shared" si="2"/>
        <v>4.2418716416520486</v>
      </c>
    </row>
    <row r="15" spans="1:10" x14ac:dyDescent="0.3">
      <c r="A15">
        <v>8</v>
      </c>
      <c r="B15">
        <v>0.02</v>
      </c>
      <c r="C15">
        <v>1.05</v>
      </c>
      <c r="D15">
        <v>-1.1499999999999999</v>
      </c>
      <c r="E15" s="3">
        <f t="shared" si="0"/>
        <v>1.5573695772038183</v>
      </c>
      <c r="F15">
        <v>0.1</v>
      </c>
      <c r="G15">
        <v>1.05</v>
      </c>
      <c r="H15">
        <v>-1.3</v>
      </c>
      <c r="I15" s="3">
        <f t="shared" si="1"/>
        <v>1.6740669042783207</v>
      </c>
      <c r="J15" s="3">
        <f t="shared" si="2"/>
        <v>7.4932327420975327</v>
      </c>
    </row>
    <row r="16" spans="1:10" x14ac:dyDescent="0.3">
      <c r="A16">
        <v>9</v>
      </c>
      <c r="B16">
        <v>-0.12</v>
      </c>
      <c r="C16">
        <v>1.18</v>
      </c>
      <c r="D16">
        <v>-1.1200000000000001</v>
      </c>
      <c r="E16" s="3">
        <f t="shared" si="0"/>
        <v>1.6313184851524243</v>
      </c>
      <c r="F16">
        <v>-0.1</v>
      </c>
      <c r="G16">
        <v>1.1200000000000001</v>
      </c>
      <c r="H16">
        <v>-1.3</v>
      </c>
      <c r="I16" s="3">
        <f t="shared" si="1"/>
        <v>1.718836815989232</v>
      </c>
      <c r="J16" s="3">
        <f t="shared" si="2"/>
        <v>5.3648831686370757</v>
      </c>
    </row>
    <row r="17" spans="1:10" x14ac:dyDescent="0.3">
      <c r="A17">
        <v>10</v>
      </c>
      <c r="B17">
        <v>-0.44</v>
      </c>
      <c r="C17">
        <v>2.1</v>
      </c>
      <c r="D17">
        <v>-1.1100000000000001</v>
      </c>
      <c r="E17" s="3">
        <f t="shared" si="0"/>
        <v>2.4157193545608728</v>
      </c>
      <c r="F17">
        <v>-0.38</v>
      </c>
      <c r="G17">
        <v>2.11</v>
      </c>
      <c r="H17">
        <v>-1.28</v>
      </c>
      <c r="I17" s="3">
        <f t="shared" si="1"/>
        <v>2.4969781737131784</v>
      </c>
      <c r="J17" s="3">
        <f t="shared" si="2"/>
        <v>3.3637524573742028</v>
      </c>
    </row>
    <row r="18" spans="1:10" x14ac:dyDescent="0.3">
      <c r="J18" s="3">
        <f>AVERAGE(J8:J17)</f>
        <v>8.4542317283212896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UWB</vt:lpstr>
      <vt:lpstr>Object_Tracing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 Parsana</dc:creator>
  <cp:lastModifiedBy>Jay Parsana</cp:lastModifiedBy>
  <dcterms:created xsi:type="dcterms:W3CDTF">2020-05-05T17:10:19Z</dcterms:created>
  <dcterms:modified xsi:type="dcterms:W3CDTF">2020-05-16T05:28:13Z</dcterms:modified>
</cp:coreProperties>
</file>