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SaumPC\Documents\CMPE-295\Gantt_chart\"/>
    </mc:Choice>
  </mc:AlternateContent>
  <xr:revisionPtr revIDLastSave="0" documentId="13_ncr:1_{2535F0C7-7FE6-4C11-97F5-EC8900899556}" xr6:coauthVersionLast="45" xr6:coauthVersionMax="45" xr10:uidLastSave="{00000000-0000-0000-0000-000000000000}"/>
  <bookViews>
    <workbookView xWindow="-108" yWindow="-108" windowWidth="23256" windowHeight="12720" tabRatio="596" xr2:uid="{00000000-000D-0000-FFFF-FFFF00000000}"/>
  </bookViews>
  <sheets>
    <sheet name="Schedule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1" l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R15" i="11" s="1"/>
  <c r="S15" i="11" s="1"/>
  <c r="D3" i="1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47" i="11" l="1"/>
  <c r="U47" i="11" s="1"/>
  <c r="W47" i="11" s="1"/>
  <c r="T46" i="11"/>
  <c r="U46" i="11" s="1"/>
  <c r="W46" i="11" s="1"/>
  <c r="T45" i="11"/>
  <c r="U45" i="11" s="1"/>
  <c r="W45" i="11" s="1"/>
  <c r="T44" i="11"/>
  <c r="U44" i="11" s="1"/>
  <c r="W44" i="11" s="1"/>
  <c r="T43" i="11"/>
  <c r="U43" i="11" s="1"/>
  <c r="W43" i="11" s="1"/>
  <c r="W48" i="11" l="1"/>
</calcChain>
</file>

<file path=xl/sharedStrings.xml><?xml version="1.0" encoding="utf-8"?>
<sst xmlns="http://schemas.openxmlformats.org/spreadsheetml/2006/main" count="67" uniqueCount="47">
  <si>
    <t>Total</t>
  </si>
  <si>
    <t>Cost</t>
  </si>
  <si>
    <t>Task Name</t>
  </si>
  <si>
    <t>Offshore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</si>
  <si>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</si>
  <si>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</si>
  <si>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</si>
  <si>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</si>
  <si>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</si>
  <si>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</si>
  <si>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</si>
  <si>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</si>
  <si>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</si>
  <si>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</si>
  <si>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Efforts in Person weeks</t>
  </si>
  <si>
    <t>Rate</t>
  </si>
  <si>
    <t>PM</t>
  </si>
  <si>
    <t>SQA</t>
  </si>
  <si>
    <t>Total in USD</t>
  </si>
  <si>
    <t>Hours</t>
  </si>
  <si>
    <t>PL</t>
  </si>
  <si>
    <t>Hardware 2 (TM)</t>
  </si>
  <si>
    <t xml:space="preserve">Mechanical 2 (TM) </t>
  </si>
  <si>
    <t>Week 11</t>
  </si>
  <si>
    <t>Week 12</t>
  </si>
  <si>
    <t>Week 13</t>
  </si>
  <si>
    <t>Week 14</t>
  </si>
  <si>
    <t>Week 15</t>
  </si>
  <si>
    <t>Week 16</t>
  </si>
  <si>
    <t>Week 17</t>
  </si>
  <si>
    <t>TASKS FOR VATSAL AND PRASHANT</t>
  </si>
  <si>
    <t>TASKS FOR SAUMIL AND JAY</t>
  </si>
  <si>
    <t>As per the project requirement create
PCBs and hardware enclosures for the
low-level hardware architecture.</t>
  </si>
  <si>
    <t>Interface sensors Ultra-wideband beacon,
LTE module, IMU sensors.</t>
  </si>
  <si>
    <t>Port ROS on Nvidia Jetson TX2 high-
level platform and accompanying
packages required for the creation of a
Robotic System.</t>
  </si>
  <si>
    <t>Understand ROS and explore the
API’s from ROS on Jetson – All team
members</t>
  </si>
  <si>
    <t>Interface Camera and Lidar to Nvidia
Jetson TX2 and receive data from them in
a successful manner</t>
  </si>
  <si>
    <t>Deploy the low-level system and high-
level system in a Robotic platform, Drone
or autonomous vehicle to test and
evaluate the performance of the system.</t>
  </si>
  <si>
    <t>Interface sensors accelerometer,
gyroscope, GPS.</t>
  </si>
  <si>
    <t>Interface sensors such as accelerometer,
gyroscope, GPS</t>
  </si>
  <si>
    <t>Work on PCB, finalize it and
collaborate for integration of sensors</t>
  </si>
  <si>
    <t>Connect the low-level hardware system to
the cloud enabling the Internet of Things
by using services such as AWS IoT or
Google Cloud to monitor and analyze the
sensor data.</t>
  </si>
  <si>
    <t xml:space="preserve">Check the Camera on Jetson with the
sample codes </t>
  </si>
  <si>
    <t>Check the LIDAR on Jetson with the
sample codes</t>
  </si>
  <si>
    <t>Interface Camera and Lidar to Nvidia
Jetson TX2 and receive data from them in
a successful manner.</t>
  </si>
  <si>
    <t>Work on LIDAR for obstacle detection
and develop a mechanism to create a
signal</t>
  </si>
  <si>
    <t>Create 3D Maps for localization and deep
learning applications for object detection,
obstacle avoidance, and image
segmentation.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</si>
</sst>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0.0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" fillId="3" borderId="5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textRotation="90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5" fontId="4" fillId="0" borderId="9" xfId="0" applyNumberFormat="1" applyFont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5" xfId="0" quotePrefix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166" fontId="0" fillId="0" borderId="6" xfId="1" applyNumberFormat="1" applyFont="1" applyBorder="1" applyAlignment="1">
      <alignment horizontal="center"/>
    </xf>
    <xf numFmtId="166" fontId="2" fillId="0" borderId="8" xfId="1" applyNumberFormat="1" applyFont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15" fontId="4" fillId="0" borderId="4" xfId="0" applyNumberFormat="1" applyFont="1" applyBorder="1" applyAlignment="1">
      <alignment horizontal="center" vertical="center" textRotation="90"/>
    </xf>
    <xf numFmtId="0" fontId="6" fillId="4" borderId="6" xfId="0" applyFont="1" applyFill="1" applyBorder="1" applyAlignment="1">
      <alignment horizontal="center" vertical="center" textRotation="90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95250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400925" y="289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30</xdr:col>
      <xdr:colOff>95250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773025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95250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3992225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30</xdr:col>
      <xdr:colOff>95250</xdr:colOff>
      <xdr:row>0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2906375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95250</xdr:colOff>
      <xdr:row>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4125575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30</xdr:col>
      <xdr:colOff>95250</xdr:colOff>
      <xdr:row>0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4382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95250</xdr:colOff>
      <xdr:row>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5601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25</xdr:col>
      <xdr:colOff>95250</xdr:colOff>
      <xdr:row>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1334750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27</xdr:col>
      <xdr:colOff>95250</xdr:colOff>
      <xdr:row>0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2553950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30</xdr:col>
      <xdr:colOff>95250</xdr:colOff>
      <xdr:row>0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4382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95250</xdr:colOff>
      <xdr:row>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56019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95250</xdr:colOff>
      <xdr:row>12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1334750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95250</xdr:colOff>
      <xdr:row>12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553950" y="346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24</xdr:col>
      <xdr:colOff>95250</xdr:colOff>
      <xdr:row>12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06864BD-2C47-4D5E-9BDF-5BE99986BF91}"/>
            </a:ext>
          </a:extLst>
        </xdr:cNvPr>
        <xdr:cNvSpPr txBox="1"/>
      </xdr:nvSpPr>
      <xdr:spPr>
        <a:xfrm>
          <a:off x="14016404" y="5568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95250</xdr:colOff>
      <xdr:row>12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5A490C4-0DC6-457B-A040-20C4B244B984}"/>
            </a:ext>
          </a:extLst>
        </xdr:cNvPr>
        <xdr:cNvSpPr txBox="1"/>
      </xdr:nvSpPr>
      <xdr:spPr>
        <a:xfrm>
          <a:off x="15235604" y="5568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W48"/>
  <sheetViews>
    <sheetView showGridLines="0" tabSelected="1" zoomScaleNormal="100" workbookViewId="0">
      <selection activeCell="L22" sqref="L22"/>
    </sheetView>
  </sheetViews>
  <sheetFormatPr defaultRowHeight="14.4" x14ac:dyDescent="0.3"/>
  <cols>
    <col min="2" max="2" width="37.109375" customWidth="1"/>
    <col min="3" max="3" width="4.5546875" bestFit="1" customWidth="1"/>
    <col min="4" max="10" width="4.6640625" bestFit="1" customWidth="1"/>
    <col min="11" max="11" width="5.44140625" bestFit="1" customWidth="1"/>
    <col min="12" max="15" width="5.44140625" customWidth="1"/>
    <col min="16" max="16" width="5.44140625" bestFit="1" customWidth="1"/>
    <col min="17" max="19" width="5.44140625" customWidth="1"/>
    <col min="20" max="20" width="31.6640625" style="5" bestFit="1" customWidth="1"/>
    <col min="21" max="21" width="7.88671875" style="5" bestFit="1" customWidth="1"/>
    <col min="23" max="23" width="13" customWidth="1"/>
  </cols>
  <sheetData>
    <row r="2" spans="2:21" ht="15" thickBot="1" x14ac:dyDescent="0.35"/>
    <row r="3" spans="2:21" ht="63.75" customHeight="1" x14ac:dyDescent="0.3">
      <c r="B3" s="14" t="s">
        <v>31</v>
      </c>
      <c r="C3" s="15">
        <v>43854</v>
      </c>
      <c r="D3" s="15">
        <f>WORKDAY(C3,5)</f>
        <v>43861</v>
      </c>
      <c r="E3" s="15">
        <f t="shared" ref="E3:M3" si="0">WORKDAY(D3,5)</f>
        <v>43868</v>
      </c>
      <c r="F3" s="15">
        <f t="shared" si="0"/>
        <v>43875</v>
      </c>
      <c r="G3" s="15">
        <f t="shared" si="0"/>
        <v>43882</v>
      </c>
      <c r="H3" s="15">
        <f t="shared" si="0"/>
        <v>43889</v>
      </c>
      <c r="I3" s="15">
        <f t="shared" si="0"/>
        <v>43896</v>
      </c>
      <c r="J3" s="15">
        <f t="shared" si="0"/>
        <v>43903</v>
      </c>
      <c r="K3" s="15">
        <f t="shared" si="0"/>
        <v>43910</v>
      </c>
      <c r="L3" s="15">
        <f t="shared" si="0"/>
        <v>43917</v>
      </c>
      <c r="M3" s="15">
        <f t="shared" si="0"/>
        <v>43924</v>
      </c>
      <c r="N3" s="15">
        <f t="shared" ref="N3" si="1">WORKDAY(M3,5)</f>
        <v>43931</v>
      </c>
      <c r="O3" s="15">
        <f t="shared" ref="O3" si="2">WORKDAY(N3,5)</f>
        <v>43938</v>
      </c>
      <c r="P3" s="15">
        <f t="shared" ref="P3" si="3">WORKDAY(O3,5)</f>
        <v>43945</v>
      </c>
      <c r="Q3" s="15">
        <f t="shared" ref="Q3" si="4">WORKDAY(P3,5)</f>
        <v>43952</v>
      </c>
      <c r="R3" s="15">
        <f t="shared" ref="R3" si="5">WORKDAY(Q3,5)</f>
        <v>43959</v>
      </c>
      <c r="S3" s="28">
        <f t="shared" ref="S3" si="6">WORKDAY(R3,5)</f>
        <v>43966</v>
      </c>
      <c r="T3" s="13"/>
      <c r="U3"/>
    </row>
    <row r="4" spans="2:21" ht="43.8" x14ac:dyDescent="0.3">
      <c r="B4" s="23" t="s">
        <v>2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23</v>
      </c>
      <c r="N4" s="7" t="s">
        <v>24</v>
      </c>
      <c r="O4" s="7" t="s">
        <v>25</v>
      </c>
      <c r="P4" s="7" t="s">
        <v>26</v>
      </c>
      <c r="Q4" s="7" t="s">
        <v>27</v>
      </c>
      <c r="R4" s="7" t="s">
        <v>28</v>
      </c>
      <c r="S4" s="29" t="s">
        <v>29</v>
      </c>
      <c r="T4" s="13"/>
      <c r="U4"/>
    </row>
    <row r="5" spans="2:21" ht="28.8" x14ac:dyDescent="0.3">
      <c r="B5" s="27" t="s">
        <v>38</v>
      </c>
      <c r="C5" s="33"/>
      <c r="D5" s="33"/>
      <c r="E5" s="33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5"/>
      <c r="T5" s="13"/>
      <c r="U5"/>
    </row>
    <row r="6" spans="2:21" ht="28.8" x14ac:dyDescent="0.3">
      <c r="B6" s="27" t="s">
        <v>33</v>
      </c>
      <c r="C6" s="34"/>
      <c r="D6" s="33"/>
      <c r="E6" s="33"/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5"/>
      <c r="T6" s="13"/>
      <c r="U6"/>
    </row>
    <row r="7" spans="2:21" ht="43.2" x14ac:dyDescent="0.3">
      <c r="B7" s="27" t="s">
        <v>32</v>
      </c>
      <c r="C7" s="34"/>
      <c r="E7" s="33"/>
      <c r="F7" s="33"/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5"/>
      <c r="T7" s="13"/>
      <c r="U7"/>
    </row>
    <row r="8" spans="2:21" ht="57.6" x14ac:dyDescent="0.3">
      <c r="B8" s="27" t="s">
        <v>34</v>
      </c>
      <c r="C8" s="34"/>
      <c r="D8" s="34"/>
      <c r="E8" s="34"/>
      <c r="F8" s="34"/>
      <c r="G8" s="34"/>
      <c r="H8" s="33"/>
      <c r="I8" s="33"/>
      <c r="J8" s="34"/>
      <c r="K8" s="34"/>
      <c r="L8" s="34"/>
      <c r="M8" s="34"/>
      <c r="N8" s="34"/>
      <c r="O8" s="34"/>
      <c r="P8" s="34"/>
      <c r="Q8" s="34"/>
      <c r="R8" s="34"/>
      <c r="S8" s="35"/>
      <c r="T8" s="13"/>
      <c r="U8"/>
    </row>
    <row r="9" spans="2:21" ht="43.2" x14ac:dyDescent="0.3">
      <c r="B9" s="27" t="s">
        <v>35</v>
      </c>
      <c r="C9" s="34"/>
      <c r="D9" s="34"/>
      <c r="E9" s="34"/>
      <c r="F9" s="34"/>
      <c r="G9" s="34"/>
      <c r="H9" s="34"/>
      <c r="I9" s="34"/>
      <c r="J9" s="33"/>
      <c r="K9" s="33"/>
      <c r="L9" s="34"/>
      <c r="M9" s="34"/>
      <c r="N9" s="34"/>
      <c r="O9" s="34"/>
      <c r="P9" s="34"/>
      <c r="Q9" s="34"/>
      <c r="R9" s="34"/>
      <c r="S9" s="35"/>
      <c r="T9" s="13"/>
      <c r="U9"/>
    </row>
    <row r="10" spans="2:21" ht="43.2" x14ac:dyDescent="0.3">
      <c r="B10" s="27" t="s">
        <v>36</v>
      </c>
      <c r="C10" s="34"/>
      <c r="D10" s="34"/>
      <c r="E10" s="34"/>
      <c r="F10" s="34"/>
      <c r="G10" s="34"/>
      <c r="H10" s="34"/>
      <c r="I10" s="34"/>
      <c r="J10" s="34"/>
      <c r="K10" s="34"/>
      <c r="L10" s="33"/>
      <c r="M10" s="33"/>
      <c r="N10" s="33"/>
      <c r="O10" s="33"/>
      <c r="P10" s="34"/>
      <c r="Q10" s="34"/>
      <c r="R10" s="34"/>
      <c r="S10" s="35"/>
      <c r="T10" s="13"/>
      <c r="U10"/>
    </row>
    <row r="11" spans="2:21" ht="43.2" x14ac:dyDescent="0.3">
      <c r="B11" s="27" t="s">
        <v>45</v>
      </c>
      <c r="C11" s="34"/>
      <c r="D11" s="34"/>
      <c r="E11" s="34"/>
      <c r="F11" s="34"/>
      <c r="G11" s="34"/>
      <c r="H11" s="34"/>
      <c r="I11" s="34"/>
      <c r="J11" s="34"/>
      <c r="K11" s="34"/>
      <c r="L11" s="33"/>
      <c r="M11" s="33"/>
      <c r="N11" s="33"/>
      <c r="O11" s="33"/>
      <c r="P11" s="33"/>
      <c r="Q11" s="34"/>
      <c r="R11" s="34"/>
      <c r="S11" s="35"/>
      <c r="T11" s="13"/>
      <c r="U11"/>
    </row>
    <row r="12" spans="2:21" ht="57.6" x14ac:dyDescent="0.3">
      <c r="B12" s="27" t="s">
        <v>37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3"/>
      <c r="R12" s="33"/>
      <c r="S12" s="33"/>
      <c r="T12" s="13"/>
      <c r="U12"/>
    </row>
    <row r="13" spans="2:21" ht="15" thickBot="1" x14ac:dyDescent="0.35">
      <c r="B13" s="24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7"/>
      <c r="T13" s="13"/>
      <c r="U13"/>
    </row>
    <row r="14" spans="2:21" ht="15" thickBot="1" x14ac:dyDescent="0.35">
      <c r="B14" s="31"/>
      <c r="C14" s="31"/>
      <c r="D14" s="31"/>
      <c r="E14" s="31"/>
      <c r="F14" s="31"/>
      <c r="G14" s="31"/>
      <c r="H14" s="3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3"/>
      <c r="U14"/>
    </row>
    <row r="15" spans="2:21" ht="52.8" x14ac:dyDescent="0.3">
      <c r="B15" s="32" t="s">
        <v>30</v>
      </c>
      <c r="C15" s="15">
        <v>43854</v>
      </c>
      <c r="D15" s="15">
        <f>WORKDAY(C15,5)</f>
        <v>43861</v>
      </c>
      <c r="E15" s="15">
        <f t="shared" ref="E15" si="7">WORKDAY(D15,5)</f>
        <v>43868</v>
      </c>
      <c r="F15" s="15">
        <f t="shared" ref="F15" si="8">WORKDAY(E15,5)</f>
        <v>43875</v>
      </c>
      <c r="G15" s="15">
        <f t="shared" ref="G15" si="9">WORKDAY(F15,5)</f>
        <v>43882</v>
      </c>
      <c r="H15" s="15">
        <f t="shared" ref="H15" si="10">WORKDAY(G15,5)</f>
        <v>43889</v>
      </c>
      <c r="I15" s="15">
        <f t="shared" ref="I15" si="11">WORKDAY(H15,5)</f>
        <v>43896</v>
      </c>
      <c r="J15" s="15">
        <f t="shared" ref="J15" si="12">WORKDAY(I15,5)</f>
        <v>43903</v>
      </c>
      <c r="K15" s="15">
        <f t="shared" ref="K15" si="13">WORKDAY(J15,5)</f>
        <v>43910</v>
      </c>
      <c r="L15" s="15">
        <f t="shared" ref="L15" si="14">WORKDAY(K15,5)</f>
        <v>43917</v>
      </c>
      <c r="M15" s="15">
        <f t="shared" ref="M15" si="15">WORKDAY(L15,5)</f>
        <v>43924</v>
      </c>
      <c r="N15" s="15">
        <f t="shared" ref="N15" si="16">WORKDAY(M15,5)</f>
        <v>43931</v>
      </c>
      <c r="O15" s="15">
        <f t="shared" ref="O15" si="17">WORKDAY(N15,5)</f>
        <v>43938</v>
      </c>
      <c r="P15" s="15">
        <f t="shared" ref="P15" si="18">WORKDAY(O15,5)</f>
        <v>43945</v>
      </c>
      <c r="Q15" s="15">
        <f t="shared" ref="Q15" si="19">WORKDAY(P15,5)</f>
        <v>43952</v>
      </c>
      <c r="R15" s="15">
        <f t="shared" ref="R15" si="20">WORKDAY(Q15,5)</f>
        <v>43959</v>
      </c>
      <c r="S15" s="28">
        <f t="shared" ref="S15" si="21">WORKDAY(R15,5)</f>
        <v>43966</v>
      </c>
      <c r="T15" s="13"/>
      <c r="U15"/>
    </row>
    <row r="16" spans="2:21" ht="43.8" x14ac:dyDescent="0.3">
      <c r="B16" s="23" t="s">
        <v>2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8</v>
      </c>
      <c r="H16" s="7" t="s">
        <v>9</v>
      </c>
      <c r="I16" s="7" t="s">
        <v>10</v>
      </c>
      <c r="J16" s="7" t="s">
        <v>11</v>
      </c>
      <c r="K16" s="7" t="s">
        <v>12</v>
      </c>
      <c r="L16" s="7" t="s">
        <v>13</v>
      </c>
      <c r="M16" s="7" t="s">
        <v>23</v>
      </c>
      <c r="N16" s="7" t="s">
        <v>24</v>
      </c>
      <c r="O16" s="7" t="s">
        <v>25</v>
      </c>
      <c r="P16" s="7" t="s">
        <v>26</v>
      </c>
      <c r="Q16" s="7" t="s">
        <v>27</v>
      </c>
      <c r="R16" s="7" t="s">
        <v>28</v>
      </c>
      <c r="S16" s="29" t="s">
        <v>29</v>
      </c>
      <c r="T16" s="13"/>
      <c r="U16"/>
    </row>
    <row r="17" spans="2:21" ht="28.8" x14ac:dyDescent="0.3">
      <c r="B17" s="27" t="s">
        <v>39</v>
      </c>
      <c r="C17" s="33"/>
      <c r="D17" s="33"/>
      <c r="E17" s="3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26"/>
      <c r="R17" s="26"/>
      <c r="S17" s="30"/>
      <c r="T17" s="13"/>
      <c r="U17"/>
    </row>
    <row r="18" spans="2:21" ht="28.8" x14ac:dyDescent="0.3">
      <c r="B18" s="27" t="s">
        <v>40</v>
      </c>
      <c r="C18" s="34"/>
      <c r="D18" s="34"/>
      <c r="E18" s="34"/>
      <c r="F18" s="33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13"/>
      <c r="U18"/>
    </row>
    <row r="19" spans="2:21" ht="72" x14ac:dyDescent="0.3">
      <c r="B19" s="27" t="s">
        <v>41</v>
      </c>
      <c r="C19" s="34"/>
      <c r="D19" s="34"/>
      <c r="E19" s="34"/>
      <c r="F19" s="34"/>
      <c r="G19" s="33"/>
      <c r="H19" s="33"/>
      <c r="I19" s="33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13"/>
      <c r="U19"/>
    </row>
    <row r="20" spans="2:21" ht="28.8" x14ac:dyDescent="0.3">
      <c r="B20" s="27" t="s">
        <v>42</v>
      </c>
      <c r="C20" s="34"/>
      <c r="D20" s="34"/>
      <c r="E20" s="34"/>
      <c r="F20" s="34"/>
      <c r="G20" s="34"/>
      <c r="H20" s="34"/>
      <c r="I20" s="33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13"/>
      <c r="U20"/>
    </row>
    <row r="21" spans="2:21" ht="28.8" x14ac:dyDescent="0.3">
      <c r="B21" s="27" t="s">
        <v>43</v>
      </c>
      <c r="C21" s="34"/>
      <c r="D21" s="34"/>
      <c r="E21" s="34"/>
      <c r="F21" s="34"/>
      <c r="G21" s="34"/>
      <c r="H21" s="34"/>
      <c r="I21" s="34"/>
      <c r="J21" s="33"/>
      <c r="K21" s="33"/>
      <c r="L21" s="34"/>
      <c r="M21" s="34"/>
      <c r="N21" s="34"/>
      <c r="O21" s="34"/>
      <c r="P21" s="34"/>
      <c r="Q21" s="34"/>
      <c r="R21" s="34"/>
      <c r="S21" s="34"/>
      <c r="T21" s="13"/>
      <c r="U21"/>
    </row>
    <row r="22" spans="2:21" ht="57.6" x14ac:dyDescent="0.3">
      <c r="B22" s="27" t="s">
        <v>34</v>
      </c>
      <c r="C22" s="34"/>
      <c r="D22" s="34"/>
      <c r="E22" s="34"/>
      <c r="F22" s="34"/>
      <c r="G22" s="34"/>
      <c r="H22" s="34"/>
      <c r="I22" s="33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13"/>
      <c r="U22"/>
    </row>
    <row r="23" spans="2:21" ht="43.2" x14ac:dyDescent="0.3">
      <c r="B23" s="27" t="s">
        <v>44</v>
      </c>
      <c r="C23" s="34"/>
      <c r="D23" s="34"/>
      <c r="E23" s="34"/>
      <c r="F23" s="34"/>
      <c r="G23" s="34"/>
      <c r="H23" s="34"/>
      <c r="I23" s="34"/>
      <c r="J23" s="34"/>
      <c r="K23" s="34"/>
      <c r="L23" s="33"/>
      <c r="M23" s="33"/>
      <c r="N23" s="33"/>
      <c r="O23" s="33"/>
      <c r="P23" s="34"/>
      <c r="Q23" s="34"/>
      <c r="R23" s="34"/>
      <c r="S23" s="34"/>
      <c r="T23" s="13"/>
      <c r="U23"/>
    </row>
    <row r="24" spans="2:21" ht="57.6" x14ac:dyDescent="0.3">
      <c r="B24" s="27" t="s">
        <v>46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3"/>
      <c r="O24" s="33"/>
      <c r="P24" s="33"/>
      <c r="Q24" s="34"/>
      <c r="R24" s="34"/>
      <c r="S24" s="34"/>
      <c r="T24" s="13"/>
      <c r="U24"/>
    </row>
    <row r="25" spans="2:21" ht="57.6" x14ac:dyDescent="0.3">
      <c r="B25" s="27" t="s">
        <v>37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3"/>
      <c r="R25" s="33"/>
      <c r="S25" s="33"/>
      <c r="T25" s="13"/>
      <c r="U25"/>
    </row>
    <row r="26" spans="2:21" ht="15" thickBot="1" x14ac:dyDescent="0.35">
      <c r="B26" s="2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13"/>
      <c r="U26"/>
    </row>
    <row r="27" spans="2:21" x14ac:dyDescent="0.3">
      <c r="B27" s="31"/>
      <c r="C27" s="31"/>
      <c r="D27" s="31"/>
      <c r="E27" s="31"/>
      <c r="F27" s="31"/>
      <c r="G27" s="31"/>
      <c r="H27" s="3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3"/>
      <c r="U27"/>
    </row>
    <row r="28" spans="2:21" x14ac:dyDescent="0.3">
      <c r="B28" s="31"/>
      <c r="C28" s="31"/>
      <c r="D28" s="31"/>
      <c r="E28" s="31"/>
      <c r="F28" s="31"/>
      <c r="G28" s="31"/>
      <c r="H28" s="3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3"/>
      <c r="U28"/>
    </row>
    <row r="29" spans="2:21" x14ac:dyDescent="0.3">
      <c r="B29" s="31"/>
      <c r="C29" s="31"/>
      <c r="D29" s="31"/>
      <c r="E29" s="31"/>
      <c r="F29" s="31"/>
      <c r="G29" s="31"/>
      <c r="H29" s="3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3"/>
      <c r="U29"/>
    </row>
    <row r="30" spans="2:21" x14ac:dyDescent="0.3">
      <c r="B30" s="31"/>
      <c r="C30" s="31"/>
      <c r="D30" s="31"/>
      <c r="E30" s="31"/>
      <c r="F30" s="31"/>
      <c r="G30" s="31"/>
      <c r="H30" s="3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3"/>
      <c r="U30"/>
    </row>
    <row r="31" spans="2:21" x14ac:dyDescent="0.3">
      <c r="B31" s="31"/>
      <c r="C31" s="31"/>
      <c r="D31" s="31"/>
      <c r="E31" s="31"/>
      <c r="F31" s="31"/>
      <c r="G31" s="31"/>
      <c r="H31" s="3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3"/>
      <c r="U31"/>
    </row>
    <row r="32" spans="2:21" x14ac:dyDescent="0.3">
      <c r="B32" s="31"/>
      <c r="C32" s="31"/>
      <c r="D32" s="31"/>
      <c r="E32" s="31"/>
      <c r="F32" s="31"/>
      <c r="G32" s="31"/>
      <c r="H32" s="3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3"/>
      <c r="U32"/>
    </row>
    <row r="33" spans="2:23" x14ac:dyDescent="0.3">
      <c r="B33" s="31"/>
      <c r="C33" s="31"/>
      <c r="D33" s="31"/>
      <c r="E33" s="31"/>
      <c r="F33" s="31"/>
      <c r="G33" s="31"/>
      <c r="H33" s="3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3"/>
      <c r="U33"/>
    </row>
    <row r="34" spans="2:23" x14ac:dyDescent="0.3">
      <c r="B34" s="31"/>
      <c r="C34" s="31"/>
      <c r="D34" s="31"/>
      <c r="E34" s="31"/>
      <c r="F34" s="31"/>
      <c r="G34" s="31"/>
      <c r="H34" s="3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3"/>
      <c r="U34"/>
    </row>
    <row r="35" spans="2:23" x14ac:dyDescent="0.3">
      <c r="B35" s="11"/>
      <c r="C35" s="1"/>
      <c r="D35" s="1"/>
      <c r="E35" s="1"/>
      <c r="F35" s="1"/>
      <c r="G35" s="1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2"/>
      <c r="U35" s="12"/>
    </row>
    <row r="36" spans="2:23" x14ac:dyDescent="0.3">
      <c r="B36" s="11"/>
      <c r="C36" s="1"/>
      <c r="D36" s="1"/>
      <c r="E36" s="1"/>
      <c r="F36" s="1"/>
      <c r="G36" s="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2"/>
      <c r="U36" s="12"/>
    </row>
    <row r="37" spans="2:23" x14ac:dyDescent="0.3">
      <c r="B37" s="11"/>
      <c r="C37" s="1"/>
      <c r="D37" s="1"/>
      <c r="E37" s="1"/>
      <c r="F37" s="1"/>
      <c r="G37" s="1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2"/>
      <c r="U37" s="12"/>
    </row>
    <row r="38" spans="2:23" x14ac:dyDescent="0.3">
      <c r="B38" s="11"/>
      <c r="C38" s="1"/>
      <c r="D38" s="1"/>
      <c r="E38" s="1"/>
      <c r="F38" s="1"/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2"/>
      <c r="U38" s="12"/>
    </row>
    <row r="39" spans="2:23" x14ac:dyDescent="0.3"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1" spans="2:23" ht="15" thickBot="1" x14ac:dyDescent="0.35"/>
    <row r="42" spans="2:23" x14ac:dyDescent="0.3">
      <c r="B42" s="16" t="s">
        <v>3</v>
      </c>
      <c r="C42" s="38" t="s">
        <v>14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25"/>
      <c r="R42" s="25"/>
      <c r="S42" s="25"/>
      <c r="T42" s="17" t="s">
        <v>0</v>
      </c>
      <c r="U42" s="17" t="s">
        <v>19</v>
      </c>
      <c r="V42" s="17" t="s">
        <v>15</v>
      </c>
      <c r="W42" s="18" t="s">
        <v>1</v>
      </c>
    </row>
    <row r="43" spans="2:23" x14ac:dyDescent="0.3">
      <c r="B43" s="4" t="s">
        <v>16</v>
      </c>
      <c r="C43" s="8">
        <v>0.1</v>
      </c>
      <c r="D43" s="8">
        <v>0.1</v>
      </c>
      <c r="E43" s="8">
        <v>0.1</v>
      </c>
      <c r="F43" s="8">
        <v>0.1</v>
      </c>
      <c r="G43" s="8">
        <v>0.1</v>
      </c>
      <c r="H43" s="8">
        <v>0.1</v>
      </c>
      <c r="I43" s="8">
        <v>0.1</v>
      </c>
      <c r="J43" s="8">
        <v>0.1</v>
      </c>
      <c r="K43" s="8">
        <v>0.1</v>
      </c>
      <c r="L43" s="8"/>
      <c r="M43" s="8"/>
      <c r="N43" s="8"/>
      <c r="O43" s="8"/>
      <c r="P43" s="8">
        <v>0.1</v>
      </c>
      <c r="Q43" s="8"/>
      <c r="R43" s="8"/>
      <c r="S43" s="8"/>
      <c r="T43" s="9">
        <f>SUM(C43:P43)</f>
        <v>0.99999999999999989</v>
      </c>
      <c r="U43" s="9">
        <f>T43*5*9</f>
        <v>44.999999999999993</v>
      </c>
      <c r="V43" s="10">
        <v>27.98</v>
      </c>
      <c r="W43" s="21">
        <f>U43*V43</f>
        <v>1259.0999999999999</v>
      </c>
    </row>
    <row r="44" spans="2:23" x14ac:dyDescent="0.3">
      <c r="B44" s="4" t="s">
        <v>20</v>
      </c>
      <c r="C44" s="8">
        <v>1</v>
      </c>
      <c r="D44" s="8">
        <v>0.5</v>
      </c>
      <c r="E44" s="8">
        <v>0.5</v>
      </c>
      <c r="F44" s="8">
        <v>0.5</v>
      </c>
      <c r="G44" s="8">
        <v>0.5</v>
      </c>
      <c r="H44" s="8">
        <v>0.1</v>
      </c>
      <c r="I44" s="8">
        <v>0.1</v>
      </c>
      <c r="J44" s="8">
        <v>0.1</v>
      </c>
      <c r="K44" s="8">
        <v>0.1</v>
      </c>
      <c r="L44" s="8"/>
      <c r="M44" s="8"/>
      <c r="N44" s="8"/>
      <c r="O44" s="8"/>
      <c r="P44" s="8">
        <v>1</v>
      </c>
      <c r="Q44" s="8"/>
      <c r="R44" s="8"/>
      <c r="S44" s="8"/>
      <c r="T44" s="9">
        <f>SUM(C44:P44)</f>
        <v>4.4000000000000004</v>
      </c>
      <c r="U44" s="9">
        <f>T44*5*9</f>
        <v>198</v>
      </c>
      <c r="V44" s="10">
        <v>27.98</v>
      </c>
      <c r="W44" s="21">
        <f>U44*V44</f>
        <v>5540.04</v>
      </c>
    </row>
    <row r="45" spans="2:23" x14ac:dyDescent="0.3">
      <c r="B45" s="19" t="s">
        <v>21</v>
      </c>
      <c r="C45" s="8">
        <v>1</v>
      </c>
      <c r="D45" s="8">
        <v>2</v>
      </c>
      <c r="E45" s="8">
        <v>2</v>
      </c>
      <c r="F45" s="8">
        <v>2</v>
      </c>
      <c r="G45" s="8">
        <v>2</v>
      </c>
      <c r="H45" s="8">
        <v>1.5</v>
      </c>
      <c r="I45" s="8">
        <v>2</v>
      </c>
      <c r="J45" s="8">
        <v>1.5</v>
      </c>
      <c r="K45" s="8">
        <v>1.5</v>
      </c>
      <c r="L45" s="8"/>
      <c r="M45" s="8"/>
      <c r="N45" s="8"/>
      <c r="O45" s="8"/>
      <c r="P45" s="8">
        <v>2</v>
      </c>
      <c r="Q45" s="8"/>
      <c r="R45" s="8"/>
      <c r="S45" s="8"/>
      <c r="T45" s="9">
        <f>SUM(C45:P45)</f>
        <v>17.5</v>
      </c>
      <c r="U45" s="9">
        <f t="shared" ref="U45:U47" si="22">T45*5*9</f>
        <v>787.5</v>
      </c>
      <c r="V45" s="10">
        <v>27.98</v>
      </c>
      <c r="W45" s="21">
        <f t="shared" ref="W45:W47" si="23">U45*V45</f>
        <v>22034.25</v>
      </c>
    </row>
    <row r="46" spans="2:23" x14ac:dyDescent="0.3">
      <c r="B46" s="4" t="s">
        <v>22</v>
      </c>
      <c r="C46" s="8">
        <v>1</v>
      </c>
      <c r="D46" s="8">
        <v>1.5</v>
      </c>
      <c r="E46" s="8">
        <v>1.5</v>
      </c>
      <c r="F46" s="8">
        <v>1.5</v>
      </c>
      <c r="G46" s="8">
        <v>1.5</v>
      </c>
      <c r="H46" s="8">
        <v>1</v>
      </c>
      <c r="I46" s="8">
        <v>1</v>
      </c>
      <c r="J46" s="8">
        <v>0.5</v>
      </c>
      <c r="K46" s="8">
        <v>1</v>
      </c>
      <c r="L46" s="8"/>
      <c r="M46" s="8"/>
      <c r="N46" s="8"/>
      <c r="O46" s="8"/>
      <c r="P46" s="8">
        <v>1</v>
      </c>
      <c r="Q46" s="8"/>
      <c r="R46" s="8"/>
      <c r="S46" s="8"/>
      <c r="T46" s="9">
        <f>SUM(C46:P46)</f>
        <v>11.5</v>
      </c>
      <c r="U46" s="9">
        <f t="shared" si="22"/>
        <v>517.5</v>
      </c>
      <c r="V46" s="10">
        <v>25</v>
      </c>
      <c r="W46" s="21">
        <f t="shared" si="23"/>
        <v>12937.5</v>
      </c>
    </row>
    <row r="47" spans="2:23" x14ac:dyDescent="0.3">
      <c r="B47" s="4" t="s">
        <v>17</v>
      </c>
      <c r="C47" s="10">
        <v>0.2</v>
      </c>
      <c r="D47" s="10">
        <v>0.05</v>
      </c>
      <c r="E47" s="10">
        <v>0.05</v>
      </c>
      <c r="F47" s="10">
        <v>0.05</v>
      </c>
      <c r="G47" s="10">
        <v>0.05</v>
      </c>
      <c r="H47" s="10">
        <v>0.05</v>
      </c>
      <c r="I47" s="10">
        <v>0.05</v>
      </c>
      <c r="J47" s="10">
        <v>0.2</v>
      </c>
      <c r="K47" s="10">
        <v>0.05</v>
      </c>
      <c r="L47" s="10"/>
      <c r="M47" s="10"/>
      <c r="N47" s="10"/>
      <c r="O47" s="10"/>
      <c r="P47" s="10">
        <v>0.05</v>
      </c>
      <c r="Q47" s="10"/>
      <c r="R47" s="10"/>
      <c r="S47" s="10"/>
      <c r="T47" s="9">
        <f>SUM(C47:P47)</f>
        <v>0.8</v>
      </c>
      <c r="U47" s="9">
        <f t="shared" si="22"/>
        <v>36</v>
      </c>
      <c r="V47" s="10">
        <v>0</v>
      </c>
      <c r="W47" s="21">
        <f t="shared" si="23"/>
        <v>0</v>
      </c>
    </row>
    <row r="48" spans="2:23" ht="15" thickBot="1" x14ac:dyDescent="0.35">
      <c r="B48" s="20" t="s">
        <v>18</v>
      </c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2"/>
      <c r="W48" s="22">
        <f>SUM(W43:W47)</f>
        <v>41770.89</v>
      </c>
    </row>
  </sheetData>
  <mergeCells count="2">
    <mergeCell ref="C42:P42"/>
    <mergeCell ref="C48:V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Vignesh.P@LntTechservices.com</dc:creator>
  <cp:lastModifiedBy>SaumPC</cp:lastModifiedBy>
  <cp:lastPrinted>2016-03-18T10:37:51Z</cp:lastPrinted>
  <dcterms:created xsi:type="dcterms:W3CDTF">2016-02-20T05:23:47Z</dcterms:created>
  <dcterms:modified xsi:type="dcterms:W3CDTF">2019-11-07T10:47:24Z</dcterms:modified>
</cp:coreProperties>
</file>